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tables/table5.xml" ContentType="application/vnd.openxmlformats-officedocument.spreadsheetml.table+xml"/>
  <Override PartName="/xl/comments2.xml" ContentType="application/vnd.openxmlformats-officedocument.spreadsheetml.comments+xml"/>
  <Override PartName="/xl/threadedComments/threadedComment2.xml" ContentType="application/vnd.ms-excel.threadedcomment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Ex1.xml" ContentType="application/vnd.ms-office.chartex+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tables/table6.xml" ContentType="application/vnd.openxmlformats-officedocument.spreadsheetml.table+xml"/>
  <Override PartName="/xl/pivotTables/pivotTable2.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4"/>
  <workbookPr hidePivotFieldList="1"/>
  <mc:AlternateContent xmlns:mc="http://schemas.openxmlformats.org/markup-compatibility/2006">
    <mc:Choice Requires="x15">
      <x15ac:absPath xmlns:x15ac="http://schemas.microsoft.com/office/spreadsheetml/2010/11/ac" url="C:\Users\brindha.sivakumar\Documents\"/>
    </mc:Choice>
  </mc:AlternateContent>
  <xr:revisionPtr revIDLastSave="1312" documentId="8_{258762A2-72F8-44DD-B106-9CF1A1EC7C45}" xr6:coauthVersionLast="47" xr6:coauthVersionMax="47" xr10:uidLastSave="{42E32D1D-276C-4951-A76B-80D7D4245954}"/>
  <bookViews>
    <workbookView xWindow="6600" yWindow="0" windowWidth="14400" windowHeight="10170" tabRatio="895" firstSheet="9" activeTab="9" xr2:uid="{5A807B41-D596-481B-BFC7-BB5668AB6A44}"/>
  </bookViews>
  <sheets>
    <sheet name="Data Extraction" sheetId="1" r:id="rId1"/>
    <sheet name="Master Data" sheetId="5" r:id="rId2"/>
    <sheet name="Filter Data" sheetId="2" r:id="rId3"/>
    <sheet name="Cleaned data" sheetId="16" r:id="rId4"/>
    <sheet name="Identify Duplicates" sheetId="3" r:id="rId5"/>
    <sheet name="Length Check" sheetId="4" r:id="rId6"/>
    <sheet name="Type Check" sheetId="8" r:id="rId7"/>
    <sheet name="Sense Check" sheetId="7" r:id="rId8"/>
    <sheet name="Research question" sheetId="15" r:id="rId9"/>
    <sheet name="Pivot Table" sheetId="17" r:id="rId10"/>
    <sheet name="Descriptive Statistics" sheetId="10" r:id="rId11"/>
    <sheet name="VLOOKUP" sheetId="11" r:id="rId12"/>
    <sheet name="Anonymise" sheetId="12" r:id="rId13"/>
    <sheet name="HLOOKUP" sheetId="13" r:id="rId14"/>
    <sheet name="Data visualisation" sheetId="18" r:id="rId15"/>
  </sheets>
  <definedNames>
    <definedName name="_xlnm._FilterDatabase" localSheetId="5" hidden="1">'Length Check'!$A$1:$O$1</definedName>
    <definedName name="_xlchart.v1.0" hidden="1">'Pivot Table'!$A$20:$A$22</definedName>
    <definedName name="_xlchart.v1.1" hidden="1">'Pivot Table'!$B$20:$B$22</definedName>
    <definedName name="_xlchart.v1.2" hidden="1">'Pivot Table'!$C$20:$C$22</definedName>
  </definedNames>
  <calcPr calcId="191028"/>
  <pivotCaches>
    <pivotCache cacheId="3188" r:id="rId16"/>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6" i="10" l="1"/>
  <c r="B18" i="10"/>
  <c r="B10" i="10"/>
  <c r="C18" i="13"/>
  <c r="B17" i="13"/>
  <c r="U6" i="11"/>
  <c r="U7" i="11"/>
  <c r="S7" i="11"/>
  <c r="S6" i="11"/>
  <c r="B7" i="10"/>
  <c r="B8" i="10"/>
  <c r="B16" i="10"/>
  <c r="B9" i="10"/>
  <c r="C22" i="17"/>
  <c r="C21" i="17"/>
  <c r="B22" i="17"/>
  <c r="B21" i="17"/>
  <c r="C20" i="17"/>
  <c r="B20" i="17"/>
  <c r="B14" i="10"/>
  <c r="B22" i="10"/>
  <c r="B25" i="10"/>
  <c r="B24" i="10"/>
  <c r="B23" i="10"/>
  <c r="B21" i="10"/>
  <c r="B17" i="10"/>
  <c r="B15" i="10"/>
  <c r="B13" i="10"/>
  <c r="B6" i="10"/>
  <c r="B5" i="1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tc={0690723E-50AD-470B-8EA8-5258E52BDAC6}</author>
  </authors>
  <commentList>
    <comment ref="N3" authorId="0" shapeId="0" xr:uid="{0690723E-50AD-470B-8EA8-5258E52BDAC6}">
      <text>
        <t>[Threaded comment]
Your version of Excel allows you to read this threaded comment; however, any edits to it will get removed if the file is opened in a newer version of Excel. Learn more: https://go.microsoft.com/fwlink/?linkid=870924
Comment:
    I did not identify any duplicates for removal, as the duplicates identified generally relate to the sector or industry of the business or its risk and controversy scores, which may be like others. These factors do not serve as personal identifiers </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tc={F2946964-96AE-4353-8FA1-F0A31E399051}</author>
  </authors>
  <commentList>
    <comment ref="R2" authorId="0" shapeId="0" xr:uid="{F2946964-96AE-4353-8FA1-F0A31E399051}">
      <text>
        <t xml:space="preserve">[Threaded comment]
Your version of Excel allows you to read this threaded comment; however, any edits to it will get removed if the file is opened in a newer version of Excel. Learn more: https://go.microsoft.com/fwlink/?linkid=870924
Comment:
    - Sense check – good practice is to check the dataset by eye for any duplicates, outliers. Is also good to check for consistency (such as if the dates are in the same format, categories are consistent). Also, a sense check is valuable because there are instances where a computer may not catch errors like misspellings of a university, company, or business name, but a human eye can easily identify these mistakes.  
      - My dataset explores the S&amp;P 500 index, which is specifically for companies in the United Stated. However, after I performed a sense check I realised that the dataset includes some other countries as well (United Kingdom, Ireland, Switzerland, Netherlands, Canada, Bermuda). In total 20 cells have been eliminated, as these are not relevant and appropriate for my analysis. Also, in the ‘sense check’ sheet I just highlighted them with green. 
</t>
      </text>
    </comment>
  </commentList>
</comments>
</file>

<file path=xl/sharedStrings.xml><?xml version="1.0" encoding="utf-8"?>
<sst xmlns="http://schemas.openxmlformats.org/spreadsheetml/2006/main" count="23862" uniqueCount="2299">
  <si>
    <t>Symbol</t>
  </si>
  <si>
    <t>Name</t>
  </si>
  <si>
    <t>Address</t>
  </si>
  <si>
    <t>Sector</t>
  </si>
  <si>
    <t>Industry</t>
  </si>
  <si>
    <t>Full Time Employees</t>
  </si>
  <si>
    <t>Description</t>
  </si>
  <si>
    <t>Total ESG Risk score</t>
  </si>
  <si>
    <t>Environment Risk Score</t>
  </si>
  <si>
    <t>Governance Risk Score</t>
  </si>
  <si>
    <t>Social Risk Score</t>
  </si>
  <si>
    <t>Controversy Level</t>
  </si>
  <si>
    <t>Controversy Score</t>
  </si>
  <si>
    <t>ESG Risk Percentile</t>
  </si>
  <si>
    <t>ESG Risk Level</t>
  </si>
  <si>
    <t>ENPH</t>
  </si>
  <si>
    <t>Enphase Energy, Inc.</t>
  </si>
  <si>
    <t>47281 Bayside Parkway
Fremont, CA 94538
United States</t>
  </si>
  <si>
    <t>Technology</t>
  </si>
  <si>
    <t>Solar</t>
  </si>
  <si>
    <t>Enphase Energy, Inc., together with its subsidiaries, designs, develops, manufactures, and sells home energy solutions for the solar photovoltaic industry in the United States and internationally. The company offers semiconductor-based microinverter, which converts energy at the individual solar module level and combines with its proprietary networking and software technologies to provide energy monitoring and control. It also provides microinverter units and related accessories, an IQ gateway; IQ batteries; the cloud-based Enlighten monitoring service; storage solutions; and electric vehicle charging solutions, as well as design, proposal, permitting, and lead generation services. The company sells its solutions to solar distributors; and directly to large installers, original equipment manufacturers, strategic partners, and homeowners, as well as through its legacy product upgrade program or online store. Enphase Energy, Inc. was incorporated in 2006 and is headquartered in Fremont, California.</t>
  </si>
  <si>
    <t>EMN</t>
  </si>
  <si>
    <t>Eastman Chemical Company</t>
  </si>
  <si>
    <t>200 South Wilcox Drive
Kingsport, TN 37662
United States</t>
  </si>
  <si>
    <t>Basic Materials</t>
  </si>
  <si>
    <t>Specialty Chemicals</t>
  </si>
  <si>
    <t>Eastman Chemical Company operates as a specialty materials company in the United States, China, and internationally. The company's Additives &amp; Functional Products segment offers amine derivative-based building blocks, intermediates for surfactants, metam-based soil fumigants, and organic acid-based solutions; specialty coalescent and solvents, paint additives, and specialty polymers; and heat transfer and aviation fluids. It serves transportation, personal care, wellness, food, feed, agriculture, building and construction, water treatment, energy, consumables, durables, and electronics markets. Its Advanced Materials segment provides copolyesters, cellulosic biopolymers, cellulose esters, polyvinyl butyral sheets, and window and protective films for value-added end uses in the transportation, durables, electronics, building and construction, medical and pharma, and consumables markets. The company's Chemical Intermediates segment offers olefin and acetyl derivatives, ethylene, and commodity solvents; and primary non-phthalate and phthalate plasticizers, and niche non-phthalate plasticizers for industrial chemicals and processing, building and construction, health and wellness, and food and feed. Its Fibers segment provides cellulose acetate tow, triacetin, cellulose acetate flake, acetic acid, and acetic anhydride for use in filtration media primarily cigarette filters; natural and solution dyed acetate yarns, and staple fiber for use in consumables, and health and wellness markets; and wet-laid nonwoven media, specialty and engineered papers, and cellulose acetate fibers for transportation, industrial, agriculture and mining, and aerospace markets. The company was founded in 1920 and is headquartered in Kingsport, Tennessee.</t>
  </si>
  <si>
    <t>Moderate Controversy Level</t>
  </si>
  <si>
    <t>50th percentile</t>
  </si>
  <si>
    <t>Medium</t>
  </si>
  <si>
    <t>DPZ</t>
  </si>
  <si>
    <t>Domino's Pizza Inc.</t>
  </si>
  <si>
    <t>30 Frank Lloyd Wright Drive
Ann Arbor, MI 48105
United States</t>
  </si>
  <si>
    <t>Consumer Cyclical</t>
  </si>
  <si>
    <t>Restaurants</t>
  </si>
  <si>
    <t>Domino's Pizza, Inc., through its subsidiaries, operates as a pizza company in the United States and internationally. The company operates through three segments: U.S. Stores, International Franchise, and Supply Chain. It offers pizzas under the Domino's brand name through company-owned and franchised stores. It also provides oven-baked sandwiches, pastas, boneless chicken and chicken wings, breads and dips, desserts, and soft drink products, as well as loaded tots and pepperoni stuffed cheesy breads. Domino's Pizza, Inc. was founded in 1960 and is headquartered in Ann Arbor, Michigan.</t>
  </si>
  <si>
    <t>66th percentile</t>
  </si>
  <si>
    <t>DAY</t>
  </si>
  <si>
    <t>Dayforce, Inc.</t>
  </si>
  <si>
    <t>3311 East Old Shakopee Road
Minneapolis, MN 55425
United States</t>
  </si>
  <si>
    <t>Software - Application</t>
  </si>
  <si>
    <t>Dayforce Inc., together with its subsidiaries, operates as a human capital management (HCM) software company in the United States, Canada, and internationally. It offers Dayforce, a cloud HCM platform that provides human resources, payroll and tax, workforce management, wallet, benefits, and talent intelligence functionalities; and Powerpay, a cloud HR and payroll solution for the small business market. The company also provides payroll and payroll-related services; and implementation and professional services. It sells its solutions through direct sales force and third-party channels. The company was formerly known as Ceridian HCM Holding Inc. and changed its name to Dayforce Inc. in February 2024. Dayforce Inc. was founded in 1992 and is headquartered in Minneapolis, Minnesota.</t>
  </si>
  <si>
    <t>DVA</t>
  </si>
  <si>
    <t>Davita Inc.</t>
  </si>
  <si>
    <t>2000 16th Street
Denver, CO 80202
United States</t>
  </si>
  <si>
    <t>Healthcare</t>
  </si>
  <si>
    <t>Medical Care Facilities</t>
  </si>
  <si>
    <t>DaVita Inc. provides kidney dialysis services for patients suffering from chronic kidney failure in the United States. The company operates kidney dialysis centers and provides related lab services in outpatient dialysis centers. It also offers outpatient, hospital inpatient, and home-based hemodialysis services; operates clinical laboratories that provide routine laboratory tests for dialysis and other physician-prescribed laboratory tests for ESRD patients; and management and administrative services to outpatient dialysis centers. In addition, the company offers integrated care and disease management services to patients in risk-based and other integrated care arrangements; clinical research programs; physician services; and comprehensive kidney care services. Further, it engages in the provision of acute inpatient dialysis services and related laboratory services; and transplant software business. The company was formerly known as DaVita HealthCare Partners Inc. and changed its name to DaVita Inc. in September 2016. DaVita Inc. was incorporated in 1994 and is headquartered in Denver, Colorado.</t>
  </si>
  <si>
    <t>38th percentile</t>
  </si>
  <si>
    <t>DRI</t>
  </si>
  <si>
    <t>Darden Restaurants, Inc.</t>
  </si>
  <si>
    <t>1000 Darden Center Drive
Orlando, FL 32837
United States</t>
  </si>
  <si>
    <t>Darden Restaurants, Inc., together with its subsidiaries, owns and operates full-service restaurants in the United States and Canada. It operates under Olive Garden, LongHorn Steakhouse, Cheddar's Scratch Kitchen, Yard House, The Capital Grille, Seasons 52, Bahama Breeze, Eddie V's Prime Seafood, and Capital Burger brand names. Darden Restaurants, Inc. was incorporated in 1995 and is based in Orlando, Florida.</t>
  </si>
  <si>
    <t>59th percentile</t>
  </si>
  <si>
    <t>ZTS</t>
  </si>
  <si>
    <t>Zoetis Inc.</t>
  </si>
  <si>
    <t>10 Sylvan Way
Parsippany, NJ 07054
United States</t>
  </si>
  <si>
    <t>Drug Manufacturers - Specialty &amp; Generic</t>
  </si>
  <si>
    <t>Zoetis Inc. engages in the discovery, development, manufacture, and commercialization of animal health medicines, vaccines, and diagnostic products and services in the United States and internationally. The company commercializes products primarily across species, including livestock, such as cattle, swine, poultry, fish, and sheep and others; and companion animals comprising dogs, cats, and horses. It also offers parasiticides, vaccines, dermatology, other pharmaceutical, anti-infectives, animal health diagnostics, and medicated feed additives. In addition, the company provides animal health diagnostics, including point-of-care diagnostic products, instruments and reagents, rapid immunoassay tests, reference laboratory kits and services, and blood glucose monitors; and other non-pharmaceutical products, which include nutritionals, as well as products and services in biodevices, genetic tests, and precision animal health. It markets its products to veterinarians, livestock producers, and pet owners. The company has collaboration Blacksmith Medicines, Inc. to discover and develop novel antibiotics for animal health. Zoetis Inc. was founded in 1952 and is headquartered in Parsippany, New Jersey.</t>
  </si>
  <si>
    <t>23rd percentile</t>
  </si>
  <si>
    <t>Low</t>
  </si>
  <si>
    <t>ZBH</t>
  </si>
  <si>
    <t>Zimmer Biomet Holdings, Inc.</t>
  </si>
  <si>
    <t>345 East Main Street
Warsaw, IN 46580
United States</t>
  </si>
  <si>
    <t>Medical Devices</t>
  </si>
  <si>
    <t>Zimmer Biomet Holdings, Inc., together with its subsidiaries, operates as a medical technology company worldwide. The company designs, manufactures, and markets orthopedic reconstructive products, such as knee and hip products; S.E.T. products, including sports medicine, biologics, foot and ankle, extremities, and trauma products; craniomaxillofacial and thoracic products comprising face and skull reconstruction products, as well as products that fixate and stabilize the bones of the chest to facilitate healing or reconstruction after open heart surgery, trauma, or for deformities of the chest. It also offers robotic, surgical, and bone cement products. The company's products and solutions are used to treat patients suffering from disorders of, or injuries to, bones, joints, or supporting soft tissues. It serves orthopedic surgeons, neurosurgeons, hospitals, stocking distributors, healthcare dealers, and other specialists, as well as agents, healthcare purchasing organizations, or buying groups. The company was formerly known as Zimmer Holdings, Inc. and changed its name to Zimmer Biomet Holdings, Inc. in June 2015. Zimmer Biomet Holdings, Inc. was founded in 1927 and is headquartered in Warsaw, Indiana.</t>
  </si>
  <si>
    <t>53rd percentile</t>
  </si>
  <si>
    <t>ZBRA</t>
  </si>
  <si>
    <t>Zebra Technologies Corporation</t>
  </si>
  <si>
    <t>3 Overlook Point
Lincolnshire, IL 60069
United States</t>
  </si>
  <si>
    <t>Communication Equipment</t>
  </si>
  <si>
    <t>Zebra Technologies Corporation, together with its subsidiaries, provides enterprise asset intelligence solutions in the automatic identification and data capture solutions industry worldwide. It operates in two segments, Asset Intelligence &amp; Tracking, and Enterprise Visibility &amp; Mobility. The company designs, manufactures, and sells printers that produce labels, wristbands, tickets, receipts, and plastic cards; dye-sublimination thermal card printers that produce images, which are used for personal identification, access control, and financial transactions; radio frequency identification device (RFID) printers that encode data into passive RFID transponders; accessories and options for printers, including carrying cases, vehicle mounts, and battery chargers; stock and customized thermal labels, receipts, ribbons, plastic cards, and RFID tags for printers; and temperature-monitoring labels primarily used in vaccine distribution. It also provides various maintenance, technical support, repair, and managed and professional services; fixed readers, RFID enabled mobile computers, and RFID sleds; tags, sensors, exciters, middleware software, and application software; and physical inventory management solutions, and rugged and enterprise-grade mobile computing products and accessories, as well as real-time location systems and services. In addition, the company offers barcode scanners and imagers, RFID readers, industrial machine vision cameras, and fixed industrial scanners; workforce management, workflow execution and task management, and prescriptive analytics, as well as communications and collaboration solutions; and cloud-based software subscriptions, retail, and robotics automation solutions. The company serves retail and e-commerce, manufacturing, transportation and logistics, healthcare, public sector, and other industries through direct sales force, and network of channel partners. The company was founded in 1969 and is headquartered in Lincolnshire, Illinois.</t>
  </si>
  <si>
    <t>YUM</t>
  </si>
  <si>
    <t>Yum! Brands, Inc.</t>
  </si>
  <si>
    <t>1441 Gardiner Lane
Louisville, KY 40213
United States</t>
  </si>
  <si>
    <t>Yum! Brands, Inc., together with its subsidiaries, develops, operates, and franchises quick service restaurants worldwide. The company operates through the KFC Division, the Taco Bell Division, the Pizza Hut Division, and the Habit Burger Grill Division segments. It also operates restaurants under the KFC, Pizza Hut, Taco Bell, and The Habit Burger Grill brands, which specialize in chicken, pizza, made-to-order chargrilled burgers, sandwiches, Mexican-style food categories, and other food products. The company was formerly known as TRICON Global Restaurants, Inc. and changed its name to Yum! Brands, Inc. in May 2002. Yum! Brands, Inc. was incorporated in 1997 and is headquartered in Louisville, Kentucky.</t>
  </si>
  <si>
    <t>28th percentile</t>
  </si>
  <si>
    <t>XYL</t>
  </si>
  <si>
    <t>Xylem Inc</t>
  </si>
  <si>
    <t>300 Water Street SE
Suite 200
Washington, DC 20003
United States</t>
  </si>
  <si>
    <t>Industrials</t>
  </si>
  <si>
    <t>Specialty Industrial Machinery</t>
  </si>
  <si>
    <t>Xylem Inc., together with its subsidiaries, engages in the design, manufacture, and servicing of engineered products and solutions worldwide. It operates through four segments: Water Infrastructure, Applied Water, Measurement &amp; Control Solutions, and Integrated Solutions and Services. The Water Infrastructure segment offers products, including water, storm water, and wastewater pumps; controls and systems; filtration, disinfection, and biological treatment equipment; and mobile dewatering equipment and rental services under the ADI, Flygt, Godwin, Sanitaire, Magneto, Neptune Benson, Ionpure, Leopold, Wedeco, and Xylem Vue brands. The Applied Water segment provides pumps, valves, heat exchangers, controls, and dispensing equipment systems under the Goulds Water Technology, Bell &amp; Gossett, A-C Fire Pump, Standard Xchange, Lowara, Jabsco, Xylem Vue, and Flojet brands. The Measurement &amp; Control Solutions segment offers smart meters, networked communication devices, data analytics, test equipment, controls, sensor devices, software and managed services, and critical infrastructure services; and software and services, including cloud-based analytics, remote monitoring and data management, leak detection, condition assessment, asset management, and pressure monitoring solutions, as well as testing equipment. This segment sells its products under the Pure Technologies, Sensus, Smith Blair, WTW, Xylem Vue, and YSI brands. The Integrated Solutions and Services segment provides maintenance services, mobile services, digital outsourced solutions, wastewater systems, environmental remediation, odor and corrosion control, filtration, reverse osmosis, ion exchange, and deionization under Aquapro, WaterOne, and Ion Pure brands. Xylem Inc. was formerly known as ITT WCO, Inc. and changed its name to Xylem Inc. in May 2011. Xylem Inc. was incorporated in 2011 and is headquartered in Washington, District of Columbia.</t>
  </si>
  <si>
    <t>Low Controversy Level</t>
  </si>
  <si>
    <t>21st percentile</t>
  </si>
  <si>
    <t>XEL</t>
  </si>
  <si>
    <t>Xcel Energy, Inc.</t>
  </si>
  <si>
    <t>414 Nicollet Mall
Minneapolis, MN 55401
United States</t>
  </si>
  <si>
    <t>Utilities</t>
  </si>
  <si>
    <t>Utilities - Regulated Electric</t>
  </si>
  <si>
    <t>Xcel Energy Inc., through its subsidiaries, engages in the generation, purchasing, transmission, distribution, and sale of electricity. It operates through Regulated Electric Utility, Regulated Natural Gas Utility, and All Other segments. The company generates electricity through wind, nuclear, hydroelectric, biomass, and solar energy sources, as well as coal, natural gas, oil, wood, and refuse-derived fuels. It also purchases, transports, distributes, and sells natural gas to retail customers, as well as transports customer-owned natural gas. In addition, the company develops and leases natural gas pipelines, and storage and compression facilities; and invests in rental housing projects and nonregulated assets, as well as procures equipment for the construction of renewable generation facilities. It serves residential, commercial, and industrial customers in the portions of Colorado, Michigan, Minnesota, New Mexico, North Dakota, South Dakota, Texas, and Wisconsin. The company was incorporated in 1909 and is headquartered in Minneapolis, Minnesota.</t>
  </si>
  <si>
    <t>55th percentile</t>
  </si>
  <si>
    <t>WYNN</t>
  </si>
  <si>
    <t>Wynn Resorts Ltd</t>
  </si>
  <si>
    <t>3131 Las Vegas Boulevard South
Las Vegas, NV 89109
United States</t>
  </si>
  <si>
    <t>Resorts &amp; Casinos</t>
  </si>
  <si>
    <t>Wynn Resorts, Limited designs, develops, and operates integrated resorts. The company operates through four segments: Wynn Palace, Wynn Macau, Las Vegas Operations, and Encore Boston Harbor. The Wynn Palace segment operates private gaming salons and sky casinos; a luxury hotel tower with suites, and villas, including a health club, spa, salon, and pool; food and beverage outlets; retail space; meeting and convention space; and performance lake and floral art displays. The Wynn Macau segment operates casino space with private gaming salons, sky casinos, and a poker room; a luxury hotel tower, that include health clubs, spas, a salon, and a pool; food and beverage outlets; retail space; meeting and convention space; and Chinese zodiac-inspired ceiling attractions. The Las Vegas Operations segment operates casino space with private gaming salons, a sky casino, a poker room, and a race and sports book; a luxury hotel tower with suites, and villas, including swimming pools, private cabanas, full-service spas and salons, and a wedding chapel; food and beverage outlets; meeting and convention space; retail space; and theaters, nightclubs, a beach club. The Encore Boston Harbor segment operates casino space with gaming areas, and a poker room; a luxury hotel tower including a spa and salon; food and beverage outlets and a nightclub; retail space; meeting and convention space; and a waterfront park, floral displays, and water shuttle service. Wynn Resorts, Limited was incorporated in 2002 and is based in Las Vegas, Nevada.</t>
  </si>
  <si>
    <t>52nd percentile</t>
  </si>
  <si>
    <t>WTW</t>
  </si>
  <si>
    <t>Willis Towers Watson Public Limited Companys</t>
  </si>
  <si>
    <t>51 Lime Street
London, EC3M 7DQ
United Kingdom</t>
  </si>
  <si>
    <t>Financial Services</t>
  </si>
  <si>
    <t>Insurance Brokers</t>
  </si>
  <si>
    <t>Willis Towers Watson Public Limited Company operates as an advisory, broking, and solutions company worldwide. It operates through two segments: Health, Wealth &amp; Career and Risk &amp; Broking. The company offers strategy and design consulting, plan management service and support, broking and administration services for health, wellbeing, and other group benefit program, including medical, dental, disability, life, voluntary benefits and other coverages; actuarial support, plan design, and administrative services for pension and retirement savings plans; retirement consulting services and solutions; and integrated solutions that consists of investment discretionary management, pension administration, core actuarial, and communication and change management assistance services. It also provides advice, data, software, and products to address clients' total rewards and talent issues; and risk advice, insurance brokerage, and consulting services in the areas of property and casualty, affinity, risk and analytics, aerospace, construction, global markets direct &amp; facultative, financial, executive and professional risks, financial solutions, crisis management, surety, marine, and natural resources. In addition, the company offers integrated solutions that consists of investment discretionary management, pension administration, core actuarial, and communication and change management assistance services; and software and technology, risk and capital management, products and product pricing, financial and regulatory reporting, financial and capital modeling, M&amp;A, outsourcing, and business management services. The company was formerly known as Willis Group Holdings Public Limited Company and changed its name to Willis Towers Watson Public Limited Company in January 2016. Willis Towers Watson Public Limited Company was founded in 1828 and is based in London, the United Kingdom.</t>
  </si>
  <si>
    <t>WMB</t>
  </si>
  <si>
    <t>Williams Companies Inc.</t>
  </si>
  <si>
    <t>One Williams Center
Tulsa, OK 74172
United States</t>
  </si>
  <si>
    <t>Energy</t>
  </si>
  <si>
    <t>Oil &amp; Gas Midstream</t>
  </si>
  <si>
    <t>The Williams Companies, Inc., together with its subsidiaries, operates as an energy infrastructure company primarily in the United States. It operates through Transmission &amp; Gulf of Mexico, Northeast G&amp;P, West, and Gas &amp; NGL Marketing Services segments. The Transmission &amp; Gulf of Mexico segment comprises natural gas pipelines; Transco, Northwest pipeline, MountainWest, and related natural gas storage facilities; and natural gas gathering and processing, and crude oil production handling and transportation assets in the Gulf Coast region. The Northeast G&amp;P segment engages in the midstream gathering, processing, and fractionation activities in the Marcellus Shale region primarily in Pennsylvania and New York, and the Utica Shale region of eastern Ohio. The West segment consists of gas gathering, processing, and treating operations in the Rocky Mountain region of Colorado and Wyoming, the Barnett Shale region of north-central Texas, the Eagle Ford Shale region of South Texas, the Haynesville Shale region of northwest Louisiana, the Mid-Continent region that includes the Anadarko and Permian basins, and the DJ Basin of Colorado; and operates natural gas liquid (NGL) fractionation and storage facilities in central Kansas near Conway. The Gas &amp; NGL Marketing Services segment provides wholesale marketing, trading, storage, and transportation of natural gas for natural gas utilities, municipalities, power generators, and producers; asset management services; and transports and markets NGLs. The company owns and operates 33,000 miles of pipelines. The Williams Companies, Inc. was founded in 1908 and is headquartered in Tulsa, Oklahoma.</t>
  </si>
  <si>
    <t>35th percentile</t>
  </si>
  <si>
    <t>WY</t>
  </si>
  <si>
    <t>Weyerhaeuser Company</t>
  </si>
  <si>
    <t>220 Occidental Avenue South
Seattle, WA 98104-7800
United States</t>
  </si>
  <si>
    <t>Real Estate</t>
  </si>
  <si>
    <t>REIT - Specialty</t>
  </si>
  <si>
    <t>Weyerhaeuser Company, one of the world's largest private owners of timberlands, began operations in 1900. We own or control approximately 11 million acres of timberlands in the U.S. and manage additional timberlands under long-term licenses in Canada. We manage these timberlands on a sustainable basis in compliance with internationally recognized forestry standards. We are also one of the largest manufacturers of wood products in North America. Our company is a real estate investment trust. In 2022, we generated $10.2 billion in net sales and employed approximately 9,200 people who serve customers worldwide. Our common stock trades on the New York Stock Exchange under the symbol WY.</t>
  </si>
  <si>
    <t>16th percentile</t>
  </si>
  <si>
    <t>WRK</t>
  </si>
  <si>
    <t>Westrock Company</t>
  </si>
  <si>
    <t>1000 Abernathy Road NE
Atlanta, GA 30328
United States</t>
  </si>
  <si>
    <t>Packaging &amp; Containers</t>
  </si>
  <si>
    <t>WestRock Company, together with its subsidiaries, provides fiber-based paper and packaging solutions in North America, South America, Europe, Asia, and Australia. It operates through four segments: Corrugated Packaging, Consumer Packaging, Global Paper, and Distribution. The Corrugated Packaging segment produces containerboards, corrugated sheets, corrugated packaging, and preprinted linerboards to consumer and industrial products manufacturers, and corrugated box manufacturers. It also provides structural and graphic design, engineering services and custom, and proprietary and standard automated packaging machines; turn-key installation, automation, line integration, and packaging solutions; machinery solution that creates pouches; and pack temporary displays, as well as lithographic laminated packaging products. The Consumer Packaging segment manufactures and sells folding cartons that are used to package food, paper, beverages, dairy products, confectionery, health and beauty, and other household consumer products, as well as express mail packages for the overnight courier industry. It also offers inserts and labels, as well as rigid packaging and other printed packaging products, such as transaction cards, brochures, product literature, marketing materials, and grower tags, and plant stakes; and paperboard packaging for over-the-counter and prescription drugs. In addition, this segment manufactures and sells solid fiber and corrugated partitions, and die-cut paperboard components. The Global Paper segment manufactures containerboard, paperboard, and specialty grades primarily to corrugated packaging, folding carton, food service, liquid packaging, tobacco, and commercial print markets. The Distribution segment distributes corrugated packaging materials and other specialty packaging products, including stretch films, void fills, carton sealing tapes, and other specialty tapes; and provides contract packing services. The company is based in Atlanta, Georgia.</t>
  </si>
  <si>
    <t>WDC</t>
  </si>
  <si>
    <t>Western Digital Corp.</t>
  </si>
  <si>
    <t>5601 Great Oaks Parkway
Great Oaks
San Jose, CA 95119
United States</t>
  </si>
  <si>
    <t>Computer Hardware</t>
  </si>
  <si>
    <t>Western Digital Corporation develops, manufactures, and sells data storage devices and solutions in the United States, China, Hong Kong, Europe, the Middle East, Africa, rest of Asia, and internationally. It offers client devices, including hard disk drives (HDDs) and solid state drives (SSDs) for desktop and notebook personal computers (PCs), gaming consoles, and set top boxes; and flash-based embedded storage products for mobile phones, tablets, notebook PCs, and other portable and wearable devices, as well as automotive, Internet of Things, industrial, and connected home applications. The company also provides enterprise HDDs; enterprise SSDs consisting of flash-based SSDs and software solutions for use in enterprise servers, online transactions, data analysis, and other enterprise applications; and data storage platforms. In addition, it offers external HDD storage products in mobile and desktop form; client portable SSDs; removable cards that are used in consumer devices comprising mobile phones, tablets, imaging systems, and cameras and smart video systems; universal serial bus flash drives for use in the computing and consumer markets; and wireless drive products used in-field backup of created content, as well as wireless streaming of high-definition movies, photos, music, and documents to tablets, smartphones, and PCs. The company sells its products under the Western Digital, SanDisk, and WD brands to original equipment manufacturers, distributors, dealers, resellers, and retailers. Western Digital Corporation was founded in 1970 and is headquartered in San Jose, California.</t>
  </si>
  <si>
    <t>4th percentile</t>
  </si>
  <si>
    <t>WST</t>
  </si>
  <si>
    <t>West Pharmaceutical Services, Inc.</t>
  </si>
  <si>
    <t>530 Herman O. West Drive
Exton, PA 19341-1147
United States</t>
  </si>
  <si>
    <t>Medical Instruments &amp; Supplies</t>
  </si>
  <si>
    <t>West Pharmaceutical Services, Inc. designs, manufactures, and sells containment and delivery systems for injectable drugs and healthcare products in the Americas, Europe, the Middle East, Africa, and the Asia Pacific. It operates in two segments, Proprietary Products and Contract-Manufactured Products. The Proprietary Products segment offers stoppers and seals for injectable packaging systems; syringe and cartridge components, including custom solutions for the needs of injectable drug applications, as well as administration systems that enhance the safe delivery of drugs through advanced reconstitution, mixing, and transfer technologies; and films, coatings, washing, and vision inspection and sterilization processes and services to enhance the quality of packaging components. This segment also provides drug containment solutions, including Crystal Zenith, a cyclic olefin polymer in the form of vials, syringes, and cartridges; and self-injection devices; and a range of integrated solutions, including analytical lab services, pre-approval primary packaging support and engineering development, regulatory expertise, and after-sales technical support. This segment serves biologic, generic, and pharmaceutical drug companies. The Contract-Manufactured Products segment is involved in the design, manufacture, and automated assembly of devices used in surgical, diagnostic, ophthalmic, injectable, and other drug delivery systems, as well as consumer products. The company serves pharmaceutical, diagnostic, and medical device companies. It sells and distributes its products through its sales force and distribution network, contract sales agents, and regional distributors. West Pharmaceutical Services, Inc. was founded in 1923 and is headquartered in Exton, Pennsylvania.</t>
  </si>
  <si>
    <t>WELL</t>
  </si>
  <si>
    <t>Welltower Inc.</t>
  </si>
  <si>
    <t>4500 Dorr Street
Toledo, OH 43615-4040
United States</t>
  </si>
  <si>
    <t>REIT - Healthcare Facilities</t>
  </si>
  <si>
    <t>Welltower Inc. (NYSE:WELL), a REIT and S&amp;P 500 company headquartered in Toledo, Ohio, is driving the transformation of health care infrastructure. Welltower invests with leading seniors housing operators, post-acute providers and health systems to fund the real estate and infrastructure needed to scale innovative care delivery models and improve people's wellness and overall health care experience. Welltower owns interests in properties concentrated in major, high-growth markets in the United States, Canada and the United Kingdom, consisting of seniors housing and post-acute communities and outpatient medical properties.</t>
  </si>
  <si>
    <t>7th percentile</t>
  </si>
  <si>
    <t>WFC</t>
  </si>
  <si>
    <t>Wells Fargo &amp; Co.</t>
  </si>
  <si>
    <t>420 Montgomery Street
San Francisco, CA 94104
United States</t>
  </si>
  <si>
    <t>Banks - Diversified</t>
  </si>
  <si>
    <t>Wells Fargo &amp; Company, a financial services company, provides diversified banking, investment, mortgage, and consumer and commercial finance products and services in the United States and internationally. The company operates through four segments: Consumer Banking and Lending; Commercial Banking; Corporate and Investment Banking; and Wealth and Investment Management. The Consumer Banking and Lending segment offers diversified financial products and services for consumers and small businesses. Its financial products and services include checking and savings accounts, and credit and debit cards, as well as home, auto, personal, and small business lending services. The Commercial Banking segment provides financial solutions to private, family owned, and certain public companies. Its products and services include banking and credit products across various industry sectors and municipalities, secured lending and lease products, and treasury management services. The Corporate and Investment Banking segment offers a suite of capital markets, banking, and financial products and services, such as corporate banking, investment banking, treasury management, commercial real estate lending and servicing, equity, and fixed income solutions, as well as sales, trading, and research capabilities services to corporate, commercial real estate, government, and institutional clients. The Wealth and Investment Management segment provides personalized wealth management, brokerage, financial planning, lending, private banking, and trust and fiduciary products and services to affluent, high-net worth, and ultra-high-net worth clients. It also operates through financial advisors in brokerage and wealth offices, consumer bank branches, independent offices, and digitally through WellsTrade and Intuitive Investor. The company was founded in 1852 and is headquartered in San Francisco, California.</t>
  </si>
  <si>
    <t>Severe Controversy Level</t>
  </si>
  <si>
    <t>87th percentile</t>
  </si>
  <si>
    <t>High</t>
  </si>
  <si>
    <t>WEC</t>
  </si>
  <si>
    <t>Wec Energy Group, Inc.</t>
  </si>
  <si>
    <t>231 West Michigan Street
PO Box 1331
Milwaukee, WI 53201
United States</t>
  </si>
  <si>
    <t>WEC Energy Group, Inc., through its subsidiaries, provides regulated natural gas and electricity, and renewable and nonregulated renewable energy services in the United States. It operates through Wisconsin, Illinois, Other States, Electric Transmission, and Non-Utility Energy Infrastructure segments. The company generates and distributes electricity from coal, natural gas, oil, and nuclear, as well as renewable energy resources, including wind, solar, hydroelectric, and biomass; and distributes and transports natural gas. It also owns, maintains, monitors, and operates electric transmission systems; and generates, distributes, and sells steam. As of December 31, 2023, the company operated approximately 35,500 miles of overhead distribution lines and 36,500 miles of underground distribution cables, as well as 430 electric distribution substations and 523,700 line transformers; approximately 46,400 miles of natural gas distribution mains; 1,700 miles of natural gas transmission mains; 2.4 million natural gas lateral services; 490 natural gas distribution and transmission gate stations; and 69.3 billion cubic feet of working gas capacities in underground natural gas storage fields. The company was formerly known as Wisconsin Energy Corporation and changed its name to WEC Energy Group, Inc. in June 2015. WEC Energy Group, Inc. was founded in 1896 and is headquartered in Milwaukee, Wisconsin.</t>
  </si>
  <si>
    <t>WAT</t>
  </si>
  <si>
    <t>Waters Corp</t>
  </si>
  <si>
    <t>34 Maple Street
Milford, MA 01757
United States</t>
  </si>
  <si>
    <t>Diagnostics &amp; Research</t>
  </si>
  <si>
    <t>Waters Corporation provides analytical workflow solutions in Asia, the Americas, and Europe. It operates through two segments: Waters and TA. The company designs, manufactures, sells, and services high and ultra-performance liquid chromatography, as well as mass spectrometry (MS) technology systems and support products, including chromatography columns, other consumable products, and post-warranty service plans. It also designs, manufactures, sells, and services thermal analysis, rheometry, and calorimetry instruments; and develops and supplies software-based products that interface with its instruments, as well as other manufacturers' instruments. In addition, the company offers MS technology instruments are used in drug discovery and development comprising clinical trial testing, the analysis of proteins in disease processes, nutritional safety analysis, and environmental testing. Further, the company provides thermal analysis, rheometry, and calorimetry instruments for use in predicting the suitability and stability of fine chemicals, pharmaceuticals, water, polymers, metals, and viscous liquids for various industrial, consumer good, and healthcare products, as well as for life science research. Its products are used by clinical, pharmaceutical, biochemical, industrial, nutritional safety, environmental, academic, and governmental customers working in research and development, quality assurance, and other laboratory applications. The company was founded in 1958 and is headquartered in Milford, Massachusetts.</t>
  </si>
  <si>
    <t>None Controversy Level</t>
  </si>
  <si>
    <t>N/A</t>
  </si>
  <si>
    <t>10th percentile</t>
  </si>
  <si>
    <t>WM</t>
  </si>
  <si>
    <t>Waste Management, Inc.</t>
  </si>
  <si>
    <t>800 Capitol Street
Suite 3000
Houston, TX 77002
United States</t>
  </si>
  <si>
    <t>Waste Management</t>
  </si>
  <si>
    <t>Waste Management, Inc., through its subsidiaries, engages in the provision of environmental solutions to residential, commercial, industrial, and municipal customers in the United States and Canada. It offers collection services, including picking up and transporting waste and recyclable materials from where it was generated to a transfer station, material recovery facility (MRF), or disposal site; and owns and operates transfer stations, as well as owns, develops, and operates landfill facilities that produce landfill gas used as renewable natural gas for generating electricity. As of December 31, 2022, the company owned or operated 254 solid waste landfills, five secure hazardous waste landfills, 97 MRFs, and 337 transfer stations. It also provides materials processing and commodities recycling services at its MRFs, where cardboard, paper, glass, metals, plastics, construction and demolition materials, and other recycling commodities are recovered for resale or redirected for other purposes; recycling brokerage services, such as managing the marketing of recyclable materials for third parties; and other strategic business solutions. In addition, the company offers construction and remediation services; services related with the disposal of fly ash, and residue generated from the combustion of coal and other fuel stocks; in-plant services comprising full-service waste management solutions and consulting services; and specialized disposal services for oil and gas exploration and production operations. The company was formerly known as USA Waste Services, Inc. and changed its name to Waste Management, Inc. in 1998. Waste Management, Inc. was incorporated in 1987 and is headquartered in Houston, Texas.</t>
  </si>
  <si>
    <t>WBD</t>
  </si>
  <si>
    <t>Warner Bros. Discovery, Inc. Series a</t>
  </si>
  <si>
    <t>230 Park Avenue South
New York, NY 10003
United States</t>
  </si>
  <si>
    <t>Communication Services</t>
  </si>
  <si>
    <t>Entertainment</t>
  </si>
  <si>
    <t>Warner Bros. Discovery, Inc. operates as a media and entertainment company worldwide. It operates through three segments: Studios, Network, and DTC. The Studios segment produces and releases feature films for initial exhibition in theaters; produces and licenses television programs to its networks and third parties and direct-to-consumer services; distributes films and television programs to various third parties and internal television; and offers streaming services and distribution through the home entertainment market, themed experience licensing, and interactive gaming. The Network segment comprises domestic and international television networks. The DTC segment offers premium pay-tv and streaming services. In addition, the company offers portfolio of content, brands, and franchises across television, film, streaming, and gaming under the Warner Bros. Motion Picture Group, Warner Bros. Television Group, DC, HBO, HBO Max, Max, Discovery Channel, discovery+, CNN, HGTV, Food Network, TNT Sports, TBS, TLC, OWN, Warner Bros. Games, Batman, Superman, Wonder Woman, Harry Potter, Looney Tunes, Hanna-Barbera, Game of Thrones, and The Lord of the Rings brands. Further, it provides content through distribution platforms, including linear network, free-to-air, and broadcast television; authenticated GO applications, digital distribution arrangements, content licensing arrangements, and direct-to-consumer subscription products. Warner Bros. Discovery, Inc. was incorporated in 2008 and is headquartered in New York, New York.</t>
  </si>
  <si>
    <t>WMT</t>
  </si>
  <si>
    <t>Walmart Inc.</t>
  </si>
  <si>
    <t>702 South West 8th Street
Bentonville, AR 72716
United States</t>
  </si>
  <si>
    <t>Consumer Defensive</t>
  </si>
  <si>
    <t>Discount Stores</t>
  </si>
  <si>
    <t>Walmart Inc. engages in the operation of retail, wholesale, other units, and eCommerce worldwide. The company operates through three segments: Walmart U.S., Walmart International, and Sam's Club. It operates supercenters, supermarkets, hypermarkets, warehouse clubs, cash and carry stores, and discount stores under Walmart and Walmart Neighborhood Market brands; membership-only warehouse clubs; ecommerce websites, such as walmart.com.mx, walmart.ca, flipkart.com, PhonePe and other sites; and mobile commerce applications. The company offers grocery and consumables, including dairy, meat, bakery, deli, produce, dry, chilled or frozen packaged foods, alcoholic and nonalcoholic beverages, floral, snack foods, candy, other grocery items, health and beauty aids, paper goods, laundry and home care, baby care, pet supplies, and other consumable items; fuel, tobacco and other categories. It is also involved in the provision of health and wellness products covering pharmacy, optical and hearing services, and over-the-counter drugs and other medical products; and home and apparel including home improvement, outdoor living, gardening, furniture, apparel, jewelry, tools and power equipment, housewares, toys, seasonal items, mattresses and tire and battery centers. In addition, the company offers consumer electronics and accessories, software, video games, office supplies, appliances, and third-party gift cards. Further, it operates digital payment platforms; and offers financial services and related products, including money transfers, bill payments, money orders, check cashing, prepaid access, co-branded credit cards, installment lending, and earned wage access. Additionally, the company markets lines of merchandise under private brands, including Allswell, Athletic Works, Equate, and Free Assembly. The company was formerly known as Wal-Mart Stores, Inc. and changed its name to Walmart Inc. in February 2018. Walmart Inc. was founded in 1945 and is based in Bentonville, Arkansas.</t>
  </si>
  <si>
    <t>Significant Controversy Level</t>
  </si>
  <si>
    <t>WBA</t>
  </si>
  <si>
    <t>Walgreens Boots Alliance, Inc</t>
  </si>
  <si>
    <t>108 Wilmot Road
Deerfield, IL 60015
United States</t>
  </si>
  <si>
    <t>Pharmaceutical Retailers</t>
  </si>
  <si>
    <t>Walgreens Boots Alliance, Inc. operates as a healthcare, pharmacy, and retail company in the United States, the United Kingdom, Germany, and internationally. It operates through three segments: U.S. Retail Pharmacy, International, and U.S. Healthcare. The U.S. Retail Pharmacy segment engages in operation of the retail drugstores, health and wellness services, specialty, and home delivery pharmacy services, which offers health and wellness, beauty, personal care and consumables, and general merchandise. The International segment offers sale of prescription drugs and health and wellness, beauty, personal care, and other consumer products outside the United States; and operates pharmacy-led health and beauty retail businesses under the Boots brand stores in the United Kingdom, the Republic of Ireland, and Thailand, as well as the Benavides brand in Mexico and the Ahumada brand in Chile. The U.S. Healthcare segment provides VillageMD, a national provider of value-based care with primary, multi-specialty, and urgent care providers serving patients in traditional clinic settings, in patients' homes and online appointments; Shields, a specialty pharmacy integrator and accelerator for hospitals; and CareCentrix, a participant in the post-acute and home care management sectors. Walgreens Boots Alliance, Inc. was founded in 1909 and is headquartered in Deerfield, Illinois.</t>
  </si>
  <si>
    <t>15th percentile</t>
  </si>
  <si>
    <t>WAB</t>
  </si>
  <si>
    <t>Wabtec Inc.</t>
  </si>
  <si>
    <t>30 Isabella Street
Pittsburgh, PA 15212
United States</t>
  </si>
  <si>
    <t>Railroads</t>
  </si>
  <si>
    <t>Westinghouse Air Brake Technologies Corporation, together with its subsidiaries, provides technology-based locomotives, equipment, systems, and services for the freight rail and passenger transit industries worldwide. It offers diesel-electric, battery, and liquid natural gas-powered locomotives; engines, electric motors, and propulsion systems; and marine and mining products. The company also offers positive train control equipment; pneumatic braking products; railway electronics; signal design and engineering services; distributed locomotive power, train cruise controls, and train remote controls; industrial/mobile Internet of Things hardware and software, edge-to-cloud, on and off-board analytics and rules, and asset performance management solutions; rail and shipper transportation management, and port visibility and optimization solutions; and network optimization solutions. In addition, it provides freight car trucks, braking equipment, and related components; air compressors and dryers; heat transfer components and systems; track and switch products; new commuter and switcher locomotives; and turbochargers. Further, the company offers freight locomotive overhauls, modernizations, and refurbishment services; locomotive and car maintenance; transit locomotive and car overhaul; unit exchange of locomotive components; and maintenance of way equipment and services. Additionally, it provides railway and freight braking equipment and related components; friction products, such as brake shoes, discs, and pads; heating, ventilation, and air conditioning equipment; access and platform screen doors; pantographs; auxiliary power converter and battery chargers; passenger information systems and closed-circuit television; signaling and railway electric relays; and doors, window assemblies, accessibility lifts, ramps, and electric charging solutions for buses. The company was founded in 1869 and is headquartered in Pittsburgh, Pennsylvania.</t>
  </si>
  <si>
    <t>42nd percentile</t>
  </si>
  <si>
    <t>GWW</t>
  </si>
  <si>
    <t>W.W. Grainger, Inc.</t>
  </si>
  <si>
    <t>100 Grainger Parkway
Lake Forest, IL 60045-5201
United States</t>
  </si>
  <si>
    <t>Industrial Distribution</t>
  </si>
  <si>
    <t>W.W. Grainger, Inc., together with its subsidiaries, distributes maintenance, repair, and operating products and services primarily in North America, Japan, the United Kingdom, and internationally. The company operates through two segments, High-Touch Solutions N.A. and Endless Assortment. The company provides safety, security, material handling and storage equipment, pumps and plumbing equipment, cleaning and maintenance, and metalworking and hand tools. It also offers technical support and inventory management services. The company serves smaller businesses to large corporations, government entities, and other institutions, as well as commercial, healthcare, and manufacturing industries through sales and service representatives, and electronic and ecommerce channels. W.W. Grainger, Inc. was founded in 1927 and is headquartered in Lake Forest, Illinois.</t>
  </si>
  <si>
    <t>14th percentile</t>
  </si>
  <si>
    <t>WRB</t>
  </si>
  <si>
    <t>W.R. Berkley Corporation</t>
  </si>
  <si>
    <t>475 Steamboat Road
Greenwich, CT 06830
United States</t>
  </si>
  <si>
    <t>Insurance - Property &amp; Casualty</t>
  </si>
  <si>
    <t>W. R. Berkley Corporation, an insurance holding company, operates as a commercial lines writers worldwide. It operates in two segments, Insurance and Reinsurance &amp; Monoline Excess. The Insurance segment underwrites commercial insurance business, including excess and surplus lines, admitted lines, and specialty personal lines. This segment also provides accident and health insurance and reinsurance products; insurance for commercial risks; casualty and specialty environmental products; specialized insurance coverages for fine arts and jewelry exposures; excess liability and inland marine coverage for small to medium-sized insureds; and commercial general liability, umbrella, professional liability, directors and officers, commercial property, and surety products, as well as products for technology, and life sciences and travel industries. In addition, this segment offers cyber risk solutions; crime and fidelity insurance products; medical professional coverages; workers' compensation insurance products; general insurance; personal lines insurance solutions, including home, condo/co-op, auto, and collectibles; automobile, law enforcement, public officials and educator's legal, and employment practices liability, as well as incidental medical and property and crime insurance products; at-risk and alternative risk insurance program management services; professional liability; energy and marine risks; and provides insurance products to the Lloyd's marketplace. The Reinsurance &amp; Monoline Excess segment provides treaty and facultative reinsurance solutions; property and casualty reinsurance; facultative reinsurance products include automatic, semi-automatic and individual risk assumed reinsurance; and turnkey products such as cyber, employment practices liability insurance, liquor liability insurance and violent events. The company was founded in 1967 and is headquartered in Greenwich, Connecticut.</t>
  </si>
  <si>
    <t>VMC</t>
  </si>
  <si>
    <t>Vulcan Materials Company</t>
  </si>
  <si>
    <t>1200 Urban Center Drive
Birmingham, AL 35242
United States</t>
  </si>
  <si>
    <t>Building Materials</t>
  </si>
  <si>
    <t>Vulcan Materials Company, together with its subsidiaries, produces and supplies construction aggregates primarily in the United States. It operates through four segments: Aggregates, Asphalt, Concrete, and Calcium. The company provides crushed stones, sand and gravel, sand, and other aggregates; and related products and services that are applied in construction and maintenance of highways, streets, and other public works, as well as in the construction of housing and commercial, industrial, and other nonresidential facilities. It also offers asphalt mix and asphalt construction paving services; ready-mixed concrete; and calcium products for the animal feed, plastics, and water treatment industries. The company was formerly known as Virginia Holdco, Inc. and changed its name to Vulcan Materials Company. Vulcan Materials Company was founded in 1909 and is headquartered in Birmingham, Alabama.</t>
  </si>
  <si>
    <t>VST</t>
  </si>
  <si>
    <t>Vistra Corp.</t>
  </si>
  <si>
    <t>6555 Sierra Drive
Irving, TX 75039
United States</t>
  </si>
  <si>
    <t>Utilities - Independent Power Producers</t>
  </si>
  <si>
    <t>Vistra Corp., together with its subsidiaries, operates as an integrated retail electricity and power generation company. The company operates through six segments: Retail, Texas, East, West, Sunset, and Asset Closure. It retails electricity and natural gas to residential, commercial, and industrial customers across states in the United States and the District of Columbia. In addition, the company is involved in the electricity generation, wholesale energy purchases and sales, commodity risk management, fuel production, and fuel logistics management activities. It serves approximately 5 million customers with a generation capacity of approximately 41,000 megawatts with a portfolio of natural gas, nuclear, coal, solar, and battery energy storage facilities. The company was formerly known as Vistra Energy Corp. and changed its name to Vistra Corp. in July 2020. Vistra Corp. was founded in 1882 and is based in Irving, Texas.</t>
  </si>
  <si>
    <t>V</t>
  </si>
  <si>
    <t>Visa Inc.</t>
  </si>
  <si>
    <t>PO Box 8999
San Francisco, CA 94128-8999
United States</t>
  </si>
  <si>
    <t>Credit Services</t>
  </si>
  <si>
    <t>Visa Inc. operates as a payment technology company in the United States and internationally. The company operates VisaNet, a transaction processing network that enables authorization, clearing, and settlement of payment transactions. It also offers credit, debit, and prepaid card products; tap to pay, tokenization, and click to pay services; Visa Direct, a solution that facilitates the delivery of funds to eligible cards, deposit accounts, and digital wallets; Visa B2B Connect, a multilateral business-to-business cross-border payments network; Visa Cross-Border Solution, a cross-border consumer payments solution; and Visa DPS that provides a range of value-added services, including fraud mitigation, dispute management, data analytics, campaign management, a suite of digital solutions, and contact center services. The company also provides acceptance solutions, which include Cybersource that provides modular and value-added services for connecting merchants to payment processing; risk and identity solutions, such as Visa Advanced Authorization, Visa Secure, Visa Risk and Decision Manager, Visa Consumer Authentication Service, and payment-decisioning solutions for fraud prevention; and Visa Consulting and Analytics, a payment consulting advisory services. It provides its services under the Visa, Visa Electron, Interlink, V PAY, and PLUS brand names. The company serves merchants, financial institutions, and government entities. Visa Inc. was founded in 1958 and is headquartered in San Francisco, California.</t>
  </si>
  <si>
    <t>VICI</t>
  </si>
  <si>
    <t>Vici Properties Inc.</t>
  </si>
  <si>
    <t>535 Madison Avenue
20th Floor
New York, NY 10022-2203
United States</t>
  </si>
  <si>
    <t>REIT - Diversified</t>
  </si>
  <si>
    <t>VICI Properties Inc. is an S&amp;P 500 experiential real estate investment trust that owns one of the largest portfolios of market-leading gaming, hospitality and entertainment destinations, including Caesars Palace Las Vegas, MGM Grand and the Venetian Resort Las Vegas, three of the most iconic entertainment facilities on the Las Vegas Strip. VICI Properties owns 93 experiential assets across a geographically diverse portfolio consisting of 54 gaming properties and 39 other experiential properties across the United States and Canada. The portfolio is comprised of approximately 127 million square feet and features approximately 60,300 hotel rooms and over 500 restaurants, bars, nightclubs and sportsbooks. Its properties are occupied by industry-leading gaming, leisure and hospitality operators under long-term, triple-net lease agreements. VICI Properties has a growing array of real estate and financing partnerships with leading operators in other experiential sectors, including Bowlero, Cabot, Canyon Ranch, Chelsea Piers, Great Wolf Resorts, Homefield, and Kalahari Resorts. VICI Properties also owns four championship golf courses and 33 acres of undeveloped and underdeveloped land adjacent to the Las Vegas Strip. VICI Properties' goal is to create the highest quality and most productive experiential real estate portfolio through a strategy of partnering with the highest quality experiential place makers and operators.</t>
  </si>
  <si>
    <t>VTRS</t>
  </si>
  <si>
    <t>Viatris Inc.</t>
  </si>
  <si>
    <t>1000 Mylan Boulevard
Canonsburg, PA 15317
United States</t>
  </si>
  <si>
    <t>Viatris Inc. operates as a healthcare company worldwide. The company operates in four segments: Developed Markets, Greater China, JANZ, and Emerging Markets. It offers prescription brand drugs, generic drugs, complex generic drugs, biosimilars, and active pharmaceutical ingredients (APIs). The company offers drugs in various therapeutic areas, including noncommunicable and infectious diseases; biosimilars in the areas of oncology, immunology, endocrinology, ophthalmology, and dermatology; and APIs for antibacterial, central nervous system agents, antihistamines/antiasthmatics, cardiovascular, antivirals, antidiabetics, antifungals, and proton pump inhibitor areas, as well as support services, such as diagnostic clinics, educational seminars, and digital tools to help patients better manage their health. It provides it medicines in the form of oral solid doses, injectables, complex dosage forms, and APIs to retail and pharmacy establishments, wholesalers and distributors, payers, insurers and governments, and institutions. The company distributes its products through pharmaceutical wholesalers/distributors, pharmaceutical retailers, institutional pharmacies, mail-order and e-commerce pharmacies, and specialty pharmacies. It sells its products under the Lyrica, Lipitor, Creon, Influvac, Wixela Inhub, EpiPen auto-injector, Fraxiparine, and Yupelri; Norvasc and Viagra; AMITIZA, Lipacreon, and Effexor; and Celebrex and ARV names, as well as glargine and SEMGLEE names. The company has collaboration and licensing agreements with Revance Therapeutics, Inc.; and Momenta Pharmaceuticals, Inc. Viatris Inc. was founded in 1961 and is headquartered in Canonsburg, Pennsylvania.</t>
  </si>
  <si>
    <t>VRTX</t>
  </si>
  <si>
    <t>Vertex Pharmaceuticals Inc</t>
  </si>
  <si>
    <t>50 Northern Avenue
Boston, MA 02210
United States</t>
  </si>
  <si>
    <t>Biotechnology</t>
  </si>
  <si>
    <t>Vertex Pharmaceuticals Incorporated, a biotechnology company, engages in developing and commercializing therapies for treating cystic fibrosis (CF). It markets TRIKAFTA/KAFTRIO for people with CF with at least one F508del mutation for 2 years of age or older; SYMDEKO/SYMKEVI for people with CF for 6 years of age or older; ORKAMBI for CF patients 1 year or older; and KALYDECO for the treatment of patients with 1 year or older who have CF with ivacaftor. The company's pipeline includes VX-522, a CFTR mRNA therapeutic designed to treat the underlying cause of CF, which is in Phase 1 clinical trial; VX-548, a non-opioid medicine for the treatment of acute and neuropathic pain which is in Phase 3 clinical trial; Exa-cel, for the treatment of sickle cell disease and transfusion-dependent beta thalassemia which is in Phase 2/3 clinical trial. In addition, it provides inaxaplin for the treatment of APOL1-mediated focal segmental glomerulosclerosis and co-morbidities, such as hypertension which is in single Phase 2/3; VX- 880 and VX-264, treatment for Type 1 Diabetes which is in Phase 1/2 clinical trial; VX-970, which is in Phase 2 clinical trial for the treatment of cancer; and VX-803 and VX-984 for treatment of cancer in Phase 1 clinical trial. Further, it sells the products to specialty pharmacy and specialty distributors in the United States, as well as retail pharmacies, hospitals, and clinics. Additionally, the company has collaborations with CRISPR Therapeutics AG.; Moderna, Inc.; Entrada Therapeutics, Inc.; Arbor Biotechnologies, Inc.; Mammoth Biosciences, Inc.; and Verve Therapeutics., as well as collaborations with Tevard Biosciences to develop novel tRNA-based therapies for duchenne muscular dystrophy. Vertex Pharmaceuticals Incorporated was founded in 1989 and is headquartered in Boston, Massachusetts.</t>
  </si>
  <si>
    <t>39th percentile</t>
  </si>
  <si>
    <t>VZ</t>
  </si>
  <si>
    <t>Verizon Communications</t>
  </si>
  <si>
    <t>1095 Avenue of the Americas
New York, NY 10036
United States</t>
  </si>
  <si>
    <t>Telecom Services</t>
  </si>
  <si>
    <t>Verizon Communications Inc., through its subsidiaries, engages in the provision of communications, technology, information, and entertainment products and services to consumers, businesses, and governmental entities worldwide. It operates in two segments, Verizon Consumer Group (Consumer) and Verizon Business Group (Business). The Consumer segment provides wireless services across the wireless networks in the United States under the Verizon and TracFone brands and through wholesale and other arrangements; and fixed wireless access (FWA) broadband through its wireless networks, as well as related equipment and devices, such as smartphones, tablets, smart watches, and other wireless-enabled connected devices. The segment also offers wireline services in the Mid-Atlantic and Northeastern United States, as well as Washington D.C. through its fiber-optic network, Verizon Fios product portfolio, and a copper-based network. The Business segment provides wireless and wireline communications services and products, including FWA broadband, data, video and conferencing, corporate networking, security and managed network, local and long-distance voice, and network access services to deliver various IoT services and products to businesses, government customers, and wireless and wireline carriers in the United States and internationally. The company was formerly known as Bell Atlantic Corporation and changed its name to Verizon Communications Inc. in June 2000. Verizon Communications Inc. was incorporated in 1983 and is headquartered in New York, New York.</t>
  </si>
  <si>
    <t>VRSK</t>
  </si>
  <si>
    <t>Verisk Analytics, Inc.</t>
  </si>
  <si>
    <t>545 Washington Boulevard
Jersey City, NJ 07310-1686
United States</t>
  </si>
  <si>
    <t>Consulting Services</t>
  </si>
  <si>
    <t>Verisk Analytics, Inc. provides data analytics and technology solutions to the insurance markets in the United States and internationally. It offers policy language, prospective loss costs, policy writing and rating rules, and various underwriting solutions for risk selection and segmentation, pricing, and workflow optimization; property- and auto- specific rating and underwriting information solutions that allows clients to understand, quantify, underwrite, mitigate, and avoid potential loss for risks; catastrophe modeling solutions, which enables companies to identify, quantify, and plan for the financial consequences of catastrophes for use by insurers, reinsurers, intermediaries, financial institutions, and governments. The company also provides life insurance solutions for transforming current workflows in life insurance underwriting, claim insights, policy administration, unclaimed property/equity, compliance and fraud detection, and actuarial and portfolio modeling; Marketing Solutions, such as compliant, real-time decisioning, profitability, and risk assessment for inbound consumer interactions; and international underwriting and claims solutions. In addition, it offers claims insurance solutions, which provides analytics in fraud detection, compliance reporting, subrogation liability assessment, litigation, and repair cost estimation and valuation solutions; and casualty solutions, such as compliance, casualty claims decision support, and workflow automation solutions. Further, the company supplies software to the specialty insurance market. The company was founded in 1971 and is headquartered in Jersey City, New Jersey.</t>
  </si>
  <si>
    <t>19th percentile</t>
  </si>
  <si>
    <t>VRSN</t>
  </si>
  <si>
    <t>Verisign Inc</t>
  </si>
  <si>
    <t>12061 Bluemont Way
Reston, VA 20190
United States</t>
  </si>
  <si>
    <t>Software - Infrastructure</t>
  </si>
  <si>
    <t>VeriSign, Inc., together with its subsidiaries, provides domain name registry services and internet infrastructure that enables internet navigation for various recognized domain names worldwide. The company enables the security, stability, and resiliency of internet infrastructure and services, including providing root zone maintainer services, operating two of thirteen internet root servers; and offering registration services and authoritative resolution for the .com and .net domains, which supports global e-commerce. It operates directory for .name and .cc; and back-end systems for .edu, domain names. VeriSign, Inc. was incorporated in 1995 and is headquartered in Reston, Virginia.</t>
  </si>
  <si>
    <t>33rd percentile</t>
  </si>
  <si>
    <t>VLTO</t>
  </si>
  <si>
    <t>Veralto Corporation</t>
  </si>
  <si>
    <t>225 Wyman Street
Suite 250
Waltham, MA 02451
United States</t>
  </si>
  <si>
    <t>Pollution &amp; Treatment Controls</t>
  </si>
  <si>
    <t>Veralto Corporation provides water analytics, water treatment, marking and coding, and packaging and color services worldwide. It operates through two segments, Water Quality (WQ) and Product Quality &amp; Innovation (PQI). The WQ segment offers precision instrumentation and water treatment technologies to measure, analyze, and treat water in residential, commercial, municipal, industrial, research, and natural resource applications through the Hach, Trojan Technologies, and ChemTreat brands. This segment provides water solutions, including chemical reagents, services, and digital solutions. The PQI segment offers inline printing solutions for products and packaging with marking and coding systems; marking and coding for packaged goods and related consumables; design software and imaging systems for the creation of new packaging designs; color management solutions for printed packages and consumer and industrial products; color standard services for the design industry; and a software solution that provides digital asset management, marketing resource management, and product information management. This segment sells its products and services through the Videojet, Linx, Esko, X-Rite, and Pantone brands to regulated industries, including municipal utilities, food and beverage, pharmaceutical, and industrials. The company was formerly known as DH EAS Holding Corp. and changed its name to Veralto Corporation in February 2023. Veralto Corporation was incorporated in 2022 and is headquartered in Waltham, Massachusetts.</t>
  </si>
  <si>
    <t>VTR</t>
  </si>
  <si>
    <t>Ventas, Inc.</t>
  </si>
  <si>
    <t>353 North Clark Street
Suite 3300
Chicago, IL 60654-4708
United States</t>
  </si>
  <si>
    <t>Ventas Inc. (NYSE: VTR) is a leading S&amp;P 500 real estate investment trust focused on delivering strong, sustainable shareholder returns by enabling exceptional environments that benefit a large and growing aging population. The Company's growth is fueled by its senior housing communities, which provide valuable services to residents and enable them to thrive in supported environments. Ventas leverages its unmatched operational expertise, data-driven insights from its Ventas Operational InsightsTM platform, extensive relationships and strong financial position to achieve its goal of delivering outsized performance across approximately 1,400 properties. The Ventas portfolio is composed of senior housing communities, outpatient medical buildings, research centers and healthcare facilities in North America and the United Kingdom. The Company benefits from a seasoned team of talented professionals who share a commitment to excellence, integrity and a common purpose of helping people live longer, healthier, happier lives.</t>
  </si>
  <si>
    <t>6th percentile</t>
  </si>
  <si>
    <t>VLO</t>
  </si>
  <si>
    <t>Valero Energy Corporation</t>
  </si>
  <si>
    <t>One Valero Way
San Antonio, TX 78249
United States</t>
  </si>
  <si>
    <t>Oil &amp; Gas Refining &amp; Marketing</t>
  </si>
  <si>
    <t>Valero Energy Corporation manufactures, markets, and sells petroleum-based and low-carbon liquid transportation fuels and petrochemical products in the United States, Canada, the United Kingdom, Ireland, Latin America, Mexico, Peru, and internationally. It operates through three segments: Refining, Renewable Diesel, and Ethanol. The company produces California Reformulated Gasoline Blendstock for Oxygenate Blending and Conventional Blendstock for Oxygenate Blending gasolines, CARB diesel, diesel, jet fuel, heating oil, and asphalt; feedstocks; aromatics; sulfur and residual fuel oil; intermediate oils; and sulfur, sweet, and sour crude oils. It sells its refined products through wholesale rack and bulk markets; and through outlets under the Valero, Beacon, Diamond Shamrock, Shamrock, Ultramar, and Texaco brands. The company owns and operates renewable diesel and ethanol plants, as well as produces renewable diesel and naphtha under the Diamond Green Diesel brand name. In addition, it offers ethanol and various co-products, including dry distiller grains, syrup, and inedible distillers corn oil to animal feed customers. The company was formerly known as Valero Refining and Marketing Company and changed its name to Valero Energy Corporation in August 1997. Valero Energy Corporation was founded in 1980 and is headquartered in San Antonio, Texas.</t>
  </si>
  <si>
    <t>77th percentile</t>
  </si>
  <si>
    <t>UHS</t>
  </si>
  <si>
    <t>Universal Health Services, Inc. Class B</t>
  </si>
  <si>
    <t>Universal Corporate Center
367 South Gulph Road PO Box 61558
King of Prussia, PA 19406-0958
United States</t>
  </si>
  <si>
    <t>Universal Health Services, Inc., through its subsidiaries, owns and operates acute care hospitals, and outpatient and behavioral health care facilities. It operates through Acute Care Hospital Services and Behavioral Health Care Services segments. The company's hospitals offer general and specialty surgery, internal medicine, obstetrics, emergency room care, radiology, oncology, diagnostic and coronary care, pediatric services, pharmacy services, and/or behavioral health services. It also provides commercial health insurance services; and various management services, which include central purchasing, information, finance and control systems, facilities planning, physician recruitment, administrative personnel management, marketing, and public relations services. Universal Health Services, Inc. founded in 1978 and is headquartered in King of Prussia, Pennsylvania.</t>
  </si>
  <si>
    <t>78th percentile</t>
  </si>
  <si>
    <t>UNH</t>
  </si>
  <si>
    <t>Unitedhealth Group Incorporated</t>
  </si>
  <si>
    <t>UnitedHealth Group Center
9900 Bren Road East
Minnetonka, MN 55343
United States</t>
  </si>
  <si>
    <t>Healthcare Plans</t>
  </si>
  <si>
    <t>UnitedHealth Group Incorporated operates as a diversified health care company in the United States. The company operates through four segments: UnitedHealthcare, Optum Health, Optum Insight, and Optum Rx. The UnitedHealthcare segment offers consumer-oriented health benefit plans and services for national employers, public sector employers, mid-sized employers, small businesses, and individuals; health care coverage, and health and well-being services to individuals age 50 and older addressing their needs; Medicaid plans, children's health insurance and health care programs; and health and dental benefits, and hospital and clinical services, as well as health care benefits products and services to state programs caring for the economically disadvantaged, medically underserved, and those without the benefit of employer-funded health care coverage. The Optum Health segment provides care delivery, care management, wellness and consumer engagement, and health financial services patients, consumers, care delivery systems, providers, employers, payers, and public-sector entities. The Optum Insight segment offers software and information products, advisory consulting arrangements, and managed services outsourcing contracts to hospital systems, physicians, health plans, governments, life sciences companies, and other organizations. The Optum Rx segment provides pharmacy care services and programs, including retail network contracting, home delivery, specialty and community health pharmacy services, infusion, and purchasing and clinical capabilities, as well as develops programs in the areas of step therapy, formulary management, drug adherence, and disease/drug therapy management. UnitedHealth Group Incorporated was founded in 1974 and is based in Minnetonka, Minnesota.</t>
  </si>
  <si>
    <t>12th percentile</t>
  </si>
  <si>
    <t>URI</t>
  </si>
  <si>
    <t>United Rentals, Inc.</t>
  </si>
  <si>
    <t>100 First Stamford Place
Suite 700
Stamford, CT 06902
United States</t>
  </si>
  <si>
    <t>Rental &amp; Leasing Services</t>
  </si>
  <si>
    <t>United Rentals, Inc., through its subsidiaries, operates as an equipment rental company. It operates in two segments, General Rentals and Specialty. The General Rentals segment rents general construction and industrial equipment includes backhoes, skid-steer loaders, forklifts, earthmoving equipment, and material handling equipment; aerial work platforms, such as boom and scissor lifts; and general tools and light equipment comprising pressure washers, water pumps, and power tools for construction and industrial companies, manufacturers, utilities, municipalities, homeowners, and government entities. The specialty segment rents specialty construction products, including trench safety equipment consists of trench shields, aluminum hydraulic shoring systems, slide rails, crossing plates, construction lasers, and line testing equipment for underground work; power and heating, ventilating, and air conditioning equipment, such as portable diesel generators, electrical distribution equipment, and temperature control equipment; fluid solutions equipment for fluid containment, transfer, and treatment; and mobile storage equipment and modular office space. This segment serves construction companies involved in infrastructure projects, and municipalities and industrial companies. It also sells aerial lifts, reach forklifts, telehandlers, compressors, and generators; construction consumables, tools, small equipment, and safety supplies; and parts for equipment that is owned by its customers, as well as provides repair and maintenance services. The company sells used equipment through its sales force, brokers, website, at auctions, and directly to manufacturers. The company operates in the United States, Canada, Europe, Australia, and New Zealand. United Rentals, Inc. was incorporated in 1997 and is headquartered in Stamford, Connecticut.</t>
  </si>
  <si>
    <t>17th percentile</t>
  </si>
  <si>
    <t>UPS</t>
  </si>
  <si>
    <t>United Parcel Service, Inc. Class B</t>
  </si>
  <si>
    <t>55 Glenlake Parkway, N.E.
Atlanta, GA 30328
United States</t>
  </si>
  <si>
    <t>Integrated Freight &amp; Logistics</t>
  </si>
  <si>
    <t>United Parcel Service, Inc., a package delivery company, provides transportation and delivery, distribution, contract logistics, ocean freight, airfreight, customs brokerage, and insurance services. It operates through two segments, U.S. Domestic Package and International Package. The U.S. Domestic Package segment offers time-definite delivery of express letters, documents, small packages, and palletized freight through air and ground services in the United States. The International Package segment provides guaranteed day and time-definite international shipping services comprising guaranteed time-definite express options in Europe, Asia, the Indian sub-continent, the Middle East, Africa, Canada, and Latin America. The company also offers international air and ocean freight forwarding, post-sales, and mail and consulting services. In addition, it provides truckload and customs brokerage services; supply chain solutions to the healthcare and life sciences industries; fulfillment and transportation management services; and integrated supply chain and shipment insurance solutions. United Parcel Service, Inc. was founded in 1907 and is headquartered in Atlanta, Georgia.</t>
  </si>
  <si>
    <t>UAL</t>
  </si>
  <si>
    <t>United Airlines Holdings, Inc.</t>
  </si>
  <si>
    <t>233 South Wacker Drive
Chicago, IL 60606
United States</t>
  </si>
  <si>
    <t>Airlines</t>
  </si>
  <si>
    <t>United Airlines Holdings, Inc., through its subsidiaries, provides air transportation services in North America, Asia, Europe, Africa, the Pacific, the Middle East, and Latin America. The company transports people and cargo through its mainline and regional fleets. It also offers catering, ground handling, flight academy, and maintenance services for third parties. The company was formerly known as United Continental Holdings, Inc. and changed its name to United Airlines Holdings, Inc. in June 2019. United Airlines Holdings, Inc. was incorporated in 1968 and is headquartered in Chicago, Illinois.</t>
  </si>
  <si>
    <t>64th percentile</t>
  </si>
  <si>
    <t>UNP</t>
  </si>
  <si>
    <t>Union Pacific Corp.</t>
  </si>
  <si>
    <t>1400 Douglas Street
Omaha, NE 68179
United States</t>
  </si>
  <si>
    <t>Union Pacific Corporation, through its subsidiary, Union Pacific Railroad Company, operates in the railroad business in the United States. The company offers transportation services for grain and grain products, fertilizers, food and refrigerated products, and coal and renewables to grain processors, animal feeders, ethanol producers, renewable biofuel producers, and other agricultural users; and construction products, industrial chemicals, plastics, forest products, specialized products, metals and ores, petroleum, liquid petroleum gases, soda ash, and sand, as well as finished automobiles, automotive parts, and merchandise in intermodal containers. Union Pacific Corporation was founded in 1862 and is headquartered in Omaha, Nebraska.</t>
  </si>
  <si>
    <t>ULTA</t>
  </si>
  <si>
    <t>Ulta Beauty, Inc.</t>
  </si>
  <si>
    <t>1000 Remington Boulevard
Suite 120
Bolingbrook, IL 60440
United States</t>
  </si>
  <si>
    <t>Specialty Retail</t>
  </si>
  <si>
    <t>Ulta Beauty, Inc. operates as a specialty beauty retailer in the United States. The company offers branded and private label beauty products, including cosmetics, fragrance, haircare, skincare, bath and body products, professional hair products, and salon styling tools through its Ulta Beauty stores, shop-in-shops, Ulta.com website, and its mobile applications. It also offers beauty services, including hair, makeup, brow, and skin services at its stores. The company was formerly known as ULTA Salon, Cosmetics &amp; Fragrance, Inc. and changed its name to Ulta Beauty, Inc. in January 2017. Ulta Beauty, Inc. was incorporated in 1990 and is based in Bolingbrook, Illinois.</t>
  </si>
  <si>
    <t>13th percentile</t>
  </si>
  <si>
    <t>UDR</t>
  </si>
  <si>
    <t>Udr, Inc.</t>
  </si>
  <si>
    <t>1745 Shea Center Drive
Suite 200
Highlands Ranch, CO 80129-1540
United States</t>
  </si>
  <si>
    <t>REIT - Residential</t>
  </si>
  <si>
    <t>UDR, Inc., an S&amp;P 500 company, is a leading multifamily REIT with a demonstrated performance history of delivering superior and dependable returns by successfully managing, buying, selling, developing and redeveloping attractive real estate communities in targeted U.S. markets. As of March 31, 2024, UDR owned or had an ownership position in 60,124 apartment homes including 311 homes under development. For over 51 years, UDR has delivered long-term value to shareholders, the best standard of service to Residents and the highest quality experience for Associates.</t>
  </si>
  <si>
    <t>9th percentile</t>
  </si>
  <si>
    <t>UBER</t>
  </si>
  <si>
    <t>Uber Technologies, Inc.</t>
  </si>
  <si>
    <t>1725 3rd Street
San Francisco, CA 94158
United States</t>
  </si>
  <si>
    <t>Uber Technologies, Inc. develops and operates proprietary technology applications in the United States, Canada, Latin America, Europe, the Middle East, Africa, and Asia excluding China and Southeast Asia. It operates through three segments: Mobility, Delivery, and Freight. The Mobility segment connects consumers with a range of transportation modalities, such as ridesharing, carsharing, micromobility, rentals, public transit, taxis, and other modalities; and offers riders in a variety of vehicle types, as well as financial partnerships products and advertising services. The Delivery segment allows to search for and discover restaurants to grocery, alcohol, convenience, and other retails; order a meal or other items; and Uber direct, a white-label Delivery-as-a-Service for retailers and restaurants, as well as advertising. The Freight segment manages transportation and logistics network, which connects shippers and carriers in digital marketplace including carriers upfronts, pricing, and shipment booking; and provides on-demand platform to automate logistics end-to-end transactions for small-and medium-sized business to global enterprises. The company was formerly known as Ubercab, Inc. and changed its name to Uber Technologies, Inc. in February 2011. Uber Technologies, Inc. was founded in 2009 and is headquartered in San Francisco, California.</t>
  </si>
  <si>
    <t>USB</t>
  </si>
  <si>
    <t>U.S. Bancorp</t>
  </si>
  <si>
    <t>800 Nicollet Mall
Minneapolis, MN 55402
United States</t>
  </si>
  <si>
    <t>Banks - Regional</t>
  </si>
  <si>
    <t>U.S. Bancorp, a financial services holding company, provides various financial services to individuals, businesses, institutional organizations, governmental entities, and other financial institutions in the United States. It operates through Wealth, Corporate, Commercial and Institutional Banking; Consumer and Business Banking; Payment Services; and Treasury and Corporate Support segments. The company offers depository services, including checking accounts, savings accounts, and time certificate contracts; and lending services, such as traditional credit products and credit card services, lease financing and import/export trade, asset-backed lending, agricultural finance, and other products. It also provides ancillary services comprising capital markets, treasury management, and receivable lock-box collection services to corporate and governmental entity customers. In addition, the company offers asset management and fiduciary services for individuals, estates, foundations, business corporations, and charitable organizations. Further, it provides investment and insurance products to its customers principally within its domestic markets, as well as fund administration services to mutual and other funds. Additionally, the company provides corporate and purchasing card, and corporate trust services. Furthermore, it offers trust and investment management, merchant and ATM processing, mortgage banking, insurance, and brokerage and leasing services. U.S. Bancorp was founded in 1863 and is headquartered in Minneapolis, Minnesota.</t>
  </si>
  <si>
    <t>70th percentile</t>
  </si>
  <si>
    <t>TSN</t>
  </si>
  <si>
    <t>Tyson Foods, Inc.</t>
  </si>
  <si>
    <t>2200 West Don Tyson Parkway
Springdale, AR 72762-6999
United States</t>
  </si>
  <si>
    <t>Farm Products</t>
  </si>
  <si>
    <t>Tyson Foods, Inc., together with its subsidiaries, operates as a food company worldwide. It operates through four segments: Beef, Pork, Chicken, and Prepared Foods. The company processes live fed cattle and hogs; fabricates dressed beef and pork carcasses into primal and sub-primal meat cuts, as well as case ready beef and pork, and fully cooked meats; raises and processes chickens into fresh, frozen, and value-added chicken products, including breaded chicken strips, nuggets, patties, and other ready-to-fix or fully cooked chicken parts; and supplies poultry breeding stock. It also manufactures and markets frozen and refrigerated food products, including ready-to-eat sandwiches, flame-grilled hamburgers, Philly steaks, pepperoni, bacon, breakfast sausage, turkey, lunchmeat, hot dogs, flour and corn tortilla products, appetizers, snacks, prepared meals, ethnic foods, side dishes, meat dishes, breadsticks, and processed meats under the Tyson, Jimmy Dean, Hillshire Farm, Ball Park, Wright, Aidells, ibp, and State Fair brands. The company sells its products through its sales staff to grocery retailers, grocery wholesalers, meat distributors, warehouse club stores, military commissaries, industrial food processing companies, chain restaurants or their distributors, live markets, international export companies, and domestic distributors who serve restaurants and food service operations, such as plant and school cafeterias, convenience stores, hospitals, and other vendors, as well as through independent brokers and trading companies. The company was founded in 1935 and is headquartered in Springdale, Arkansas.</t>
  </si>
  <si>
    <t>High Controversy Level</t>
  </si>
  <si>
    <t>85th percentile</t>
  </si>
  <si>
    <t>TYL</t>
  </si>
  <si>
    <t>Tyler Technologies, Inc.</t>
  </si>
  <si>
    <t>5101 Tennyson Parkway
Plano, TX 75024
United States</t>
  </si>
  <si>
    <t>Tyler Technologies, Inc. provides integrated information management solutions and services for the public sector. It operates in two segments, Enterprise Software and Platform Technologies. The company offers platform and transformative technology solutions, including cybersecurity for government agencies; data and insights solutions; digital solutions that helps workers and policymakers to share, communicate, and leverage data; payments solutions, such as billing, presentment, merchant onboarding, collections, reconciliation, and disbursements; platform technologies, an application development platform that enables government workers to build solutions and applications; and outdoor recreation solutions, including campsite reservations, activity registrations, licensing sales and renewals, and real-time data for conservation and park management. It also provides public administration solutions, such as civic services; financial applications with human resources, revenue management, tax billing, utilities, asset management, and payment processing; property and recording service that manages appraisal services, valuation, tax billing and collections, assessment administration, and land and official records; and permitting, licensing, and regulatory management solutions. In addition, the company offers courts and public safety solutions; school ERP and student transportation solutions for K-12 schools; and health and human services solutions. Further, the company offers software as a service arrangements and electronic document filing solutions for courts; software and hardware installation, data conversion, training, product modification, and maintenance and support services; and property appraisal outsourcing services for taxing jurisdictions. Tyler Technologies, Inc. has a strategic collaboration agreement with Amazon Web Services for cloud hosting services. The company was founded in 1966 and is headquartered in Plano, Texas.</t>
  </si>
  <si>
    <t>TFC</t>
  </si>
  <si>
    <t>Truist Financial Corporation</t>
  </si>
  <si>
    <t>214 North Tryon Street
Charlotte, NC 28202
United States</t>
  </si>
  <si>
    <t>Truist Financial Corporation, a financial services company, provides banking and trust services in the Southeastern and Mid-Atlantic United States. The company operates through three segments: Consumer Banking and Wealth, Corporate and Commercial Banking, and Insurance Holdings.Its deposit products include noninterest-bearing checking, interest-bearing checking, savings, and money market deposit accounts, as well as certificates of deposit and individual retirement accounts. The company also provides funding; asset management; automobile lending; credit card lending; consumer finance; home equity and mortgage lending; other direct retail lending; insurance; investment brokerage; mobile/online banking; payment solutions; point-of-sale lending; retail and small business deposit products; small business lending; and wealth management/private banking services. In addition, it offers asset based lending, investment banking and capital market, institutional trust, insurance premium finance, derivatives, commercial lending, international banking, leasing, merchant, commercial deposit and treasury, floor plan, mortgage warehouse lending, real estate lending, and supply chain financing services. Further, the company provides insurance brokerage, retail and wholesale brokerage, securities underwriting and market making, loan syndication, and investment management and advisory services. The company was formerly known as BB&amp;T Corporation and changed its name to Truist Financial Corporation in December 2019. Truist Financial Corporation was founded in 1872 and is headquartered in Charlotte, North Carolina.</t>
  </si>
  <si>
    <t>TRMB</t>
  </si>
  <si>
    <t>Trimble Inc.</t>
  </si>
  <si>
    <t>10368 Westmoor Drive
Westminster, CO 80021
United States</t>
  </si>
  <si>
    <t>Scientific &amp; Technical Instruments</t>
  </si>
  <si>
    <t>Trimble Inc. provides technology solutions that enable professionals and field mobile workers to enhance or transform their work processes worldwide. The company's Buildings and Infrastructure segment offers field and office software for project design and visualization; systems to guide and control construction equipment; software for 3D design and data sharing; systems to monitor, track, and manage assets, equipment, and workers; software to share and communicate data; program management solutions for construction owners; 3D conceptual design and modeling software; building information modeling software; enterprise resource planning, project management, and project collaboration solutions; integrated site layout and measurement systems; cost estimating, scheduling, and project controls solutions; and applications for sub-contractors and trades. Its Geospatial segment provides surveying and geospatial products, and geographic information systems. The company's Resources and Utilities segment offers precision agriculture products and services, such as guidance and positioning systems, including autonomous steering systems, automated and variable-rate application and technology systems, and information management solutions; manual and automated navigation guidance for tractors and other farm equipment; solutions to automate application of pesticide and seeding; water solutions; and agricultural software. Its Transportation segment offers solutions for long haul trucking and freight shipper markets; mobility solutions comprising route management, safety and compliance, end-to-end vehicle management, video intelligence, and supply chain communications; and fleet and transportation management systems, analytics, routing, mapping, reporting, and predictive modeling solutions. The company was formerly known as Trimble Navigation Limited and changed its name to Trimble Inc. in October 2016. Trimble Inc. was founded in 1978 and is headquartered in Westminster, Colorado.</t>
  </si>
  <si>
    <t>TDG</t>
  </si>
  <si>
    <t>Transdigm Group Incorporated</t>
  </si>
  <si>
    <t>The Tower at Erieview
Suite 3000 1301 East 9th Street
Cleveland, OH 44114
United States</t>
  </si>
  <si>
    <t>Aerospace &amp; Defense</t>
  </si>
  <si>
    <t>TransDigm Group Incorporated designs, produces, and supplies aircraft components in the United States and internationally. The Power &amp; Control segment offers mechanical/electro-mechanical actuators and controls, ignition systems and engine technology, specialized pumps and valves, power conditioning devices, specialized AC/DC electric motors and generators, batteries and chargers, databus and power controls, sensor products, switches and relay panels, hoists, winches and lifting devices, and cargo loading and handling systems. This segment serves engine and power system and subsystem suppliers, airlines, third party maintenance suppliers, military buying agencies, and repair depots. The Airframe segment provides engineered latching and locking devices, engineered rods, engineered connectors and elastomer sealing solutions, cockpit security components and systems, cockpit displays, engineered audio, radio and antenna systems, lavatory components, seat belts and safety restraints, engineered and customized interior surfaces and related components, thermal protection and insulation products, lighting and control technology, and parachutes. This segment serves airframe manufacturers, cabin system and subsystem suppliers, airlines, third party maintenance suppliers, military buying agencies, and repair depots. The Non-aviation segment offers seat belts and safety restraints for ground transportation applications; electro-mechanical actuators for space applications; hydraulic/electromechanical actuators and fuel valves for land-based gas turbines; refueling systems for heavy equipment used in mining, construction, and other industries; and turbine controls for the energy and oil and gas markets. This segment serves off-road vehicle and subsystem suppliers, child restraint system suppliers, and satellite and space system suppliers; and manufacturers of heavy equipment. TransDigm Group Incorporated was founded in 1993 and is based in Cleveland, Ohio.</t>
  </si>
  <si>
    <t>90th percentile</t>
  </si>
  <si>
    <t>TT</t>
  </si>
  <si>
    <t>Trane Technologies Plc</t>
  </si>
  <si>
    <t>170/175 Lakeview Drive
Airside Business Park
Swords
Ireland</t>
  </si>
  <si>
    <t>Building Products &amp; Equipment</t>
  </si>
  <si>
    <t>Trane Technologies plc, together with its subsidiaries, designs, manufactures, sells, and services of solutions for heating, ventilation, air conditioning, custom, and custom and transport refrigeration in Ireland and internationally. It offers air conditioners, exchangers, and handlers; airside and terminal devices; air sourced heat pumps, auxiliary power units; chillers; coils and condensers; gensets; dehumidifiers; ductless; furnaces; home automation products; humidifiers; indoor air quality assessments and related products; large and light commercial unitary products; refrigerant reclamation products; thermostats/controls; transport heater products; variable refrigerant flow products; and water source heat pumps. The company also provides building management, telematic, control, energy efficiency and infrastructure program, geothermal, thermal energy, thermostats, rate chambers, package heating and cooling, temporary heating and cooling, and unitary systems; bus, rail, and multi-pipe heating, ventilation, and air conditioning systems; and container, diesel-powered, truck, industrial, rail, self-powered truck, trailer, and vehicle-powered truck refrigeration and air filtration systems, as well as aftermarket and OEM parts and supplies. In addition, it offers energy and facility management, installation and performance contracting, repair and maintenance, and rental services. It markets and sells its products under the Trane and Thermo King brands through sales offices, distributors, and dealers; and through sales and service companies with a supporting chain of distributors. The company was formerly known as Ingersoll-Rand Plc and changed its name to Trane Technologies plc in March 2020. Trane Technologies plc was founded in 1885 and is headquartered in Swords, Ireland.</t>
  </si>
  <si>
    <t>TSCO</t>
  </si>
  <si>
    <t>Tractor Supply Co</t>
  </si>
  <si>
    <t>5401 Virginia Way
Brentwood, TN 37027
United States</t>
  </si>
  <si>
    <t>Tractor Supply Company operates as a rural lifestyle retailer in the United States. The company offers various merchandise, including livestock and equine feed and equipment, poultry, fencing, and sprayers and chemicals; food, treats, and equipment for dogs, cats, and other small animals, as well as dog wellness products; seasonal and recreation products comprising tractors and riders, lawn and garden, bird feeding, power equipment, and other recreational products; truck, tool, and hardware products, such as truck accessories, trailers, generators, lubricants, batteries, and hardware and tools; and clothing, gift, and dÃ©cor products consist of clothing, footwear, toys, snacks, and decorative merchandise. It provides its products under the 4health, Paws &amp; Claws, American Farmworks, Producer's Pride, Bit &amp; Bridle, Red Shed, Blue Mountain, Redstone, C.E. Schmidt, Retriever, Country Lane, Ridgecut, Countyline, Royal Wing, Country Tuff, Strive, Dumor, Traveller, Farm Table, Treeline, Groundwork, TSC Tractor Supply Co, Huskee, Untamed, and JobSmart brand names. The company operates its retail stores under the Tractor Supply Company, Petsense by Tractor Supply, and Orscheln Farm and Home names; and operates websites under the TractorSupply.com and Petsense.com names. It sells its products to recreational farmers, ranchers, and others. Tractor Supply Company was founded in 1938 and is based in Brentwood, Tennessee.</t>
  </si>
  <si>
    <t>TJX</t>
  </si>
  <si>
    <t>Tjx Companies, Inc.</t>
  </si>
  <si>
    <t>770 Cochituate Road
Framingham, MA 01701
United States</t>
  </si>
  <si>
    <t>Apparel Retail</t>
  </si>
  <si>
    <t>The TJX Companies, Inc., together with its subsidiaries, operates as an off-price apparel and home fashions retailer in the United States, Canada, Europe, and Australia. It operates through four segments: Marmaxx, HomeGoods, TJX Canada, and TJX International. The company sells family apparel, including footwear and accessories; home fashions, such as home basics, furniture, rugs, lighting products, giftware, soft home products, decorative accessories, tabletop, and cookware, as well as expanded pet, and gourmet food departments; jewelry and accessories; and other merchandise. It offers its products through stores and e-commerce sites. The TJX Companies, Inc. was incorporated in 1962 and is headquartered in Framingham, Massachusetts.</t>
  </si>
  <si>
    <t>TMO</t>
  </si>
  <si>
    <t>Thermo Fisher Scientific, Inc.</t>
  </si>
  <si>
    <t>168 Third Avenue
Waltham, MA 02451
United States</t>
  </si>
  <si>
    <t>Thermo Fisher Scientific Inc. provides life sciences solutions, analytical instruments, specialty diagnostics, and laboratory products and biopharma services in the North America, Europe, Asia-Pacific, and internationally. The company's Life Sciences Solutions segment offers reagents, instruments, and consumables for biological and medical research, discovery, and production of drugs and vaccines, as well as diagnosis of infections and diseases; and solutions include biosciences, genetic sciences, and bio production to pharmaceutical, biotechnology, agricultural, clinical, healthcare, academic, and government markets. Its Analytical Instruments segment provides instruments, consumables, software, and services for pharmaceutical, biotechnology, academic, government, environmental, and other research and industrial markets, as well as clinical laboratories. The company's Specialty Diagnostics segment offers liquid, ready-to-use, and lyophilized immunodiagnostic reagent kits, as well as calibrators, controls, protein detection assays, and instruments; immunodiagnostics develops, manufactures and markets complete bloodtest systems to support the clinical diagnosis and monitoring of allergy, asthma and autoimmune diseases; dehydrated and prepared culture media, collection and transport systems, instrumentation, and consumables; human leukocyte antigen typing and testing for organ transplant market; and healthcare products. Its Laboratory Products and Biopharma Services segment provides laboratory products, research and safety market channel, and pharma services and clinical research. It offers products and services through a direct sales force, customer-service professionals, electronic commerce, and third-party distributors under Thermo Scientific; Applied Biosystems; Invitrogen; Fisher Scientific; Unity Lab Services; and Patheon and PPD. Thermo Fisher Scientific Inc. was founded in 1956 and is headquartered in Waltham, Massachusetts.</t>
  </si>
  <si>
    <t>DIS</t>
  </si>
  <si>
    <t>The Walt Disney Company</t>
  </si>
  <si>
    <t>500 South Buena Vista Street
Burbank, CA 91521
United States</t>
  </si>
  <si>
    <t>The Walt Disney Company operates as an entertainment company worldwide. It operates through three segments: Entertainment, Sports, and Experiences. The company produces and distributes film and television video streaming content under the ABC Television Network, Disney, Freeform, FX, Fox, National Geographic, and Star brand television channels, as well as ABC television stations and A+E television networks; and produces original content under the ABC Signature, Disney Branded Television, FX Productions, Lucasfilm, Marvel, National Geographic Studios, Pixar, Searchlight Pictures, Twentieth Century Studios, 20th Television, and Walt Disney Pictures banners. It also offers direct-to-consumer streaming services through Disney+, Disney+ Hotstar, Hulu, and Star+; sports-related entertainment services through ESPN, ESPN on ABC, ESPN+ DTC, and Star; sale/licensing of film and episodic content to third-party television and VOD services; theatrical, home entertainment, and music distribution services; DVD and Blu-ray discs, electronic home video licenses, and VOD rental services; staging and licensing of live entertainment events; and post-production services. In addition, the company operates theme parks and resorts comprising Walt Disney World Resort, Disneyland Resort, Disneyland Paris, Hong Kong Disneyland Resort, Shanghai Disney Resort, Disney Cruise Line, Disney Vacation Club, National Geographic Expeditions, and Adventures by Disney, as well as Aulani, a Disney resort and spa in Hawaii. It also licenses its intellectual property to a third party for operations of the Tokyo Disney Resort; licenses trade names, characters, visual, literary, and other IP for use on merchandise, published materials, and games; operates a direct-to-home satellite distribution platform; sells branded merchandise through retail, online, and wholesale businesses; and develops and publishes books, comic books, and magazines. The company was founded in 1923 and is based in Burbank, California.</t>
  </si>
  <si>
    <t>TRV</t>
  </si>
  <si>
    <t>The Travelers Companies, Inc.</t>
  </si>
  <si>
    <t>485 Lexington Avenue
New York, NY 10017
United States</t>
  </si>
  <si>
    <t>The Travelers Companies, Inc., through its subsidiaries, provides a range of commercial and personal property, and casualty insurance products and services to businesses, government units, associations, and individuals in the United States and internationally. The company operates through three segments: Business Insurance, Bond &amp; Specialty Insurance, and Personal Insurance. The Business Insurance segment offers workers' compensation, commercial automobile and property, general liability, commercial multi-peril, employers' liability, public and product liability, professional indemnity, marine, aviation, onshore and offshore energy, construction, terrorism, personal accident, and kidnap and ransom insurance products. This segment operates through select accounts, which serve small businesses; commercial accounts that serve mid-sized businesses; national accounts, which serve large companies; and national property and other that serve large and mid-sized customers, commercial trucking industry, and agricultural businesses, as well as markets and distributes its products through brokers, wholesale agents, and program managers. The Bond &amp; Specialty Insurance segment provides surety, fidelity, management and professional liability, and other property and casualty coverages and related risk management services through independent agencies and brokers. The Personal Insurance segment offers property and casualty insurance covering personal risks, primarily automobile and homeowners' insurance to individuals through independent agencies and brokers. The Travelers Companies, Inc. was founded in 1853 and is based in New York, New York.</t>
  </si>
  <si>
    <t>29th percentile</t>
  </si>
  <si>
    <t>SO</t>
  </si>
  <si>
    <t>The Southern Company</t>
  </si>
  <si>
    <t>30 Ivan Allen Jr. Boulevard, NW
Atlanta, GA 30308
United States</t>
  </si>
  <si>
    <t>The Southern Company, through its subsidiaries, engages in the generation, transmission, and distribution of electricity. The company also develops, constructs, acquires, owns, and manages power generation assets, including renewable energy projects and sells electricity in the wholesale market; and distributes natural gas in Illinois, Georgia, Virginia, and Tennessee, as well as provides gas marketing services, gas distribution operations, and gas pipeline investments operations. In addition, it owns and operates nuclear, coal, hydro, cogeneration, solar, wind, battery storage, and fuel cell facilities. Further, the constructs, operates, and maintains approximately 77,900 miles of natural gas pipelines and 14 storage facilities with total capacity of 157 Bcf to provide natural gas to residential, commercial, and industrial customers. The company serves approximately 8.9 million electric and gas utility customers. Further, it develops distributed energy and resilience solutions; deploys microgrids for commercial, industrial, governmental, and utility customers; and offers digital wireless communications and fiber optics services. The Southern Company was incorporated in 1945 and is headquartered in Atlanta, Georgia.</t>
  </si>
  <si>
    <t>SHW</t>
  </si>
  <si>
    <t>The Sherwin-Williams Company</t>
  </si>
  <si>
    <t>101 West Prospect Avenue
Cleveland, OH 44115-1075
United States</t>
  </si>
  <si>
    <t>The Sherwin-Williams Company engages in the development, manufacture, distribution, and sale of paints, coating, and related products to professional, industrial, commercial, and retail customers. It operates through three segments: Paint Stores Group, Consumer Brands Group, and Performance Coatings Group. The Paint Stores Group segment offers architectural paints and coatings, and protective and marine products, as well as OEM product finishes and related products for architectural and industrial paint contractors, and do-it-yourself homeowners. The Consumer Brands Group segment supplies a portfolio of branded and private-label architectural paints, stains, varnishes, industrial products, wood finishes products, wood preservatives, applicators, corrosion inhibitors, aerosols, caulks, and adhesives to retailers, including home centers and hardware stores, and dedicated dealers and distributors. The Performance Coatings Group segment develops and sells industrial coatings for wood finishing and general industrial applications, automotive refinish products, protective and marine coatings, coil coatings, packaging coatings, and performance-based resins and colorants. It serves retailers, dealers, jobbers, licensees, and other third-party distributors through its branches and direct sales staff, as well as through outside sales representatives. The company has operations primarily in the North and South America, the Caribbean, Europe, Asia, and Australia. The Sherwin-Williams Company was founded in 1866 and is headquartered in Cleveland, Ohio.</t>
  </si>
  <si>
    <t>MOS</t>
  </si>
  <si>
    <t>The Mosaic Company</t>
  </si>
  <si>
    <t>101 East Kennedy Boulevard
Suite 2500
Tampa, FL 33602
United States</t>
  </si>
  <si>
    <t>Agricultural Inputs</t>
  </si>
  <si>
    <t>The Mosaic Company, through its subsidiaries, produces and markets concentrated phosphate and potash crop nutrients in North America and internationally. The company operates through three segments: Phosphates, Potash, and Mosaic Fertilizantes. It owns and operates mines, which produce concentrated phosphate crop nutrients, such as diammonium phosphate, monoammonium phosphate, and ammoniated phosphate products; and phosphate-based animal feed ingredients primarily under the Biofos and Nexfos brand names, as well as produces a double sulfate of potash magnesia product under K-Mag brand name. The company also produces and sells potash for use in the manufacturing of mixed crop nutrients and animal feed ingredients, and for industrial use; and for use in the de-icing and as a water softener regenerant. In addition, it provides nitrogen-based crop nutrients, animal feed ingredients, and other ancillary services; and purchases and sells phosphates, potash, and nitrogen products. The company sells its products to wholesale distributors, retail chains, farmers, cooperatives, independent retailers, and national accounts. The company was incorporated in 2004 and is headquartered in Tampa, Florida.</t>
  </si>
  <si>
    <t>80th percentile</t>
  </si>
  <si>
    <t>KR</t>
  </si>
  <si>
    <t>The Kroger Co.</t>
  </si>
  <si>
    <t>1014 Vine Street
Cincinnati, OH 45202-1100
United States</t>
  </si>
  <si>
    <t>Grocery Stores</t>
  </si>
  <si>
    <t>The Kroger Co. operates as a food and drug retailer in the United States. The company operates combination food and drug stores, multi-department stores, marketplace stores, and price impact warehouses. Its combination food and drug stores offer natural food and organic sections, pharmacies, general merchandise, pet centers, fresh seafood, and organic produce; and multi-department stores provide apparel, home fashion and furnishings, outdoor living, electronics, automotive products, and toys. The company's marketplace stores offer full-service grocery, pharmacy, health and beauty care, and perishable goods, as well as general merchandise, including apparel, home goods, and toys; and price impact warehouse stores provide grocery, and health and beauty care items, as well as meat, dairy, baked goods, and fresh produce items. It also manufactures and processes food products for sale in its supermarkets and online; and sells fuel through fuel centers. The Kroger Co. was founded in 1883 and is based in Cincinnati, Ohio.</t>
  </si>
  <si>
    <t>KHC</t>
  </si>
  <si>
    <t>The Kraft Heinz Company</t>
  </si>
  <si>
    <t>One PPG Place
Pittsburgh, PA 15222
United States</t>
  </si>
  <si>
    <t>Packaged Foods</t>
  </si>
  <si>
    <t>The Kraft Heinz Company, together with its subsidiaries, manufactures and markets food and beverage products in North America and internationally. Its products include condiments and sauces, cheese and dairy products, meals, meats, refreshment beverages, coffee, and other grocery products under the Kraft, Oscar Mayer, Heinz, Philadelphia, Lunchables, Velveeta, Ore-Ida, Maxwell House, Kool-Aid, Jell-O, Heinz, ABC, Master, Quero, Kraft, Golden Circle, Wattie's, Pudliszki, and Plasmon brands. It sells its products through its own sales organizations, as well as through independent brokers, agents, and distributors to chain, wholesale, cooperative, and independent grocery accounts; convenience, value, and club stores; pharmacies and drug stores; mass merchants; foodservice distributors; institutions, including hotels, restaurants, bakeries, hospitals, health care facilities, and government agencies; and online through various e-commerce platforms and retailers. The company was formerly known as H.J. Heinz Holding Corporation and changed its name to The Kraft Heinz Company in July 2015. The Kraft Heinz Company was founded in 1869 and is based in Pittsburgh, Pennsylvania.</t>
  </si>
  <si>
    <t>SJM</t>
  </si>
  <si>
    <t>The J.M. Smucker Company</t>
  </si>
  <si>
    <t>One Strawberry Lane
Orrville, OH 44667-0280
United States</t>
  </si>
  <si>
    <t>The J. M. Smucker Company manufactures and markets branded food and beverage products worldwide. It operates in three segments: U.S. Retail Pet Foods, U.S. Retail Coffee, and U.S. Retail Consumer Foods. The company offers mainstream roast, ground, single serve, and premium coffee; peanut butter and specialty spreads; fruit spreads, toppings, and syrups; jelly products; nut mix products; shortening and oils; frozen sandwiches and snacks; pet food and pet snacks; and foodservice hot beverage, foodservice portion control, and flour products, as well as dog and cat food, frozen handheld products, juices and beverages, and baking mixes and ingredients. It provides its products under the Meow Mix, Milk-Bone, Pup-Peroni, Canine Carry Outs, Folgers, CafÃ© Bustelo, Dunkin', Folgers, CafÃ© Bustelo, 1850, Jif, Smucker's, Smucker's Uncrustables, Robin Hood, and Five Roses. The company sells its products through direct sales and brokers to food retailers, club stores, discount and dollar stores, online retailers, pet specialty stores, natural foods stores and distributors, drug stores, military commissaries, and mass merchandisers. Smucker Company was founded in 1897 and is headquartered in Orrville, Ohio.</t>
  </si>
  <si>
    <t>71st percentile</t>
  </si>
  <si>
    <t>IPG</t>
  </si>
  <si>
    <t>The Interpublic Group of Companies, Inc.</t>
  </si>
  <si>
    <t>909 Third Avenue
New York, NY 10022
United States</t>
  </si>
  <si>
    <t>Advertising Agencies</t>
  </si>
  <si>
    <t>The Interpublic Group of Companies, Inc. provides advertising and marketing services worldwide. It operates in three segments: Media, Data &amp; Engagement Solutions, Integrated Advertising &amp; Creativity Led Solutions, and Specialized Communications &amp; Experiential Solutions. The Media, Data &amp; Engagement Solutions segment provides media and communications services, digital services and products, advertising and marketing technology, e-commerce services, data management and analytics, strategic consulting, and digital brand experience under the IPG Mediabrands, UM, Initiative, Kinesso, Acxiom, Huge, MRM, and R/GA brand names. The Integrated Advertising &amp; Creativity Led Solutions segment offers advertising, corporate, and brand identity services; and strategic consulting under FCB, IPG Health, McCann Worldgroup, and MullenLowe Group brands. Specialized Communications &amp; Experiential Solutions segment provides public relations and other specialized communications services, live events, sports and entertainment marketing, and strategic consulting under IPG DXTRA Health, The Weber Shandwick Collective, Golin, Jack Morton, Momentum, and Octagon brand names. The company was formerly known as McCann-Erickson Incorporated and changed its name to The Interpublic Group of Companies, Inc. in January 1961. The Interpublic Group of Companies, Inc. was founded in 1902 and is headquartered in New York, New York.</t>
  </si>
  <si>
    <t>3rd percentile</t>
  </si>
  <si>
    <t>HSY</t>
  </si>
  <si>
    <t>The Hershey Company</t>
  </si>
  <si>
    <t>19 East Chocolate Avenue
Hershey, PA 17033
United States</t>
  </si>
  <si>
    <t>Confectioners</t>
  </si>
  <si>
    <t>The Hershey Company, together with its subsidiaries, engages in the manufacture and sale of confectionery products and pantry items in the United States and internationally. The company operates through three segments: North America Confectionery, North America Salty Snacks, and International. It offers chocolate and non-chocolate confectionery products; gum and mint refreshment products, including mints, chewing gums, and bubble gums; protein bars; pantry items, such as baking ingredients, toppings, beverages, and sundae syrups; and snack items comprising spreads, bars, snack bites, mixes, popcorn, and pretzels. The company provides its products primarily under the Hershey's, Reese's, Kisses, Jolly Rancher, Almond Joy, Brookside, barkTHINS, Cadbury, Good &amp; Plenty, Heath, Kit Kat, Payday, Rolo, Twizzlers, Whoppers, York, Ice Breakers, Breath Savers, Bubble Yum, Lily's, SkinnyPop, Pirates Booty, Dot's Homestyle Pretzels, and ONE Bar brands, as well as under the Pelon Pelo Rico, IO-IO, and Sofit brands. It markets and sells its products to wholesale distributors, chain grocery stores, mass merchandisers, chain drug stores, vending companies, wholesale clubs, convenience stores, dollar stores, concessionaires, and department stores. The company exports its products in approximately 80 countries worldwide. The Hershey Company was founded in 1894 and is headquartered in Hershey, Pennsylvania.</t>
  </si>
  <si>
    <t>HIG</t>
  </si>
  <si>
    <t>The Hartford Financial Services Group, Inc.</t>
  </si>
  <si>
    <t>One Hartford Plaza
Hartford, CT 06155
United States</t>
  </si>
  <si>
    <t>The Hartford Financial Services Group, Inc., together with its subsidiaries, provides insurance and financial services to individual and business customers in the United States, the United Kingdom, and internationally. Its Commercial Lines segment offers insurance coverages, including workers' compensation, property, automobile, general and professional liability, package business, umbrella, fidelity and surety, marine, livestock, accident, health, and reinsurance through regional offices, branches, sales and policyholder service centers, independent retail agents and brokers, wholesale agents, and reinsurance brokers. The company's Personal Lines segment provides automobile, homeowners, and personal umbrella coverages through direct-to-consumer channels and independent agents. Its Property &amp; Casualty Other Operations segment offers coverage for asbestos and environmental exposures. The company's Group Benefits segment provides group life, disability, and other group coverages to members of employer groups, associations, and affinity groups through direct insurance policies; reinsurance to other insurance companies; employer paid and voluntary product coverages; disability underwriting, administration, and claims processing to self-funded employer plans; and leave management solution. This segment also distributes its group insurance products and services through brokers, consultants, third-party administrators, trade associations, and private exchanges. Its Hartford Funds segment offers managed mutual funds across various asset classes; and exchange-traded funds through broker-dealer organizations, independent financial advisers, defined contribution plans, financial consultants, bank trust groups, and registered investment advisers, as well as investment management, distribution, and administrative services, such as product design, implementation, and oversight. The company was founded in 1810 and is headquartered in Hartford, Connecticut.</t>
  </si>
  <si>
    <t>EL</t>
  </si>
  <si>
    <t>The Estee Lauder Companies Inc. Class A</t>
  </si>
  <si>
    <t>767 Fifth Avenue
New York, NY 10153
United States</t>
  </si>
  <si>
    <t>Household &amp; Personal Products</t>
  </si>
  <si>
    <t>The EstÃ©e Lauder Companies Inc. manufactures, markets, and sells skin care, makeup, fragrance, and hair care products worldwide. It offers skin care products, including moisturizers, serums, cleansers, toners, body care, exfoliators, acne care and oil correctors, facial masks, and sun care products; and makeup products, such as lipsticks, lip glosses, mascaras, foundations, eyeshadows, nail polishes, and powders, as well as compacts, brushes, and other makeup tools. The company also provides fragrance products in various forms comprising eau de parfum sprays and colognes, as well as lotions, powders, creams, candles, and soaps; and hair care products that include shampoos, conditioners, styling products, treatment, finishing sprays, and hair color products, as well as sells ancillary products and services. It offers its products under the EstÃ©e Lauder, Clinique, Origins, MÂ·AÂ·C, Bobbi Brown Cosmetics, La Mer, Aveda, Jo Malone London, TOM FORD, Too Faced, Dr.Jart+, and The Ordinary brands. The company sells its products through department stores, specialty-multi retailers, upscale perfumeries and pharmacies, and salons and spas; freestanding stores; its own and authorized retailer websites; third-party online malls; stores in airports; and duty-free locations. The EstÃ©e Lauder Companies Inc. was founded in 1946 and is headquartered in New York, New York.</t>
  </si>
  <si>
    <t>51st percentile</t>
  </si>
  <si>
    <t>COO</t>
  </si>
  <si>
    <t>The Cooper Companies, Inc.</t>
  </si>
  <si>
    <t>6101 Bollinger Canyon Road
Suite 500
San Ramon, CA 94583
United States</t>
  </si>
  <si>
    <t>The Cooper Companies, Inc., together with its subsidiaries, develops, manufactures, and markets contact lens wearers. The company operates in two segments, CooperVision and CooperSurgical. The CooperVision segment provides spherical lense, including lenses that correct near and farsightedness; and toric and multifocal lenses comprising lenses correcting vision challenges, such as astigmatism, presbyopia, and myopia in the Americas, Europe, Middle East, Africa, and Asia Pacific. The CooperSurgical segment focuses on family and women's health care, which provides fertility products and services, medical devices, and contraception, as well as cryostorage, such as cord blood and cord tissue storage to health care professionals and patients worldwide. It offers surgical and office products, including endosee endometrial imaging products, fetal pillow cephalic elevation devices for use in cesarean sections, illuminated speculum products, lone star retractor systems, loop electrosurgical excision procedure products, mara water ablation systems, paragard contraceptive IUDs, point-of-care, and uterine positioning products, as well as cryostorage, such as cord blood and cord tissue storage; fertility products and services, such as fertility consumables and equipment, donor gamete services, and genomic services, including genetic testing. The company sells its products to distributors, group purchasing organizations, eye care and health care professionals, including independent practices, corporate retailers, hospitals and clinics, and authorized resellers. The Cooper Companies, Inc. was founded in 1958 and is headquartered in San Ramon, California.</t>
  </si>
  <si>
    <t>CI</t>
  </si>
  <si>
    <t>The Cigna Group</t>
  </si>
  <si>
    <t>900 Cottage Grove Road
Bloomfield, CT 06002
United States</t>
  </si>
  <si>
    <t>The Cigna Group, together with its subsidiaries, provides insurance and related products and services in the United States. Its Evernorth Health Services segment provides a range of coordinated and point solution health services, including pharmacy benefits, home delivery pharmacy, specialty pharmacy, distribution, and care delivery and management solutions to health plans, employers, government organizations, and health care providers. The company's Cigna Healthcare segment offers medical, pharmacy, behavioral health, dental, and other products and services for insured and self-insured customers; Medicare Advantage, Medicare Supplement, and Medicare Part D plans for seniors, as well as individual health insurance plans; and health care coverage in its international markets, as well as health care benefits for mobile individuals and employees of multinational organizations. In addition, it offers permanent insurance contracts sold to corporations to provide coverage on the lives of certain employees for financing employer-paid future benefit obligations. The company distributes its products and services through insurance brokers and consultants; directly to employers, unions and other groups, or individuals; and private and public exchanges. The company was formerly known as Cigna Corporation and changed its name to The Cigna Group in February 2023. The Cigna Group was founded in 1792 and is headquartered in Bloomfield, Connecticut.</t>
  </si>
  <si>
    <t>SCHW</t>
  </si>
  <si>
    <t>The Charles Schwab Corporation</t>
  </si>
  <si>
    <t>3000 Schwab Way
Westlake, TX 76262
United States</t>
  </si>
  <si>
    <t>Capital Markets</t>
  </si>
  <si>
    <t>The Charles Schwab Corporation, together with its subsidiaries, operates as a savings and loan holding company that provides wealth management, securities brokerage, banking, asset management, custody, and financial advisory services in the United States and internationally. The company operates in two segments, Investor Services and Advisor Services. It offers brokerage accounts with equity and fixed income trading, margin lending, options trading, futures and forex trading, and cash management capabilities, including certificates of deposit; third-party mutual funds through the Mutual Fund Marketplace and Mutual Fund OneSource service, as well as mutual fund trading and clearing services to broker-dealers; exchange-traded funds; advisory solutions for managed portfolios, separately managed accounts, customized personal advice for tailored portfolios, specialized planning, and full-time portfolio management; banking products comprising checking and savings accounts, first lien residential real estate mortgage loans, home equity lines of credit, and pledged asset lines; and trust custody services, personal trust reporting services, and administrative trustee services. It also provides digital retirement calculators; integrated web-, mobile-, and software-based trading platforms, real-time market data, options trading, premium research, and multi-channel access; self-service education and support tools; online research and analysis tools; equity compensation plan sponsors full-service recordkeeping for stock plans, stock options, restricted stock, performance shares, and stock appreciation rights; retirement plan services; mutual fund clearing services; and advisor services, including interactive tools and educational content. The Company operates through branch offices. The Charles Schwab Corporation was incorporated in 1971 and is headquartered in Westlake, Texas.</t>
  </si>
  <si>
    <t>41st percentile</t>
  </si>
  <si>
    <t>ALL</t>
  </si>
  <si>
    <t>The Allstate Corporation</t>
  </si>
  <si>
    <t>3100 Sanders Road
Northbrook, IL 60062
United States</t>
  </si>
  <si>
    <t>The Allstate Corporation, together with its subsidiaries, provides property and casualty, and other insurance products in the United States and Canada. It operates in five segments: Allstate Protection; Protection Services; Allstate Health and Benefits; Run-off Property-Liability; and Corporate and Other segments. The Allstate Protection segment offers private passenger auto and homeowners insurance; other personal lines products; and commercial lines products through agents, contact centers, and online. The Protection Services segment provides consumer product protection; protection and insurance products, including vehicle service contracts, guaranteed asset protection, road hazard tire and wheel, and paintless dent repair protection; and roadside assistance, device and mobile data collection services, and analytic solutions using automotive telematics information, as well as identity theft protection and remediation services. This segment also offers its products under various brands, including Allstate Protection Plans, Allstate Dealer Services, Allstate Roadside, Arity, Avail, and Allstate Identity Protection. The Allstate Health and Benefits segment provides life, accident, critical illness, short-term disability, and other health insurance products; stop-loss and fully insured group health products to employers; and short-term medical and medicare supplement insurance to individuals. The Run-off Property-Liability segment offers property and casualty insurance coverage that primarily relates to policies written during the 1960s through the mid-1980s. The Corporate and Other segment provides debt services, as well as non-insurance operations. It sells its products through agents, independent agents, call and contact centers, retailers, direct to consumer, wholesale partners, and affinity groups, as well as through online and mobile applications. The Allstate Corporation was founded in 1931 and is headquartered in Northbrook, Illinois.</t>
  </si>
  <si>
    <t>36th percentile</t>
  </si>
  <si>
    <t>TXT</t>
  </si>
  <si>
    <t>Textron, Inc.</t>
  </si>
  <si>
    <t>40 Westminster Street
Providence, RI 02903
United States</t>
  </si>
  <si>
    <t>Textron Inc. operates in the aircraft, defense, industrial, and finance businesses worldwide. It operates through six segments: Textron Aviation, Bell, Textron Systems, Industrial, Textron eAviation, and Finance. The Textron Aviation segment manufactures, sells, and services business jets, turboprop and piston engine aircraft, and military trainer and defense aircraft; and offers maintenance, inspection, and repair services, as well as sells commercial parts. The Bell segment supplies military and commercial helicopters, tiltrotor aircrafts, and related spare parts and services. The Textron Systems segment offers unmanned aircraft systems, electronic systems and solutions, advanced marine crafts, piston aircraft engines, live military air-to-air and air-to-ship training, weapons and related components, and armored and specialty vehicles. The Industrial segment offers blow-molded solutions, including conventional plastic fuel tanks and pressurized fuel tanks for hybrid vehicle applications, clear-vision systems, plastic tanks for catalytic reduction systems, and battery housing systems for use in electric vehicles primarily to automobile original equipment manufacturers (OEMs); and golf cars, off-road utility vehicles, powersports products, light transportation vehicles, aviation ground support equipment, professional turf-maintenance equipment, and turf-care vehicles to golf courses and resorts, government agencies and municipalities, consumers, outdoor enthusiasts, and commercial and industrial users. The Textron eAviation segment manufactures and sells light aircraft and gliders with electric and combustion engines; and provides other research and development initiatives related to sustainable aviation solutions. The Finance segment offers financing services to purchase new and pre-owned aviation aircraft and Bell helicopters. Textron Inc. was founded in 1923 and is headquartered in Providence, Rhode Island.</t>
  </si>
  <si>
    <t>TXN</t>
  </si>
  <si>
    <t>Texas Instruments Incorporated</t>
  </si>
  <si>
    <t>12500 TI Boulevard
Dallas, TX 75243
United States</t>
  </si>
  <si>
    <t>Semiconductors</t>
  </si>
  <si>
    <t>Texas Instruments Incorporated designs, manufactures, and sells semiconductors to electronics designers and manufacturers in the United States and internationally. The company operates through Analog and Embedded Processing segments. The Analog segment offers power products to manage power requirements across various voltage levels, including battery-management solutions, DC/DC switching regulators, AC/DC and isolated controllers and converters, power switches, linear regulators, voltage references, and lighting products. This segment provides signal chain products that sense, condition, and measure signals to allow information to be transferred or converted for further processing and control, including amplifiers, data converters, interface products, motor drives, clocks, and logic and sensing products. The Embedded Processing segment offers microcontrollers that are used in electronic equipment; digital signal processors for mathematical computations; and applications processors for specific computing activity. This segment offers products for use in various markets, such as industrial, automotive, personal electronics, communications equipment, enterprise systems, and calculators and other. It provides DLP products primarily for use in project high-definition images; calculators; and application-specific integrated circuits. The company markets and sells its semiconductor products through direct sales and distributors, as well as through its website. Texas Instruments Incorporated was founded in 1930 and is headquartered in Dallas, Texas.</t>
  </si>
  <si>
    <t>30th percentile</t>
  </si>
  <si>
    <t>TSLA</t>
  </si>
  <si>
    <t>Tesla, Inc.</t>
  </si>
  <si>
    <t>1 Tesla Road
Austin, TX 78725
United States</t>
  </si>
  <si>
    <t>Auto Manufacturers</t>
  </si>
  <si>
    <t>Tesla, Inc. designs, develops, manufactures, leases, and sells electric vehicles, and energy generation and storage systems in the United States, China, and internationally. The company operates in two segments, Automotive, and Energy Generation and Storage. The Automotive segment offers electric vehicles, as well as sells automotive regulatory credits; and non-warranty after-sales vehicle, used vehicles, body shop and parts, supercharging, retail merchandise, and vehicle insurance services. This segment also provides sedans and sport utility vehicles through direct and used vehicle sales, a network of Tesla Superchargers, and in-app upgrades; purchase financing and leasing services; services for electric vehicles through its company-owned service locations and Tesla mobile service technicians; and vehicle limited warranties and extended service plans. The Energy Generation and Storage segment engages in the design, manufacture, installation, sale, and leasing of solar energy generation and energy storage products, and related services to residential, commercial, and industrial customers and utilities through its website, stores, and galleries, as well as through a network of channel partners; and provision of service and repairs to its energy product customers, including under warranty, as well as various financing options to its solar customers. The company was formerly known as Tesla Motors, Inc. and changed its name to Tesla, Inc. in February 2017. Tesla, Inc. was incorporated in 2003 and is headquartered in Austin, Texas.</t>
  </si>
  <si>
    <t>TER</t>
  </si>
  <si>
    <t>Teradyne, Inc.</t>
  </si>
  <si>
    <t>600 Riverpark Drive
North Reading, MA 01864
United States</t>
  </si>
  <si>
    <t>Semiconductor Equipment &amp; Materials</t>
  </si>
  <si>
    <t>Teradyne, Inc. designs, develops, manufactures, and sells automated test systems and robotics products worldwide. It operates through four segments; Semiconductor Test, System Test, Robotics, and Wireless Test. The Semiconductor Test segment offers products and services for wafer level and device package testing of semiconductor devices in automotive, industrial, communications, consumer, smartphones, cloud, computer and electronic game, and other applications. This segment also provides FLEX test platform systems; J750 test system to address the volume semiconductor devices, including microcontrollers; Magnum platform that tests memory devices, such as flash memory and DRAM; and ETS platform for semiconductor manufacturers, and assembly and test subcontractors in the analog/mixed signal markets. It serves integrated device manufacturers that integrate the fabrication of silicon wafers into their business; fabless companies that outsource the manufacturing of silicon wafers; foundries; and semiconductor assembly and test providers. The System Test segment offers defense/aerospace test instrumentation and systems; storage and system level test systems; and circuit-board test and inspection systems. The Wireless Test segment provides wireless test solutions for silicon validation, wireless module manufacturing, and wireless end device manufacturing under the LitePoint brand. This segment also offers IQxel-MX and IQxel-MW7G series products for edge measurement performance in the manufacturing of connectivity products; IQxstream-5G and IQgig-5G family products to support 4G and 5G technologies; and IQgig-UWB+ for certification and manufacturing test support for ultra wideband products. The Robotics segment provides collaborative robotic arms, autonomous mobile robots, and advanced robotic control software for manufacturing, logistics, and industrial customers. The company was incorporated in 1960 and is headquartered in North Reading, Massachusetts.</t>
  </si>
  <si>
    <t>TFX</t>
  </si>
  <si>
    <t>Teleflex Incorporated</t>
  </si>
  <si>
    <t>550 East Swedesford Road
Suite 400
Wayne, PA 19087-1603
United States</t>
  </si>
  <si>
    <t>Teleflex Incorporated designs, develops, manufactures, and supplies single-use medical devices for common diagnostic and therapeutic procedures in critical care and surgical applications worldwide. The company provides vascular access products that comprise Arrow branded catheters, catheter navigation and tip positioning systems, and intraosseous access systems for the administration of intravenous therapies, the measurement of blood pressure, and the withdrawal of blood samples through a single puncture site. It also offers interventional products, which consists of various coronary catheters, structural heart support devices, and peripheral intervention and mechanical circulatory support platform that are used by interventional cardiologists and radiologists, and vascular surgeons; and Arrow branded pumps and catheters, Guideline, Turnpike, and Trapliner catheters, the Manta Vascular Closure, and Arrow Oncontrol devices. The company provides anesthesia products, such as airway and pain management products to support hospital, emergency medicine, and military channels; and surgical products, including metal and polymer ligation clips, and fascial closure surgical systems that are used in laparoscopic surgical procedures, percutaneous surgical systems, and other surgical instruments. It also offers interventional urology products comprising the UroLift System, an invasive technology for treating lower urinary tract symptoms due to benign prostatic hyperplasia; respiratory products, including oxygen and aerosol therapies, spirometry, and ventilation management products for use in various care settings; urology products, such as catheters, urine collectors, and catheterization accessories and products for operative endourology; and bladder management services. The company serves hospitals and healthcare providers, medical device manufacturers, and home care markets. Teleflex Incorporated was incorporated in 1943 and is headquartered in Wayne, Pennsylvania.</t>
  </si>
  <si>
    <t>67th percentile</t>
  </si>
  <si>
    <t>TDY</t>
  </si>
  <si>
    <t>Teledyne Technologies Incorporated</t>
  </si>
  <si>
    <t>1049 Camino Dos Rios
Thousand Oaks, CA 91360-2362
United States</t>
  </si>
  <si>
    <t>Teledyne Technologies Incorporated, together with its subsidiaries, provides enabling technologies for industrial growth markets in the United States and internationally. Its Digital Imaging segment provides visible spectrum sensors and digital cameras; and infrared, ultraviolet, visible, and X-ray spectra; as well as micro electromechanical systems and semiconductors, including analog-to-digital and digital-to-analog converters. This segment also offers cooled and uncooled infrared or thermal products, including sensors, camera cores, and camera systems; high-resolution, low-dose X-ray sensors, high-power microwave, and high-energy X-ray subsystems; and instruments for the measurement of physical properties and maritime products; as well as develops and manufactures multi-spectrum electro-optic/infrared imaging systems and associated products, such as lasers, optics, and radars, CBRNE (Chemical, Biological, Radiological, Nuclear and Explosive detectors), and unmanned air and ground systems. The company's Instrumentation segment offers monitoring, control, and electronic test and measurement equipment; and power and communications connectivity devices for distributed instrumentation systems and sensor networks. The company's Aerospace and Defense Electronics segment provides electronic components and subsystems, data acquisition and communications components and equipment, harsh environment interconnects, general aviation batteries, and other components; and onboard avionics systems and ground-based applications, aircraft data and connectivity solutions, hardware systems, and software applications. Its Engineered Systems segment offers systems engineering and integration, technology development, and manufacturing solutions for defense, space, environmental, and energy applications; and designs and manufactures electrochemical energy systems and electronics for military applications. The company was founded in 1960 and is headquartered in Thousand Oaks, California.</t>
  </si>
  <si>
    <t>TEL</t>
  </si>
  <si>
    <t>Te Connectivity Ltd</t>
  </si>
  <si>
    <t>MUehlenstrasse 26
Schaffhausen, 8200
Switzerland</t>
  </si>
  <si>
    <t>Electronic Components</t>
  </si>
  <si>
    <t>TE Connectivity Ltd., together with its subsidiaries, manufactures and sells connectivity and sensor solutions in Europe, the Middle East, Africa, the AsiaÂ–Pacific, and the Americas. The company operates through three segments: Transportation Solutions, Industrial Solutions, and Communications Solutions. The Transportation Solutions segment provides terminals and connector systems and components, sensors, relays, antennas, and application tooling products for use in the automotive, commercial transportation, and sensor markets. The Industrial Solutions segment offers terminals and connector systems and components; and interventional medical components, relays, heat shrink tubing, and wires and cables for industrial equipment, aerospace, defense, marine, medical, and energy markets. The Communications Solutions segment supplies electronic components, such as terminals and connector systems and components, relays, heat shrink tubing, and antennas for the data and devices, and appliances markets. The company sells its products to approximately 140 countries primarily through direct sales to manufacturers, as well as through third-party distributors. The company was formerly known as Tyco Electronics Ltd. and changed its name to TE Connectivity Ltd. in March 2011. TE Connectivity Ltd. was founded in 1941 and is based in Schaffhausen, Switzerland.</t>
  </si>
  <si>
    <t>11th percentile</t>
  </si>
  <si>
    <t>TGT</t>
  </si>
  <si>
    <t>Target Corporation</t>
  </si>
  <si>
    <t>1000 Nicollet Mall
Minneapolis, MN 55403
United States</t>
  </si>
  <si>
    <t>Target Corporation operates as a general merchandise retailer in the United States. The company offers apparel for women, men, boys, girls, toddlers, and infants and newborns, as well as jewelry, accessories, and shoes; and beauty and personal care, baby gear, cleaning, paper products, and pet supplies. It also provides dry grocery, dairy, frozen food, beverages, candy, snacks, deli, bakery, meat, and food service; electronics, which includes video game hardware and software, toys, entertainment, sporting goods, and luggage; and furniture, lighting, storage, kitchenware, small appliances, home decor, bed and bath, home improvement, school/office supplies, greeting cards and party supplies, and other seasonal merchandise. In addition, the company sells merchandise through periodic design and creative partnerships, and shop-in-shop experience; and in-store amenities. Further, it sells its products through its stores; and digital channels, including Target.com. Target Corporation was incorporated in 1902 and is headquartered in Minneapolis, Minnesota.</t>
  </si>
  <si>
    <t>TRGP</t>
  </si>
  <si>
    <t>Targa Resources Corp.</t>
  </si>
  <si>
    <t>811 Louisiana Street
Suite 2100
Houston, TX 77002
United States</t>
  </si>
  <si>
    <t>Targa Resources Corp., together with its subsidiary, Targa Resources Partners LP, owns, operates, acquires, and develops a portfolio of complementary domestic midstream infrastructure assets in North America. It operates in two segments, Gathering and Processing, and Logistics and Transportation. The company is involved in gathering, compressing, treating, processing, transporting, and selling natural gas; storing, fractionating, treating, transporting, and selling natural gas liquids (NGL) and NGL products, including services to liquefied petroleum gas exporters; and gathering, storing, terminaling, purchasing, and selling crude oil. It is also involved in the purchase and resale of NGL products; and sale of propane, as well as provision of related logistics services to multi-state retailers, independent retailers, and other end-users. In addition, the company offers NGL balancing services; and transportation services to refineries and petrochemical companies in the Gulf Coast area, as well as purchases, markets, and resells natural gas. As of December 31, 2023, it leased and managed approximately 605 railcars; 137 tractors; and 6 vacuum trucks and 2 pressurized NGL barges. Targa Resources Corp. was incorporated in 2005 and is headquartered in Houston, Texas.</t>
  </si>
  <si>
    <t>79th percentile</t>
  </si>
  <si>
    <t>TPR</t>
  </si>
  <si>
    <t>Tapestry, Inc.</t>
  </si>
  <si>
    <t>10 Hudson Yards
New York, NY 10001
United States</t>
  </si>
  <si>
    <t>Luxury Goods</t>
  </si>
  <si>
    <t>Tapestry, Inc. provides luxury accessories and branded lifestyle products in the United States, Japan, Greater China, and internationally. The company operates in three segments: Coach, Kate Spade, and Stuart Weitzman. It offers women's handbags; and women's accessories, such as small leather goods which includes mini and micro handbags, money pieces, wristlets, pouches, and cosmetic cases, as well as novelty accessories including address books, time management and travel accessories, sketchbooks, and portfolios; and belts, key rings, and charms. The company also provides men products, which includes bag collections, such as business cases, computer bags, messenger-style bags, backpacks, and totes; small leather goods including wallets, card cases, travel organizers, and belts; and footwear, watches, fragrances, sunglasses, novelty accessories, and ready-to-wear items. In addition, it offers other products including women's footwear and fragrances; eyewear and sunglasses; and jewelry, such as bracelets, necklaces, rings, and earrings, watches, and other women's seasonal lifestyle apparel collections, including outerwear, ready-to-wear and cold weather accessories, such as gloves, scarves, and hats. Further, the company provides kids items, housewares, and home accessories, such as fashion bedding and tableware, stationery, and gifts. It offers its products through e-commerce sites and concession shop-in-shops, wholesale, and third-party distributors under the Coach, Kate Spade, and Stuart Weitzman brand names. The company was formerly known as Coach, Inc. and changed its name to Tapestry, Inc. in October 2017. Tapestry, Inc. was founded in 1941 and is headquartered in New York, New York.</t>
  </si>
  <si>
    <t>TTWO</t>
  </si>
  <si>
    <t>Take-Two Interactive Software Inc</t>
  </si>
  <si>
    <t>110 West 44th Street
New York, NY 10036
United States</t>
  </si>
  <si>
    <t>Electronic Gaming &amp; Multimedia</t>
  </si>
  <si>
    <t>Take-Two Interactive Software, Inc. develops, publishes, and markets interactive entertainment solutions for consumers worldwide. It develops and publishes action/adventure products under the Grand Theft Auto, LA Noire, Max Payne, Midnight Club, and Red Dead Redemption names, as well as other franchises. The company also publishes various entertainment properties across various platforms and a range of genres, such as shooter, action, role-playing, strategy, sports, and family/casual entertainment under the BioShock, Mafia, Sid Meier's Civilization, XCOM series, Borderlands, and Tiny Tina's Wonderland names. In addition, it publishes sports simulation titles comprising NBA 2K series, a basketball video game; the WWE 2K professional wrestling series; mobile titles, including WWE SuperCard; and PGA TOUR 2K. Further, the company offers Kerbal Space Program and OlliOlli World; free-to-play mobile games, such as CSR Racing, Dragon City, Empires &amp; Puzzles, FarmVille, Golf Rival, Harry Potter: Puzzles &amp; Spells, Match Factory!, Merge Dragons!, Merge Magic!, Monster Legends, Toon Blast, Top Eleven, Top Troops, Toy Blast, Two Dots, Words With Friends, and Zynga Poker; and hyper-casual mobile titles, including Fill the Fridge!, Parking Jam 3D, Power Slap, Pull the Pin, Twisted Tangle, and Tangled Snakes. Its products are designed for console gaming systems; personal computers; and mobiles comprising smartphones and tablets. The company provides its products through physical retail, digital download, online platforms, and cloud streaming services. Take-Two Interactive Software, Inc. was incorporated in 1993 and is based in New York, New York.</t>
  </si>
  <si>
    <t>TMUS</t>
  </si>
  <si>
    <t>T-Mobile Us, Inc.</t>
  </si>
  <si>
    <t>12920 SE 38th Street
Bellevue, WA 98006-1350
United States</t>
  </si>
  <si>
    <t>T-Mobile US, Inc., together with its subsidiaries, provides mobile communications services in the United States, Puerto Rico, and the United States Virgin Islands. The company offers voice, messaging, and data services to customers in the postpaid, prepaid, and wholesale and other services. It also provides wireless devices, including smartphones, wearables, tablets, home broadband routers, and other mobile communication devices, as well as wireless devices and accessories; financing through equipment installment plans; reinsurance for device insurance policies and extended warranty contracts; leasing through JUMP! On Demand; and High Speed Internet services. In addition, the company offers services, devices, and accessories under the T-Mobile and Metro by T-Mobile brands through its owned and operated retail stores, T-Mobile app and customer care channels, and its websites. It also sells its devices to dealers and other third-party distributors for resale through independent third-party retail outlets and various third-party websites. The company was founded in 1994 and is headquartered in Bellevue, Washington.</t>
  </si>
  <si>
    <t>47th percentile</t>
  </si>
  <si>
    <t>TROW</t>
  </si>
  <si>
    <t>T Rowe Price Group Inc</t>
  </si>
  <si>
    <t>100 East Pratt Street
Baltimore, MD 21202
United States</t>
  </si>
  <si>
    <t>Asset Management</t>
  </si>
  <si>
    <t>T. Rowe Price Group, Inc. is a publicly owned investment manager. The firm provides its services to individuals, institutional investors, retirement plans, financial intermediaries, and institutions. It launches and manages equity and fixed income mutual funds. The firm invests in the public equity and fixed income markets across the globe. It employs fundamental and quantitative analysis with a bottom-up approach. The firm utilizes in-house and external research to make its investments. It employs socially responsible investing with a focus on environmental, social, and governance issues. It makes investment in late-stage venture capital transactions and usually invests between $3 million and $5 million. The firm was previously known as T. Rowe Group, Inc. and T. Rowe Price Associates, Inc. T. Rowe Price Group, Inc. was founded in 1937 and is based in Baltimore, Maryland, with additional offices in Colorado Springs, Colorado; Owings Mills, Maryland; San Francisco, California; New York, New York; Philadelphia, Pennsylvania; Tampa, Florida; Toronto, Ontario; Hellerup, Denmark; Amsterdam, The Netherlands; Luxembourg, Grand Duchy of Luxembourg; Zurich, Switzerland; Dubai, United Arab Emirates; London, United Kingdom; Sydney, New South Wales; Hong Kong; Tokyo, Japan; Singapore; Frankfurt, Shanghai, China; Germany, Madrid, Spain, Milan, Italy, Stockholm, Sweden, Melbourne, Australia, Amsterdam, Netherlands and Washington, DC.</t>
  </si>
  <si>
    <t>SYY</t>
  </si>
  <si>
    <t>Sysco Corporation</t>
  </si>
  <si>
    <t>1390 Enclave Parkway
Houston, TX 77077-2099
United States</t>
  </si>
  <si>
    <t>Food Distribution</t>
  </si>
  <si>
    <t>Sysco Corporation, through its subsidiaries, engages in the marketing and distribution of various food and related products to the foodservice or food-away-from-home industry in the United States, Canada, the United Kingdom, France, and internationally. It operates through U.S. Foodservice Operations, International Foodservice Operations, SYGMA, and Other segments. The company distributes frozen food, such as meat, seafood, fully prepared entrÃ©es, fruits, vegetables, and desserts; canned and dry food products; fresh meat and seafood products; dairy products; beverages; imported specialties; and fresh produce products. It also supplies various non-food items, including paper products comprising disposable napkins, plates, and cups; tableware consisting of glassware and silverware; cookware, such as pots, pans, and utensils; restaurant and kitchen equipment and supplies; and cleaning supplies. The company serves restaurants, hospitals and nursing facilities, schools and colleges, hotels and motels, industrial caterers, and other foodservice venues. Sysco Corporation was incorporated in 1969 and is headquartered in Houston, Texas.</t>
  </si>
  <si>
    <t>SNPS</t>
  </si>
  <si>
    <t>Synopsys Inc</t>
  </si>
  <si>
    <t>675 Almanor Avenue
Sunnyvale, CA 94085
United States</t>
  </si>
  <si>
    <t>Synopsys, Inc. provides electronic design automation software products used to design and test integrated circuits. It operates in three segments: Design Automation, Design IP, and Software Integrity. The company offers Digital and Custom IC Design solution that provides digital design implementation solutions; Verification solution that offers virtual prototyping, static and formal verification, simulation, emulation, field programmable gate array (FPGA)-based prototyping, and debug solutions; and FPGA design products that are programmed to perform specific functions. It also provides intellectual property (IP) solutions for USB, PCI Express, DDR, Ethernet, MIPI, HDMI, and Bluetooth low energy applications; logic libraries and embedded memories; processor cores, software, and application-specific instruction-set processor tools for embedded applications; security IP solutions; IP solutions for automotive market; and system-on-chip (SoC) infrastructure IP, datapath and building block IP, and verification IP products, as well as mathematical and floating-point components, and Arm AMBA interconnect fabric and peripherals. In addition, the company offers HAPS FPGA-based prototyping systems; virtual prototyping solutions; and Platform Architect solutions for SoC architecture analysis and optimization, as well as optical products, and mechatronic simulations. Further, it provides security and quality testing products, managed services, programs and professional services, and training that enable its customers to detect and remediate security vulnerabilities, and defects in the software development lifecycle, as well as manufacturing solutions. Additionally, the company provides intelligent orchestration solution, software risk manager, and black duck software composition analysis tools. It serves electronics, financial services, automotive, medicine, energy, and industrial areas. The company was incorporated in 1986 and is headquartered in Sunnyvale, California.</t>
  </si>
  <si>
    <t>SYF</t>
  </si>
  <si>
    <t>Synchrony Financial</t>
  </si>
  <si>
    <t>777 Long Ridge Road
Stamford, CT 06902
United States</t>
  </si>
  <si>
    <t>Synchrony Financial, together with its subsidiaries, operates as a consumer financial services company in the United States. It provides credit products, such as credit cards, commercial credit products, and consumer installment loans. The company also offers private label credit cards, dual co-brand and general purpose credit cards, short- and long-term installment loans, and consumer banking products; and deposit products, including certificates of deposit, individual retirement accounts, money market accounts, and savings accounts, and sweep and affinity deposits, as well as accepts deposits through third-party securities brokerage firms. In addition, it provides debt cancellation products to its credit card customers through online, mobile, and direct mail; and healthcare payments and financing solutions under the CareCredit and Walgreens brands; payments and financing solutions in the apparel, specialty retail, outdoor, music, and luxury industries, such as American Eagle, Dick's Sporting Goods, Guitar Center, Kawasaki, Pandora, Polaris, Suzuki, and Sweetwater. The company offers its credit products through programs established with a group of national and regional retailers, local merchants, manufacturers, buying groups, industry associations, and healthcare service providers; and deposit products through various channels, such as digital and print. It serves digital, health and wellness, retail, home, auto, telecommunications, jewelry, pets, and other industries. The company was founded in 1932 and is headquartered in Stamford, Connecticut.</t>
  </si>
  <si>
    <t>18th percentile</t>
  </si>
  <si>
    <t>SMCI</t>
  </si>
  <si>
    <t>Super Micro Computer, Inc.</t>
  </si>
  <si>
    <t>980 Rock Avenue
San Jose, CA 95131
United States</t>
  </si>
  <si>
    <t>Super Micro Computer, Inc., together with its subsidiaries, develops and manufactures high performance server and storage solutions based on modular and open architecture in the United States, Europe, Asia, and internationally. Its solutions range from complete server, storage systems, modular blade servers, blades, workstations, full racks, networking devices, server sub-systems, server management software, and security software. The company provides application-optimized server solutions, rackmount and blade servers, storage, and subsystems and accessories; and server software management solutions, such as Server Management Suite, including Supermicro Server Manager, Supermicro Power Management software, Supermicro Update Manager, SuperCloud Composer, and SuperDoctor 5. In addition, it offers server subsystems and accessories comprising server boards, chassis, power supplies, and other accessories. Further, the company provides server and storage system integration, configuration, and software upgrade and update services; and technical documentation services, as well as identifies service requirements, creates and executes project plans, and conducts verification testing and technical documentation, and training services. Additionally, it offers help desk and on-site product support services for its server and storage systems; and customer support services, including ongoing maintenance and technical support for its products. The company provides its products to enterprise data centers, cloud computing, artificial intelligence, and 5G and edge computing markets. It sells its products through direct and indirect sales force, distributors, value-added resellers, system integrators, and original equipment manufacturers. The company was incorporated in 1993 and is headquartered in San Jose, California.</t>
  </si>
  <si>
    <t>SYK</t>
  </si>
  <si>
    <t>Stryker Corporation</t>
  </si>
  <si>
    <t>1941 Stryker Way
Portage, MI 49002
United States</t>
  </si>
  <si>
    <t>Stryker Corporation operates as a medical technology company. The company operates through two segments, MedSurg and Neurotechnology, and Orthopaedics and Spine. The Orthopaedics and Spine segment provides implants for use in total joint replacements, such as hip, knee and shoulder, and trauma and extremities surgeries. This segment also offers spinal implant products comprising cervical and thoracolumbar systems that include fixation, minimally invasive and interbody systems used in spinal injury, complex spine and degenerative therapies. The MedSurg and Neurotechnology segment offers surgical equipment, and surgical navigation systems, endoscopic and communications systems, patient handling, emergency medical equipment and intensive care disposable products, reprocessed and remanufactured medical devices, clinical communication and workflow solutions, and other medical device products that are used in various medical specialties, as well as patient and caregiver safety technologies. This segment also provides neurosurgical, neurovascular and craniomaxillofacial implant products, which include products used for minimally invasive endovascular procedures; products for brain and open skull based surgical procedures; orthobiologic and biosurgery products, such as synthetic bone grafts and vertebral augmentation products; minimally invasive products for the treatment of acute ischemic and hemorrhagic stroke; and craniomaxillofacial implant products, including cranial, maxillofacial, and chest wall devices, as well as dural substitutes and sealants. The company sells its products to doctors, hospitals, and other healthcare facilities through company-owned subsidiaries and branches, as well as third-party dealers and distributors in approximately 75 countries. Stryker Corporation was founded in 1941 and is headquartered in Portage, Michigan.</t>
  </si>
  <si>
    <t>62nd percentile</t>
  </si>
  <si>
    <t>STE</t>
  </si>
  <si>
    <t>Steris Plc</t>
  </si>
  <si>
    <t>5960 Heisley Road
Mentor, OH 44060
United States</t>
  </si>
  <si>
    <t>STERIS plc provides infection prevention products and services worldwide. It operates through three segments: Healthcare, Applied Sterilization Technologies (AST), and Life Sciences. The Healthcare segment offers cleaning chemistries and sterility assurance products; automated endoscope reprocessing system and tracking products; endoscopy accessories, washers, sterilizers, and other pieces of capital equipment for the operation of a sterile processing department; and equipment used directly in surgical tables, lights, and connectivity solutions, as well as equipment management services. It also provides capital equipment installation, maintenance, upgradation, repair, and troubleshooting services; preventive maintenance programs and repair services; instrument, devices, and endoscope repair and maintenance services; and custom process improvement consulting and outsourced instrument sterile processing services. The AST segment provides contract sterilization and testing services for medical device and pharmaceutical manufacturers through a network of contract sterilization and laboratory facilities, as well as integrated sterilization equipment and control systems to medical device manufacturers and research institutions. The Life Sciences segment designs, manufactures, and sells consumable products, such as pharmaceutical detergents, cleanroom disinfectants and sterilants, pharmaceutical grade and research sterilizers and washers, sterility assurance and maintenance products, vaporized hydrogen peroxide room decontamination systems and sterilizers, and high purity water and pure steam generators. This segment also offers equipment installation, maintenance, upgradation, repair, and troubleshooting services; and preventive maintenance programs and repair services. It serves its products and services to hospitals, other healthcare providers, and pharmaceutical manufacturers. The company was founded in 1985 and is headquartered in Mentor, Ohio.</t>
  </si>
  <si>
    <t>STLD</t>
  </si>
  <si>
    <t>Steel Dynamics Inc</t>
  </si>
  <si>
    <t>7575 West Jefferson Boulevard
Fort Wayne, IN 46804
United States</t>
  </si>
  <si>
    <t>Steel</t>
  </si>
  <si>
    <t>Steel Dynamics, Inc., together with its subsidiaries, operates as a steel producer and metal recycler in the United States. The Steel Operations segment offers hot rolled, cold rolled, and coated steel products; parallel flange beams and channel sections, flat bars, large unequal leg angles, and reinforcing steel bars, as well as standard strength carbon, intermediate alloy hardness, and premium grade rail products; engineered special-bar-quality products, merchant-bar-quality products, and other engineered round steel bars; channels, angles, flats, merchant rounds, and reinforcing steel bars; and specialty shapes and light structural steel products. This segment also engages in turning, polishing, straightening, chamfering, precision saw-cutting, and heat treating of bar products. Its products are used in construction, automotive, manufacturing, transportation, heavy and agriculture equipment, and pipe and tube markets. The Metals Recycling Operations segment is involved in the ferrous and nonferrous scrap metal processing, transportation, marketing, brokerage, and scrap management services. Its ferrous products include heavy melting steel, busheling, bundled scrap, shredded scrap, steel turnings, and cast-iron products; and nonferrous products comprise aluminum, brass, copper, stainless steel, and other nonferrous metals. The Steel Fabrication Operations segment produces steel non-residential building components, such as steel joists, girders, trusses, and steel deck products for non-residential steel fabricators, metal building companies, general construction contractors, developers, owners, brokers, and governmental entities, as well as e-commerce warehouses, data centers, metal buildings, and education and commercial building projects. The Aluminum Operations segment offers recycled aluminum flat rolled products. The company also exports its products. Steel Dynamics, Inc. was founded in 1993 and is headquartered in Fort Wayne, Indiana.</t>
  </si>
  <si>
    <t>STT</t>
  </si>
  <si>
    <t>State Street Corporation</t>
  </si>
  <si>
    <t>One Congress Street
Boston, MA 02114-2016
United States</t>
  </si>
  <si>
    <t>State Street Corporation, through its subsidiaries, provides a range of financial products and services to institutional investors worldwide. The company offers investment servicing products and services, including custody, accounting, regulatory reporting, investor, and performance and analytics; middle office products, such as IBOR, transaction management, loans, cash, derivatives and collateral, record keeping, and client reporting and investment analytics; finance leasing; foreign exchange, and brokerage and other trading services; securities finance and enhanced custody products; deposit and short-term investment facilities; investment manager and alternative investment manager operations outsourcing; performance, risk, and compliance analytics; and financial data management to support institutional investors. It also engages in the provision of portfolio management and risk analytics, as well as trading and post-trade settlement services with integrated compliance and managed data. In addition, the company offers investment management strategies and products, such as core and enhanced indexing, multi-asset strategies, active quantitative and fundamental active capabilities, and alternative investment strategies. Further, it provides services and solutions, including environmental, social, and governance investing; defined benefit and defined contribution; and global fiduciary solutions, as well as exchange-traded funds under the SPDR ETF brand. The company provides its products and services to mutual funds, collective investment funds, UCITS, hedge funds and other investment pools, corporate and public retirement plans, insurance companies, foundations, endowments, and investment managers. State Street Corporation was founded in 1792 and is headquartered in Boston, Massachusetts.</t>
  </si>
  <si>
    <t>45th percentile</t>
  </si>
  <si>
    <t>SBUX</t>
  </si>
  <si>
    <t>Starbucks Corp</t>
  </si>
  <si>
    <t>2401 Utah Avenue South
Seattle, WA 98134
United States</t>
  </si>
  <si>
    <t>Starbucks Corporation, together with its subsidiaries, operates as a roaster, marketer, and retailer of coffee worldwide. The company operates through three segments: North America, International, and Channel Development. Its stores offer coffee and tea beverages, roasted whole beans and ground coffees, single serve products, and ready-to-drink beverages; and various food products, such as pastries, breakfast sandwiches, and lunch items. The company also licenses its trademarks through licensed stores, and grocery and foodservice accounts. The company offers its products under the Starbucks Coffee, Teavana, Seattle's Best Coffee, Ethos, Starbucks Reserve, and Princi brands. Starbucks Corporation was founded in 1971 and is based in Seattle, Washington.</t>
  </si>
  <si>
    <t>48th percentile</t>
  </si>
  <si>
    <t>SWK</t>
  </si>
  <si>
    <t>Stanley Black &amp; Decker, Inc.</t>
  </si>
  <si>
    <t>1000 Stanley Drive
New Britain, CT 06053
United States</t>
  </si>
  <si>
    <t>Tools &amp; Accessories</t>
  </si>
  <si>
    <t>Stanley Black &amp; Decker, Inc. provides hand tools, power tools, outdoor products, and related accessories in the United States, Canada, Other Americas, Europe, and Asia. Its Tools &amp; Outdoor segment offers professional grade corded and cordless electric power tools and equipment, including drills, impact wrenches and drivers, grinders, saws, routers, and sanders; pneumatic tools and fasteners, such as nail guns, nails, staplers and staples, and concrete and masonry anchors; corded and cordless electric power tools; hand-held vacuums, paint tools, and cleaning appliances; leveling and layout tools, planes, hammers, demolition tools, clamps, vises, knives, saws, chisels, and industrial and automotive tools; drill, screwdriver, router bits, abrasives, saw blades, and threading products; tool boxes, sawhorses, medical cabinets, and engineered storage solutions; and electric and gas-powered lawn and garden products. This segment sells its products under the DEWALT, CRAFTSMAN, CUB ADET, BLACK+DECKER, and HUSTLER brands through retailers, third-party distributors, independent dealers, and a direct sales force. The company's Industrial segment provides threaded fasteners, blind rivets and tools, blind inserts and tools, drawn arc weld studs and systems, engineered plastic and mechanical fasteners, self-piercing riveting systems, precision nut running systems, micro fasteners, high-strength structural fasteners, axel swage, latches, heat shields, pins, couplings, fitting, and other engineered products; and attachments used on excavators and handheld tools. This segment sells its products through direct sales force and third-party distributors to the automotive, manufacturing, electronics, construction, aerospace, and other industries. The company was formerly known as The Stanley Works and changed its name to Stanley Black &amp; Decker, Inc. in March 2010. Stanley Black &amp; Decker, Inc. was founded in 1843 and is headquartered in New Britain, Connecticut.</t>
  </si>
  <si>
    <t>LUV</t>
  </si>
  <si>
    <t>Southwest Airlines Co.</t>
  </si>
  <si>
    <t>P.O. Box 36611
Dallas, TX 75235-1611
United States</t>
  </si>
  <si>
    <t>Southwest Airlines Co. operates as a passenger airline company that provides scheduled air transportation services in the United States and near-international markets. As of December 31, 2023, the company operated a total fleet of 817 Boeing 737 aircraft; and served 121 destinations in 42 states, the District of Columbia, and the Commonwealth of Puerto Rico, as well as ten near-international countries, including Mexico, Jamaica, the Bahamas, Aruba, the Dominican Republic, Costa Rica, Belize, Cuba, the Cayman Islands, and Turks and Caicos. It also provides inflight entertainment and connectivity services on Wi-Fi enabled aircraft; and Rapid Rewards loyalty program that enables program members to earn points for dollars spent on Southwest base fares. In addition, the company offers a suite of digital platforms to support customers' travel needs, including websites and apps; and SWABIZ, an online booking tool. Further, it provides ancillary services, such as Southwest's EarlyBird Check-In, upgraded boarding, and transportation of pets and unaccompanied minors. Southwest Airlines Co. was incorporated in 1967 and is headquartered in Dallas, Texas.</t>
  </si>
  <si>
    <t>SOLV</t>
  </si>
  <si>
    <t>Solventum Corporation</t>
  </si>
  <si>
    <t>3M Center
Building 275-6W 2510 Conway Avenue East
Saint Paul, MN 55144
United States</t>
  </si>
  <si>
    <t>Health Information Services</t>
  </si>
  <si>
    <t>Solventum Corporation, a healthcare company, engages in the developing, manufacturing, and commercializing a portfolio of solutions to address critical customer and patient needs. It operates through four segments: Medsurg, Dental Solutions, Health Information Systems, and Purification and Filtration. The Medsurg segment is a provider of solutions including advanced wound care, I.V. site management, sterilization assurance, temperature management, surgical supplies, stethoscopes, and medical electrodes. The Dental Solutions segment provides a comprehensive suite of dental and orthodontic products including brackets, aligners, restorative cements, and bonding agents. The Health Information Systems provides software solutions including computer-assisted, physician documentation, direct-to-bill and coding automation, classification methodologies, speech, recognition, and data visualization platforms. The Purification and Filtration segment provides purification and filtration technologies including filters, purifiers, cartridges, and membranes. The company was incorporated in 2023 and is based in Saint Paul, Minnesota.</t>
  </si>
  <si>
    <t>SNA</t>
  </si>
  <si>
    <t>Snap-on Incorporated</t>
  </si>
  <si>
    <t>2801 80th Street
Kenosha, WI 53143
United States</t>
  </si>
  <si>
    <t>Snap-on Incorporated manufactures and markets tools, equipment, diagnostics, and repair information and systems solutions for professional users worldwide. It operates through Commercial &amp; Industrial Group, Snap-on Tools Group, Repair Systems &amp; Information Group, and Financial Services segments. The company provides hand tools, including wrenches, sockets, ratchet wrenches, pliers, screwdrivers, punches and chisels, saws and cutting tools, pruning tools, torque measuring instruments, and other related products; power tools, such as cordless, pneumatic, and hydraulic and corded tools; and tool storage products comprising tool chests, roll cabinets, and other products. It provides handheld and computer-based diagnostic products, service and repair information products, diagnostic software solutions, electronic parts catalogs, business management systems and services, point-of-sale systems, integrated systems for vehicle service shops, original equipment manufacturer purchasing facilitation services, and warranty management systems and analytics; and engineered solutions. In addition, the company offers solutions for the service of vehicles and industrial equipment that include wheel alignment equipment, wheel balancers, tire changers, vehicle lifts, test lane equipment, collision repair equipment, vehicle air conditioning service equipment, brake service equipment, fluid exchange equipment, transmission troubleshooting equipment, safety testing equipment, battery chargers, and hoists, as well as after-sales support services and training programs. Further, it provides financing programs to facilitate the sales of its products and support its franchise business. It serves the aviation and aerospace, agriculture, infrastructure construction, government and military, mining, natural resources, power generation, and technical education industries. Snap-on Incorporated was incorporated in 1920 and is headquartered in Kenosha, Wisconsin.</t>
  </si>
  <si>
    <t>SWKS</t>
  </si>
  <si>
    <t>Skyworks Solutions Inc</t>
  </si>
  <si>
    <t>5260 California Avenue
Irvine, CA 92617
United States</t>
  </si>
  <si>
    <t>Skyworks Solutions, Inc., together with its subsidiaries, designs, develops, manufactures, and markets proprietary semiconductor products in the United States, China, South Korea, Taiwan, Europe, the Middle East, Africa, and the rest of Asia-Pacific. Its product portfolio includes amplifiers, antenna tuners, attenuators, automotive tuners and digital radios, DC/DC converters, demodulators, detectors, diodes, wireless analog system on chip products, directional couplers, diversity receive modules, filters, front-end modules, hybrids, light emitting diode drivers, low noise amplifiers, mixers, modulators, optocouplers/optoisolators, phase locked loops, phase shifters, power dividers/combiners, power over ethernet, power isolators, receivers, switches, synthesizers, timing devices, voltage controlled oscillators/synthesizers, and voltage regulators. The company products are the used in aerospace, automotive, broadband, cellular infrastructure, connected home, defense, entertainment and gaming, industrial, medical, military, smartphone, tablet, and wearable markets. It sells its products through direct sales force, electronic component distributors, and independent sales representatives. Skyworks Solutions, Inc. was founded in 1962 and is based in Irvine, California.</t>
  </si>
  <si>
    <t>61st percentile</t>
  </si>
  <si>
    <t>SPG</t>
  </si>
  <si>
    <t>Simon Property Group, Inc.</t>
  </si>
  <si>
    <t>225 West Washington Street
Indianapolis, IN 46204-3438
United States</t>
  </si>
  <si>
    <t>REIT - Retail</t>
  </si>
  <si>
    <t>Simon is a real estate investment trust engaged in the ownership of premier shopping, dining, entertainment and mixed-use destinations and an S&amp;P 100 company (Simon Property Group, NYSE: SPG). Our properties across North America, Europe and Asia provide community gathering places for millions of people every day and generate billions in annual sales.</t>
  </si>
  <si>
    <t>NOW</t>
  </si>
  <si>
    <t>Servicenow, Inc.</t>
  </si>
  <si>
    <t>2225 Lawson Lane
Santa Clara, CA 95054
United States</t>
  </si>
  <si>
    <t>ServiceNow, Inc. provides end to-end intelligent workflow automation platform solutions for digital businesses in the North America, Europe, the Middle East and Africa, Asia Pacific, and internationally. The company operates the Now platform for end-to-end digital transformation, artificial intelligence, machine learning, robotic process automation, process mining, performance analytics, and collaboration and development tools. It also provides asset management, cloud observability, integrated risk management; information technology (IT) service management applications; IT service management product suite for enterprise's employees, customers, and partners; strategic portfolio management product suite; IT operations management product that connects a customer's physical and cloud-based IT infrastructure; IT asset management; and security operations that connects with internal and third party. In addition, the company offers integrated risk management product to manage risk and resilience; environmental, social and governance management product; human resources, legal, and workplace service delivery products; customer service management product; and field service management applications. Further, the company provides app engine product; automation engine; platform privacy and security product; and source-to-pay operations. It serves to government, financial services, healthcare, telecommunications, manufacturing, IT services, technology, oil and gas, education, and consumer products through service providers and resale partners. The company was formerly known as Service-now.com and changed its name to ServiceNow, Inc. in May 2012. ServiceNow, Inc. was founded in 2004 and is headquartered in Santa Clara, California.</t>
  </si>
  <si>
    <t>SRE</t>
  </si>
  <si>
    <t>Sempra</t>
  </si>
  <si>
    <t>488 8th Avenue
San Diego, CA 92101
United States</t>
  </si>
  <si>
    <t>Utilities - Diversified</t>
  </si>
  <si>
    <t>Sempra operates as an energy infrastructure company in the United States and internationally. It operates through three segments: Sempra California, Sempra Texas Utilities, and Sempra Infrastructure. The Sempra California segment provides electric services; and natural gas services to San Diego County. As of December 31, 2023, it offered electric services to approximately 3.6 million population and natural gas services to approximately 3.3 million population that covers 4,100 square miles. This segment owns and operates a natural gas distribution, transmission, and storage system that supplies natural gas. As of December 31, 2023, it serves a population of 21 million covering an area of 24,000 square miles. The Sempra Texas Utilities segment engages in the regulated electricity transmission and distribution. As of December 31, 2023, its transmission system included 18,298 circuit miles of transmission lines; 1,257 transmission and distribution substations; interconnection to 173 third-party generation facilities totaling 54,277 MW; and distribution system included approximately 4.0 million points of delivery and consisted of 125,116 miles of overhead and underground lines. The Sempra Infrastructure segment develops, builds, operates, and invests in energy infrastructure to help enable the energy transition in North American markets and worldwide. The company was formerly known as Sempra Energy and changed its name to Sempra in May 2023. Sempra was incorporated in 1996 and is based in San Diego, California.</t>
  </si>
  <si>
    <t>43rd percentile</t>
  </si>
  <si>
    <t>STX</t>
  </si>
  <si>
    <t>Seagate Technology Holdings Plcs</t>
  </si>
  <si>
    <t>38/39 Fitzwilliam Square
Dublin 2
Dublin, D02 NX53
Ireland</t>
  </si>
  <si>
    <t>Seagate Technology Holdings plc provides data storage technology and solutions in Singapore, the United States, the Netherlands, and internationally. It provides mass capacity storage products, including enterprise nearline hard disk drives (HDDs), enterprise nearline solid state drives (SSDs), enterprise nearline systems, video and image HDDs, and network-attached storage drives. The company also offers legacy applications comprising Mission Critical HDDs and SSDs; external storage solutions under the Seagate Ultra Touch, One Touch, and Expansion product lines, as well as under the LaCie brand name; desktop drives; notebook drives, DVR HDDs, and gaming SSDs. In addition, it provides Lyve edge-to-cloud mass capacity platform. The company sells its products primarily to OEMs, distributors, and retailers. Seagate Technology Holdings plc was founded in 1978 and is based in Dublin, Ireland.</t>
  </si>
  <si>
    <t>2nd percentile</t>
  </si>
  <si>
    <t>SLB</t>
  </si>
  <si>
    <t>Schlumberger Limited</t>
  </si>
  <si>
    <t>5599 San Felipe
17th Floor
Houston, TX 77056
United States</t>
  </si>
  <si>
    <t>Oil &amp; Gas Equipment &amp; Services</t>
  </si>
  <si>
    <t>Schlumberger Limited engages in the provision of technology for the energy industry worldwide. The company operates through four divisions: Digital &amp; Integration, Reservoir Performance, Well Construction, and Production Systems. The company provides field development and hydrocarbon production, carbon management, and integration of adjacent energy systems; reservoir interpretation and data processing services for exploration data; and well construction and production improvement services and products. It also offers subsurface geology and fluids evaluation information; open and cased hole services; exploration and production pressure, and flow-rate measurement services; and pressure pumping, well stimulation, and coiled tubing equipment solutions. In addition, the company offers mud logging, directional drilling, measurement-while-drilling, and logging-while-drilling services, as well as engineering support services; supplies drilling fluid systems; designs, manufactures, and markets roller cone and fixed cutter drill bits; bottom-hole-assembly and borehole enlargement technologies; well cementing products and services; well planning, well drilling, engineering, supervision, logistics, procurement, and contracting of third parties, as well as drilling rig management solutions; and drilling equipment and services, as well as land drilling rigs and related services. Further, it provides artificial lift production equipment and optimization services; supplies packers, safety valves, sand control technology, and various intelligent well completions technology and equipment; designs and manufactures valves, chokes, actuators, and surface trees; and OneSubsea, an integrated solutions, products, systems, and services, including wellheads, subsea trees, manifolds and flowline connectors, control systems, connectors, and services. The company was formerly known as SocieÂ´teÂ´ de Prospection EÂ´lectrique. Schlumberger Limited was founded in 1926 and is based in Houston, Texas.</t>
  </si>
  <si>
    <t>SBAC</t>
  </si>
  <si>
    <t>Sba Communications Corp</t>
  </si>
  <si>
    <t>8051 Congress Avenue
Boca Raton, FL 33487-1307
United States</t>
  </si>
  <si>
    <t>SBA Communications Corporation is a leading independent owner and operator of wireless communications infrastructure including towers, buildings, rooftops, distributed antenna systems (DAS) and small cells. With a portfolio of more than 39,000 communications sites throughout the Americas, Africa and in Asia, SBA is listed on NASDAQ under the symbol SBAC. Our organization is part of the S&amp;P 500 and is one of the top Real Estate Investment Trusts (REITs) by market capitalization.</t>
  </si>
  <si>
    <t>CRM</t>
  </si>
  <si>
    <t>Salesforce, Inc.</t>
  </si>
  <si>
    <t>Salesforce Tower
3rd Floor 415 Mission Street
San Francisco, CA 94105
United States</t>
  </si>
  <si>
    <t>Salesforce, Inc. provides Customer Relationship Management (CRM) technology that brings companies and customers together worldwide. The company's service includes sales to store data, monitor leads and progress, forecast opportunities, gain insights through analytics and artificial intelligence, and deliver quotes, contracts, and invoices; and service that enables companies to deliver trusted and highly personalized customer support at scale. In addition, its platform offering comprise a flexible platform that enables companies of various sizes, locations, and industries to build business workflow and apps with customer; online learning platform that allows anyone to learn in-demand Salesforce skills; and Slack, an intelligent productivity platform. The company's marketing services enables companies to plan, personalize, automate, and optimize customer marketing journey, connecting interaction, and connected products; and commerce services, which empowers shopping experience across various customer touchpoint, such as mobile, web, social, and stores and provides click-to-code tools that offers customers to build and deploy solutions. Further, its analytics offering includes Tableau, an end-to-end analytics solution for range of enterprise use cases and intelligent analytics with AI models, spot trends, predict outcomes, creates summaries, timely recommendations, and take action from any device; and integration service including MuleSoft, which provides building blocks to deliver end-to-end and connected experiences. Additionally, the company provides data cloud, a hyperscale data engine native to Salesforce; vertical services to meet the needs of customers in industries, such as financial services, healthcare and life sciences, manufacturing and automotive and government; and offers salesforce starter for small and medium-sized businesses. Salesforce, Inc. was incorporated in 1999 and is headquartered in San Francisco, California.</t>
  </si>
  <si>
    <t>SPGI</t>
  </si>
  <si>
    <t>S&amp;p Global Inc.</t>
  </si>
  <si>
    <t>55 Water Street
New York, NY 10041
United States</t>
  </si>
  <si>
    <t>Financial Data &amp; Stock Exchanges</t>
  </si>
  <si>
    <t>S&amp;P Global Inc., together with its subsidiaries, provides credit ratings, benchmarks, analytics, and workflow solutions in the global capital, commodity, and automotive markets. It operates through S&amp;P Global Market Intelligence, S&amp;P Global Ratings, S&amp;P Global Commodity Insights, S&amp;P Global Mobility, S&amp;P Dow Jones Indices, and S&amp;P Global Engineering Solutions segments. The S&amp;P Global Market Intelligence segment offers multi-asset-class data and analytics integrated with purpose-built workflow solutions. This segment offers Desktop, a product suite that provides data, analytics, and third-party research; Data and Advisory Solutions for research, reference data, market data, derived analytics, and valuation services; Enterprise Solutions, software and workflow solutions; and Credit &amp; Risk Solutions for selling Ratings' credit ratings and related data and research. The S&amp;P Global Ratings segment operates as an independent provider of credit ratings, research, and analytics, offering investors and other market participants information, ratings, and benchmarks. The S&amp;P Global Commodity Insights segment provides information and benchmark prices for the commodity and energy markets. The S&amp;P Global Mobility segment provides solutions serving the full automotive value chain, including vehicle manufacturers (OEMs), automotive suppliers, mobility service providers, retailers, consumers, and finance and insurance companies. The S&amp;P Dow Jones Indices segment is an index provider that maintains various valuation and index benchmarks for investment advisors, wealth managers, and institutional investors. The S&amp;P Global Engineering Solutions segment offers engineering standards and related technical knowledge, including product design to provide information and insight to design products, optimize engineering projects and outcomes, solve technical problems, and address complex supply chain issues. S&amp;P Global Inc. was founded in 1860 and is headquartered in New York, New York.</t>
  </si>
  <si>
    <t>RTX</t>
  </si>
  <si>
    <t>Rtx Corporation</t>
  </si>
  <si>
    <t>1000 Wilson Boulevard
Arlington, VA 22209
United States</t>
  </si>
  <si>
    <t>RTX Corporation, an aerospace and defense company, provides systems and services for the commercial, military, and government customers in the United States and internationally. It operates through three segments: Collins Aerospace, Pratt &amp; Whitney, and Raytheon. The Collins Aerospace Systems segment offers aerospace and defense products, and aftermarket service solutions for civil and military aircraft manufacturers and commercial airlines, as well as regional, business, and general aviation, defense, and commercial space operations. This segment also designs, produces, and supports cabin interior, including oxygen systems, food and beverage preparation, storage and galley systems, and lavatory and wastewater management systems; battlespace, test and training range systems, crew escape systems, and simulation and training solutions; information management services; and aftermarket services that include spare parts, overhaul and repair, engineering and technical support, training and fleet management solutions, and asset and information management services. Its Pratt &amp; Whitney segment supplies aircraft engines for commercial, military, business jet, and general aviation customers; and produces, sells, and services military and commercial auxiliary power units. The Raytheon segment provides defensive and offensive threat detection, tracking, and mitigation capabilities for U.S., foreign government, and commercial customers. The company was formerly known as Raytheon Technologies Corporation and changed its name to RTX Corporation in July 2023. RTX Corporation was incorporated in 1934 and is headquartered in Arlington, Virginia.</t>
  </si>
  <si>
    <t>RCL</t>
  </si>
  <si>
    <t>Royal Caribbean Group</t>
  </si>
  <si>
    <t>1050 Caribbean Way
Miami, FL 33132-2096
United States</t>
  </si>
  <si>
    <t>Travel Services</t>
  </si>
  <si>
    <t>Royal Caribbean Cruises Ltd. operates as a cruise company worldwide. The company operates cruises under the Royal Caribbean International, Celebrity Cruises, and Silversea Cruises brands, which comprise a range of itineraries. As of February 21, 2024, it operated 65 ships. Royal Caribbean Cruises Ltd. was founded in 1968 and is headquartered in Miami, Florida.</t>
  </si>
  <si>
    <t>31st percentile</t>
  </si>
  <si>
    <t>ROST</t>
  </si>
  <si>
    <t>Ross Stores Inc</t>
  </si>
  <si>
    <t>5130 Hacienda Drive
Dublin, CA 94568-7579
United States</t>
  </si>
  <si>
    <t>Ross Stores, Inc., together with its subsidiaries, operates off-price retail apparel and home fashion stores under the Ross Dress for Less and dd's DISCOUNTS brand names in the United States. Its stores primarily offer apparel, accessories, footwear, and home fashions. The company's Ross Dress for Less stores sell its products at department and specialty stores to middle income households; and dd's DISCOUNTS stores sell its products at department and discount stores for households with moderate income. Ross Stores, Inc. was incorporated in 1957 and is headquartered in Dublin, California.</t>
  </si>
  <si>
    <t>ROP</t>
  </si>
  <si>
    <t>Roper Technologies, Inc.</t>
  </si>
  <si>
    <t>6496 University Parkway
Sarasota, FL 34240
United States</t>
  </si>
  <si>
    <t>Roper Technologies, Inc. designs and develops software, and technology enabled products and solutions. It operates through three segments: Application Software, Network Software, and Technology Enabled Products. The Application Software segment offers management, campus solutions, diagnostic and laboratory information management, enterprise software and information solutions, transportation management, financial and compliance management, and cloud-based financial analytics and performance management software; cloud-based software to the property and casualty insurance industry; and software, services, and technologies for foodservice operations. The Network Software segment provides cloud-based data, collaboration, and estimating automation software; electronic marketplace; visual effects and 3D content software; cloud-based software for the life insurance and financial services industries; supply chain software; health care service and software; data analytics and information; and pharmacy software solutions. The Technology Enabled Products segment offers ultrasound accessories; dispensers and metering pumps; wireless sensor network and solutions automated surgical scrub and linen dispensing equipment; water meters; optical and electromagnetic measurement systems; RFID card readers; and medical devices. It distributes and sells its products through direct sales, manufacturers' representatives, resellers, and distributors. The company was formerly known as Roper Industries, Inc. and changed its name to Roper Technologies, Inc. in April 2015. The company was incorporated in 1981 and is based in Sarasota, Florida.</t>
  </si>
  <si>
    <t>ROL</t>
  </si>
  <si>
    <t>Rollins, Inc.</t>
  </si>
  <si>
    <t>2170 Piedmont Road, NE
Atlanta, GA 30324
United States</t>
  </si>
  <si>
    <t>Personal Services</t>
  </si>
  <si>
    <t>Rollins, Inc., through its subsidiaries, provides pest and wildlife control services to residential and commercial customers in the United States and internationally. The company offers pest control services to residential properties protecting from common pests, including rodents, insects, and wildlife. It also provides workplace pest control solutions for customers across various end markets, such as healthcare, foodservice, and logistics. In addition, the company offers termite protection services and ancillary services. It serves clients directly, as well as through franchisee operations. The company was formerly known as Rollins Broadcasting, Inc and changed its name to Rollins, Inc. in 1965. Rollins, Inc. was founded in 1901 and is headquartered in Atlanta, Georgia.</t>
  </si>
  <si>
    <t>26th percentile</t>
  </si>
  <si>
    <t>ROK</t>
  </si>
  <si>
    <t>Rockwell Automation, Inc.</t>
  </si>
  <si>
    <t>1201 South Second Street
Milwaukee, WI 53204
United States</t>
  </si>
  <si>
    <t>Rockwell Automation, Inc. provides industrial automation and digital transformation solutions in North America, Europe, the Middle East, Africa, the Asia Pacific, and Latin America. The company operates through three segments, Intelligent Devices, Software &amp; Control, and Lifecycle Services. Its solutions include hardware and software products and services. The Intelligent Devices segment offers drives, motion, safety, sensing, industrial components, and configured-to-order products. The Software &amp; Control segment provides control and visualization software and hardware, information software, and network and security infrastructure solutions. The Lifecycle Services segment provides consulting, professional services and solutions, and connected and maintenance services. The company sells its solutions primarily through independent distributors in relation with its direct sales force. It serves discrete end markets, including automotive, semiconductor, and warehousing and logistics, as well as general industries comprising printing and publishing, marine, glass, fiber and textiles, airports, and aerospace; hybrid end markets, such as food and beverage, life sciences, household and personal care, and tire, as well as eco industrial, including water/wastewater, waste management, mass transit, and renewable energy; and process end markets comprising oil and gas, mining, metals, chemicals, pulp and paper, and others. Rockwell Automation, Inc. was founded in 1903 and is headquartered in Milwaukee, Wisconsin.</t>
  </si>
  <si>
    <t>RHI</t>
  </si>
  <si>
    <t>Robert Half Inc.</t>
  </si>
  <si>
    <t>2884 Sand Hill Road
Suite 200
Menlo Park, CA 94025
United States</t>
  </si>
  <si>
    <t>Staffing &amp; Employment Services</t>
  </si>
  <si>
    <t>Robert Half Inc. provides talent solutions and business consulting services in North America, South America, Europe, Asia, and Australia. The company operates through Contract Talent Solutions, Permanent Placement Talent Solutions, and Protiviti segments. The Contract Talent Solutions segment provides contract engagement professionals in the fields of finance and accounting, technology, marketing and creative, legal and administrative, and customer support. This segment markets its services to clients and employment candidates through both national and local advertising activities, including radio, digital advertising, job boards, alliance partners, and events. The Permanent Placement Talent Solutions segment engages in the placement of full-time accounting, finance, and tax and accounting operations personnel. The Protiviti segment offers consulting services in the areas of internal audit, technology consulting, risk, and compliance consulting. It offers it services under the Robert Half brand name. The company was formerly known as Robert Half International Inc. and changed its name to Robert Half Inc. in July 2023. Robert Half Inc. was founded in 1948 and is headquartered in Menlo Park, California.</t>
  </si>
  <si>
    <t>RVTY</t>
  </si>
  <si>
    <t>Revvity, Inc.</t>
  </si>
  <si>
    <t>940 Winter Street
Waltham, MA 02451
United States</t>
  </si>
  <si>
    <t>Revvity, Inc. provides health sciences solutions, technologies, and services in the Americas, Europe, and Asia, and internationally. The Life Sciences segment provides instruments, reagents, informatics, software, subscriptions, detection, imaging technologies, warranties, training, and services. Its Diagnostics segment provides instruments, reagents, assay platforms, and software products for the early detection of genetic disorders, such as pregnancy and early childhood, as well as infectious disease testing in the diagnostics market. Its products are used for testing and screening genetic abnormalities, disorders, and diseases, including down syndrome, hypothyroidism, muscular dystrophy, infertility, and various metabolic conditions. This segment also develops technologies that enable and support genomic workflows using protein coupled receptor and next-generation DNA sequencing for applications in oncology, immunodiagnostics, and drug discovery. It serves pharmaceutical and biotechnology companies, laboratories, academic and research institutions, public health authorities, private healthcare organizations, doctors, and government agencies under the AutoDELFIA, BACS-on-Beads, BIOCHIPs, Bioo Scientific,BoBs , chemagic, Chitas, DELFIA, DELFIA Xpress, DOPlify, EONIS, EUROArray, EUROIMMUN, EUROLabWorkstation, EUROLINE, EUROPattern, Evolution Evoya, explorer, Fontus, Genoglyphix, GSP, Haoyuan, IDS, IDS-i10 IDS-i10T, IDS-iSYS, iLab, iQ, JANUS, LabChip, LifeCycle, LimsLink, Migele, MultiPROBE, NEXTFLEX, NextPrep, Pannoramic, Panthera Puncher, PG-Seq, PGFind PKamp, PreNAT II, Prime, Protein Clear, ProteinEXact, QSigh, QuantiVac, RONIA, Sciclone, SimplicityChrom, Specimen Gate,Superflex, Symbio, T-SPOT, Touch, Twister, Vanadis, VariSpec, ViaCord VICTOR 2D, and Zephyr brand name. The company was formerly known as PerkinElmer, Inc. and changed its name to Revvity, Inc. in April 2023. Revvity, Inc. was founded in 1937 and is headquartered in Waltham, Massachusetts.</t>
  </si>
  <si>
    <t>RMD</t>
  </si>
  <si>
    <t>Resmed Inc.</t>
  </si>
  <si>
    <t>9001 Spectrum Center Boulevard
San Diego, CA 92123
United States</t>
  </si>
  <si>
    <t>ResMed Inc. develops, manufactures, distributes, and markets medical devices and cloud-based software applications for the healthcare markets. It operates in two segments, Sleep and Respiratory Care, and Software as a Service. It offers various products and solutions for a range of respiratory disorders, including technologies to be applied in medical and consumer products, ventilation devices, diagnostic products, mask systems for use in the hospital and home, headgear and other accessories, dental devices, and cloud-based software informatics solutions to manage patient outcomes, as well as provides customer and business processes. The company also provides AirView, a cloud-based system that enables remote monitoring and changing of patients' device settings; myAir, a personalized therapy management application for patients with sleep apnea that provides support, education, and troubleshooting tools for increased patient engagement and improved compliance; U-Sleep, a compliance monitoring solution that enables home medical equipment (HME) to streamline their sleep programs; connectivity module and propeller solutions; and Propeller portal. It offers out-of-hospital software solution, such as Brightree business management software and service solutions to providers of HME, pharmacy, home infusion, orthotics, and prosthetics services; MatrixCare care management and related ancillary solutions to senior living, skilled nursing, life plan communities, home health, home care, and hospice organizations, as well as related accountable care organizations; HEALTHCAREfirst that offers electronic health record, software, billing and coding services, and analytics for home health and hospice agencies; and MEDIFOX DAN's software solutions. The company markets its products to sleep clinics, home healthcare dealers, and hospitals through a network of distributors and direct sales force. The company was founded in 1989 and is headquartered in San Diego, California.</t>
  </si>
  <si>
    <t>RSG</t>
  </si>
  <si>
    <t>Republic Services Inc.</t>
  </si>
  <si>
    <t>18500 North Allied Way
Phoenix, AZ 85054
United States</t>
  </si>
  <si>
    <t>Republic Services, Inc., together with its subsidiaries, offers environmental services in the United States and Canada. It is involved in the collection and processing of recyclable, solid waste, and industrial waste materials; transportation and disposal of non-hazardous and hazardous waste streams; and other environmental solutions. Its residential collection services include curbside collection of material for transport to transfer stations, landfills, recycling centers, and organics processing facilities; supply of recycling and waste containers; and renting of compactors. The company also engages in the processing and sale of old corrugated containers, old newsprint, aluminum, glass, and other materials; and provision of landfill services. It serves small-container, large-container, and residential customers. The company was incorporated in 1996 and is based in Phoenix, Arizona.</t>
  </si>
  <si>
    <t>RF</t>
  </si>
  <si>
    <t>Regions Financial Corp.</t>
  </si>
  <si>
    <t>1900 Fifth Avenue North
Birmingham, AL 35203
United States</t>
  </si>
  <si>
    <t>Regions Financial Corporation, a financial holding company, provides banking and bank-related services to individual and corporate customers. It operates through three segments: Corporate Bank, Consumer Bank, and Wealth Management. The Corporate Bank segment offers commercial banking services, such as commercial and industrial, commercial real estate, and investor real estate lending; equipment lease financing; deposit products; and securities underwriting and placement, loan syndication and placement, foreign exchange, derivatives, merger and acquisition, and other advisory services. It serves corporate, middle market, and commercial real estate developers and investors. The Consumer Bank segment provides consumer banking products and services related to residential first mortgages, home equity lines and loans, consumer credit cards, and other consumer loans, as well as deposits. The Wealth Management segment offers credit related products, and retirement and savings solutions; and trust and investment management, asset management, and estate planning services to individuals, businesses, governmental institutions, and non-profit entities. It also provides investment and insurance products; low-income housing tax credit corporate fund syndication services; and other specialty financing services. The company was founded in 1971 and is headquartered in Birmingham, Alabama.</t>
  </si>
  <si>
    <t>REGN</t>
  </si>
  <si>
    <t>Regeneron Pharmaceuticals Inc</t>
  </si>
  <si>
    <t>777 Old Saw Mill River Road
Tarrytown, NY 10591-6707
United States</t>
  </si>
  <si>
    <t>Regeneron Pharmaceuticals, Inc. discovers, invents, develops, manufactures, and commercializes medicines for treating various diseases worldwide. The company's products include EYLEA injection to treat wet age-related macular degeneration and diabetic macular edema; myopic choroidal neovascularization; diabetic retinopathy; neovascular glaucoma; and retinopathy of prematurity. It also provides Dupixent injection to treat atopic dermatitis and asthma in adults and pediatrics; Libtayo injection to treat metastatic or locally advanced cutaneous squamous cell carcinoma; Praluent injection for heterozygous familial hypercholesterolemia or clinical atherosclerotic cardiovascular disease in adults; REGEN-COV for covid-19; and Kevzara solution for treating rheumatoid arthritis in adults. In addition, the company offers Inmazeb injection for infection caused by Zaire ebolavirus; ARCALYST injection for cryopyrin-associated periodic syndromes, including familial cold auto-inflammatory syndrome and muckle-wells syndrome; and ZALTRAP injection for intravenous infusion to treat metastatic colorectal cancer; and develops product candidates for treating patients with eye, allergic and inflammatory, cardiovascular and metabolic, infectious, and rare diseases; and cancer, pain, and hematologic conditions. It has collaboration with Mammoth Biosciences, Inc. to research, develop and commercialize in vivo CRISPR-based gene editing therapies for multiple tissues and cell types. The company was incorporated in 1988 and is headquartered in Tarrytown, New York.</t>
  </si>
  <si>
    <t>REG</t>
  </si>
  <si>
    <t>Regency Centers Corporation</t>
  </si>
  <si>
    <t>One Independent Drive
Suite 114
Jacksonville, FL 32202-5019
United States</t>
  </si>
  <si>
    <t>Regency Centers is a preeminent national owner, operator, and developer of shopping centers located in suburban trade areas with compelling demographics. Our portfolio includes thriving properties merchandised with highly productive grocers, restaurants, service providers, and best-in-class retailers that connect to their neighborhoods, communities, and customers. Operating as a fully integrated real estate company, Regency Centers is a qualified real estate investment trust (REIT) that is self-administered, self-managed, and an S&amp;P 500 Index member.</t>
  </si>
  <si>
    <t>5th percentile</t>
  </si>
  <si>
    <t>O</t>
  </si>
  <si>
    <t>Realty Income Corporation</t>
  </si>
  <si>
    <t>11995 El Camino Real
San Diego, CA 92130
United States</t>
  </si>
  <si>
    <t>Realty Income, The Monthly Dividend Company, is an S&amp;P 500 company and member of the S&amp;P 500 Dividend Aristocrats index. We invest in people and places to deliver dependable monthly dividends that increase over time. The company is structured as a real estate investment trust ("REIT"), and its monthly dividends are supported by the cash flow from over 15,450 real estate properties (including properties acquired in the Spirit merger in January 2024) primarily owned under long-term net lease agreements with commercial clients. To date, the company has declared 644 consecutive monthly dividends on its shares of common stock throughout its 55-year operating history and increased the dividend 123 times since Realty Income's public listing in 1994 (NYSE: O).</t>
  </si>
  <si>
    <t>RJF</t>
  </si>
  <si>
    <t>Raymond James Financial, Inc.</t>
  </si>
  <si>
    <t>880 Carillon Parkway
Saint Petersburg, FL 33716
United States</t>
  </si>
  <si>
    <t>Raymond James Financial, Inc., a diversified financial services company, provides private client group, capital markets, asset management, banking, and other services to individuals, corporations, and municipalities in the United States, Canada, and Europe. The Private Client Group segment offers investment services, portfolio management services, insurance and annuity products, and mutual funds; support to third-party product partners, including sales and marketing support, as well as distribution and accounting, and administrative services; margin loans; securities borrowing and lending services; diversification strategies and alternative investment products; and custodial, trade execution, research, and other support and services. The Capital Markets segment provides investment banking services, such as equity and debt underwriting, and merger and acquisition advisory services; and fixed income and equity brokerage services. This segment also offers institutional sales, securities trading, equity research, and the syndication and management of investments in low-income housing funds and funds of a similar nature. The Asset Management segment provides asset management, portfolio management, and related administrative services to retail and institutional clients; and administrative support services, such as record-keeping. The Bank segment offers various types of loans, including securities-based, commercial and industrial, commercial real estate and construction, real estate investment trust, residential mortgage, and tax-exempt loans; insured deposit accounts; retail and corporate deposit; and liquidity management products and services. The Other segment is involved in the private equity investments comprising invests in third-party funds. Raymond James Financial, Inc. was founded in 1962 and is headquartered in Saint Petersburg, Florida.</t>
  </si>
  <si>
    <t>57th percentile</t>
  </si>
  <si>
    <t>RL</t>
  </si>
  <si>
    <t>Ralph Lauren Corporation</t>
  </si>
  <si>
    <t>650 Madison Avenue
New York, NY 10022
United States</t>
  </si>
  <si>
    <t>Apparel Manufacturing</t>
  </si>
  <si>
    <t>Ralph Lauren Corporation designs, markets, and distributes lifestyle products in North America, Europe, Asia, and internationally. The company offers apparel, including a range of men's, women's, and children's clothing; footwear and accessories, which comprise casual shoes, dress shoes, boots, sneakers, sandals, eyewear, watches, fashion and fine jewelry, scarves, hats, gloves, and umbrellas, as well as leather goods, such as handbags, luggage, small leather goods, and belts; home products consisting of bed and bath lines, furniture, fabric and wallcoverings, floor coverings, lighting, tabletop, kitchen linens, floor coverings, dining, decorative accessories, and giftware; and fragrances. It sells apparel and accessories under the Ralph Lauren Collection, Ralph Lauren Purple Label, Polo Ralph Lauren, Double RL, Lauren Ralph Lauren, Polo Golf Ralph Lauren, Ralph Lauren Golf, RLX Ralph Lauren, Polo Ralph Lauren Children, and Chaps brands; women's fragrances under the Ralph Lauren Collection, Woman by Ralph Lauren, Romance Collection, and Ralph Collection brand names; and men's fragrances under the Ralph's Club, Purple Label, Polo Blue, Polo Red, Polo Green, Polo Black, Polo 67, Safari, Polo Sport, and Big Pony Men's brand names. The company's restaurant collection includes The Polo Bar in New York City; RL Restaurant in Chicago; Ralph's in Paris; The Bar at Ralph Lauren located in Milan; Ralph's Bar located in Chengdu, China; and Ralph's Coffee concept. It sells its products to department stores, specialty stores, and golf and pro shops, as well as directly to consumers through its retail stores, concession-based shop-within-shops, and its digital commerce sites. The company directly operates retail stores and concession-based shop-within-shops; and operates Ralph Lauren stores and stores and shops through licensing partners. Ralph Lauren Corporation was founded in 1967 and is headquartered in New York, New York.</t>
  </si>
  <si>
    <t>DGX</t>
  </si>
  <si>
    <t>Quest Diagnostics Inc.</t>
  </si>
  <si>
    <t>500 Plaza Drive
Secaucus, NJ 07094
United States</t>
  </si>
  <si>
    <t>Quest Diagnostics Incorporated provides diagnostic testing and services in the United States and internationally. The company develops and delivers diagnostic information services, such as routine, non-routine and advanced clinical testing, anatomic pathology testing, and other diagnostic information services. It offers diagnostic information services primarily under the Quest Diagnostics brand, as well as under the AmeriPath, Dermpath Diagnostics, ExamOne, and Quanum brands to physicians, hospitals, patients and consumers, health plans, government agencies, employers, retailers, pharmaceutical companies and insurers, and accountable care organizations through a network of laboratories, patient service centers, phlebotomists in physician offices, call centers and mobile phlebotomists, nurses, and other health and wellness professionals. The company also provides risk assessment services for the life insurance industry; and healthcare organizations and clinicians information technology solutions. Quest Diagnostics Incorporated was founded in 1967 and is headquartered in Secaucus, New Jersey.</t>
  </si>
  <si>
    <t>PWR</t>
  </si>
  <si>
    <t>Quanta Services, Inc.</t>
  </si>
  <si>
    <t>2727 North Loop West
Houston, TX 77008
United States</t>
  </si>
  <si>
    <t>Engineering &amp; Construction</t>
  </si>
  <si>
    <t>Quanta Services, Inc. provides infrastructure solutions for the electric and gas utility, renewable energy, communications, and pipeline and energy industries in the United States, Canada, Australia, and internationally. The company's Electric Power Infrastructure Solutions segment engages in the design, procurement, construction, upgrade, repair, and maintenance of electric power transmission and distribution infrastructure and substation facilities; installation, maintenance, and upgrade of electric power infrastructure projects; installation of smart grid technologies on electric power networks; and design, installation, maintenance, and repair of commercial and industrial wirings. This segment also offers aviation services; emergency restoration services; and other engineering and technical services; design and construction solutions to wireline and wireless communications, cable multi-system operators, and other customers; and training for electric workers, as well as training for the gas distribution and communications industries. The company's Renewable Energy Infrastructure Solutions segment is involved in engineering, procurement, construction, repair, and maintenance of wind, solar, and hydropower generation facilities, as well as battery storage facilities; and provision of engineering and construction services for substations and switchyards, transmission, and other electrical infrastructures. The company's Underground Utility and Infrastructure Solutions segment offers design, engineering, procurement, construction, upgrade, repair, and maintenance services for natural gas systems for gas utility customers; fabrication services for pipeline support systems and structures and facilities; and engineering and construction services for pipeline and storage systems, and compressor and pump stations. The company was formerly known as Fabal Construction, Inc. and changed its name to Quanta Services, Inc. in November 1997. The company was incorporated in 1997 and is headquartered in Houston, Texas.</t>
  </si>
  <si>
    <t>88th percentile</t>
  </si>
  <si>
    <t>QCOM</t>
  </si>
  <si>
    <t>Qualcomm Inc</t>
  </si>
  <si>
    <t>5775 Morehouse Drive
San Diego, CA 92121-1714
United States</t>
  </si>
  <si>
    <t>QUALCOMM Incorporated engages in the development and commercialization of foundational technologies for the wireless industry worldwide. It operates through three segments: Qualcomm CDMA Technologies (QCT); Qualcomm Technology Licensing (QTL); and Qualcomm Strategic Initiatives (QSI). The QCT segment develops and supplies integrated circuits and system software based on 3G/4G/5G and other technologies for use in wireless voice and data communications, networking, computing, multimedia, and position location products. The QTL segment grants licenses or provides rights to use portions of its intellectual property portfolio, which include various patent rights useful in the manufacture and sale of wireless products comprising products implementing CDMA2000, WCDMA, LTE and/or OFDMA-based 5G standards and their derivatives. The QSI segment invests in early-stage companies in various industries, including 5G, artificial intelligence, automotive, consumer, enterprise, cloud, IoT, and extended reality, and investments, including non-marketable equity securities and, to a lesser extent, marketable equity securities, and convertible debt instruments. It also provides development, and other services and related products to the United States government agencies and their contractors. The company was incorporated in 1985 and is headquartered in San Diego, California.</t>
  </si>
  <si>
    <t>QRVO</t>
  </si>
  <si>
    <t>Qorvo, Inc.</t>
  </si>
  <si>
    <t>7628 Thorndike Road
Greensboro, NC 27409-9421
United States</t>
  </si>
  <si>
    <t>Qorvo, Inc. engages in development and commercialization of technologies and products for wireless, wired, and power markets worldwide. It operates through three segments: High Performance Analog (HPA), Connectivity and Sensors Group (CSG), and Advanced Cellular Group (ACG). The HPA segment supplies radio frequency and power management solutions for defense and aerospace, and 5G and 6G infrastructure markets. The CSG segment supplies connectivity and sensor solutions featuring various technologies, such as UWB, Matter, Bluetooth Low Energy, Zigbee, Thread, Wi-Fi, cellular IoT, and MEMS-based sensors. It serves smart home, industrial automation, automotive, smartphones, wearables, gaming, and industrial and enterprise access points markets. The ACG segment supplies cellular RF solutions for smartphones, wearables, laptops, tablets, and various other devices. It also offers foundry services for defense primes and other defense and aerospace customers. The company sells its products directly to original equipment manufacturers and original design manufacturers, as well as through a network of sales representative firms and distributors. Qorvo, Inc. was founded in 1957 and is headquartered in Greensboro, North Carolina.</t>
  </si>
  <si>
    <t>63rd percentile</t>
  </si>
  <si>
    <t>PHM</t>
  </si>
  <si>
    <t>Pultegroup, Inc.</t>
  </si>
  <si>
    <t>3350 Peachtree Road NE
Suite 1500
Atlanta, GA 30326
United States</t>
  </si>
  <si>
    <t>Residential Construction</t>
  </si>
  <si>
    <t>PulteGroup, Inc., through its subsidiaries, primarily engages in the homebuilding business in the United States. It acquires and develops land primarily for residential purposes; and constructs housing on such land. The company also offers various home designs, including single-family detached, townhomes, condominiums, and duplexes under the Centex, Pulte Homes, Del Webb, DiVosta Homes, John Wieland Homes and Neighborhoods, and American West brand names. In addition, the company arranges financing through the origination of mortgage loans primarily for homebuyers; sells the servicing rights for the originated loans; and provides title insurance policies, and examination and closing services to homebuyers. PulteGroup, Inc. was founded in 1950 and is headquartered in Atlanta, Georgia.</t>
  </si>
  <si>
    <t>34th percentile</t>
  </si>
  <si>
    <t>PSA</t>
  </si>
  <si>
    <t>Public Storage</t>
  </si>
  <si>
    <t>701 Western Avenue
2nd Floor
Glendale, CA 91201-2349
United States</t>
  </si>
  <si>
    <t>REIT - Industrial</t>
  </si>
  <si>
    <t>Public Storage, a member of the S&amp;P 500 and FT Global 500, is a REIT that primarily acquires, develops, owns, and operates self-storage facilities. At December 31, 2023, we had: (i) interests in 3,044 self-storage facilities located in 40 states with approximately 218 million net rentable square feet in the United States and (ii) a 35% common equity interest in Shurgard Self Storage Limited (Euronext Brussels: SHUR), which owned 275 self-storage facilities located in seven Western European nations with approximately 15 million net rentable square feet operated under the Shurgard brand. Our headquarters are located in Glendale, California.</t>
  </si>
  <si>
    <t>PEG</t>
  </si>
  <si>
    <t>Public Service Enterprise Group Incorporated</t>
  </si>
  <si>
    <t>80 Park Plaza
Newark, NJ 07102
United States</t>
  </si>
  <si>
    <t>Public Service Enterprise Group Incorporated, through its subsidiaries, operates in electric and gas utility business in the United States. It operates through PSE&amp;G and PSEG Power segments. The PSE&amp;G segment transmits electricity; distributes electricity and natural gas to residential, commercial, and industrial customers; and appliance services and repairs to customers through its service territory, as well as invests in solar generation projects, and energy efficiency and related programs. The PSEG Power segment engages in nuclear generation businesses; and supplies power and natural gas to nuclear power plants and gas storage facilities activities. As of December 31, 2023, it had electric transmission and distribution system of 25,000 circuit miles and 866,600 poles; 56 switching stations with an installed capacity of 39,953 megavolt-amperes (MVA), and 235 substations with an installed capacity of 10,382 MVA; 109 MVA aggregate installed capacity for substations; four electric distribution headquarters and five electric sub-headquarters; 18,000 miles of gas mains, 12 gas distribution headquarters, two sub-headquarters, and one meter shop, as well as 56 natural gas metering and regulating stations; and 158 MegaWatts defined conditions of installed PV solar capacity. Public Service Enterprise Group Incorporated was founded in 1903 and is based in Newark, New Jersey.</t>
  </si>
  <si>
    <t>58th percentile</t>
  </si>
  <si>
    <t>PTC</t>
  </si>
  <si>
    <t>Ptc, Inc</t>
  </si>
  <si>
    <t>121 Seaport Boulevard
Boston, MA 02210
United States</t>
  </si>
  <si>
    <t>PTC Inc. operates as software company in the Americas, Europe, and the Asia Pacific. The company provides Windchill, a suite that manages all aspects of the product development lifecycle(PLM) that provides real-time information sharing, dynamic data visualization, collaborate across geographically distributed teams, and enabling manufacturers to elevate product development, manufacturing, and field service processes; ThingWorx, a platform for Industrial Internet of Things; ServiceMax, a field service management solutions enable companies to asset uptime with optimized in-person and remote service and technician productivity with mobile tools. and deliver metrics; and Arena, a SaaS PLM solution enables product teams to collaborate virtually to share product and quality information with internal teams and supply chain partners and deliver products to customers. It offers Codebeamer, an application lifecycle management for products and software development; Servigistics, a service parts management solution; and FlexPLM, a solution provides retailers with a single platform for merchandising and line planning, materials management, sampling, and others. In addition, it offers Kepware, a portfolio of industrial connectivity solutions helps companies connect diverse automation devices and software applications; Creo, a 3D CAD technology enables the digital design, testing, and modification of product models; and Onshape, a cloud product development platform that delivers computer-aided design with data management tools. Further, it offers Vuforia, an augmented reality (AR) technology enables the visualization of digital information in a physical context and the creation of AR enabling companies to drive results in manufacturing, service, engineering, and operations; and Arbortext, a dynamic publishing solution streamlines how organizations create, manage, and publish technical documentation. PTC Inc. was incorporated in 1985 and is headquartered in Boston, Massachusetts.</t>
  </si>
  <si>
    <t>24th percentile</t>
  </si>
  <si>
    <t>PRU</t>
  </si>
  <si>
    <t>Prudential Financial, Inc.</t>
  </si>
  <si>
    <t>751 Broad Street
Newark, NJ 07102
United States</t>
  </si>
  <si>
    <t>Insurance - Life</t>
  </si>
  <si>
    <t>Prudential Financial, Inc., together with its subsidiaries, provides insurance, investment management, and other financial products and services in the United States and internationally. It operates through PGIM, Retirement Strategies, Group Insurance, Individual Life, and International Businesses segments. The PGIM segment offers investment management services and solutions related to public fixed income, public equity, real estate debt and equity, private credit and other alternatives, and multi-asset class strategies to institutional and retail clients, as well as its general account. The Retirement Strategies segment provides a range of retirement investment, and income products and services to retirement plan sponsors in the public, private, and not-for-profit sectors; develops and distributes individual variable and fixed annuity products. The Group Insurance segment offers various group life, and long-term and short-term group disability, as well as group corporate-, bank-, and trust-owned life insurance in the United States primarily for institutional clients for use in connection with employee and membership benefits plans; sells accidental death and dismemberment, and other supplemental health solutions; and plan administration services in connection with its insurance coverages. The Individual Life segment develops and distributes variable life, universal life, and term life insurance products. The International Businesses segment develops and distributes life insurance, retirement products, investment products, and certain accident and health products; and advisory services. The company provides its products and services to individual and institutional customers through its proprietary and third-party distribution networks. Prudential Financial, Inc. was founded in 1875 and is headquartered in Newark, New Jersey.</t>
  </si>
  <si>
    <t>PLD</t>
  </si>
  <si>
    <t>Prologis, Inc.</t>
  </si>
  <si>
    <t>Pier 1, Bay 1
San Francisco, CA 94111
United States</t>
  </si>
  <si>
    <t>Prologis, Inc. is the global leader in logistics real estate with a focus on high-barrier, high-growth markets. At March 31, 2024, the company owned or had investments in, on a wholly owned basis or through co-investment ventures, properties and development projects expected to total approximately 1.2 billion square feet (115 million square meters) in 19 countries. Prologis leases modern logistics facilities to a diverse base of approximately 6,700 customers principally across two major categories: business-to-business and retail/online fulfillment.</t>
  </si>
  <si>
    <t>PGR</t>
  </si>
  <si>
    <t>Progressive Corporation</t>
  </si>
  <si>
    <t>6300 Wilson Mills Road
Mayfield, OH 44143
United States</t>
  </si>
  <si>
    <t>The Progressive Corporation, an insurance holding company, provides personal and commercial auto, personal residential and commercial property, business related general liability, and other specialty property-casualty insurance products and related services in the United States. It operates in three segments: Personal Lines, Commercial Lines, and Property. The Personal Lines segment writes insurance for personal autos and recreational vehicles (RV). This segment's products include personal auto insurance; and special lines products, including insurance for motorcycles, ATVs, RVs, watercrafts, snowmobiles, and related products. The Commercial Lines segment provides auto-related liability and physical damage insurance, and business-related general liability and property insurance for autos, vans, and pick-up trucks used by small businesses, as well as non-fleet taxis, black-car services, and airport taxis; tractors, trailers, and straight trucks primarily used by regional general freight and expeditor-type businesses, and long-haul operators; dump trucks used by light contractors and heavy constructions; log trucks and garbage trucks used by dirt, sand and gravel, logging, garbage/debris removal, and coal-type businesses; and tow trucks and wreckers used in towing services and gas/service station businesses. The Property segment writes residential property insurance for homeowners, other property owners, and renters, as well as offers manufactured homes, personal umbrella insurance, and primary and excess flood insurance. The company offers policy issuance and claims adjusting services; acts as an agent to homeowners, general liability, workers' compensation insurance, and other products; and reinsurance services. It sells its products through independent insurance agencies, as well as through mobile applications and over the phone. The Progressive Corporation was founded in 1937 and is headquartered in Mayfield Village, Ohio.</t>
  </si>
  <si>
    <t>PG</t>
  </si>
  <si>
    <t>Procter &amp; Gamble Company</t>
  </si>
  <si>
    <t>One Procter &amp; Gamble Plaza
Cincinnati, OH 45202
United States</t>
  </si>
  <si>
    <t>The Procter &amp; Gamble Company provides branded consumer packaged goods worldwide. It operates through five segments: Beauty; Grooming; Health Care; Fabric &amp; Home Care; and Baby, Feminine &amp; Family Care. The Beauty segment offers conditioners, shampoos, styling aids, and treatments under the Head &amp; Shoulders, Herbal Essences, Pantene, and Rejoice brands; and antiperspirants and deodorants, personal cleansing, and skin care products under the Olay, Old Spice, Safeguard, Secret, and SK-II brands. The Grooming segment provides shave care products and appliances under the Braun, Gillette, and Venus brand names. The Health Care segment offers toothbrushes, toothpastes, and other oral care products under the Crest and Oral-B brand names; and gastrointestinal, rapid diagnostics, respiratory, vitamins/minerals/supplements, pain relief, and other personal health care products under the Metamucil, Neurobion, Pepto-Bismol, and Vicks brands. The Fabric &amp; Home Care segment provides fabric enhancers, laundry additives, and laundry detergents under the Ariel, Downy, Gain, and Tide brands; and air care, dish care, P&amp;G professional, and surface care products under the Cascade, Dawn, Fairy, Febreze, Mr. Clean, and Swiffer brands. The Baby, Feminine &amp; Family Care segment offers baby wipes, taped diapers, and pants under the Luvs and Pampers brands; adult incontinence and feminine care products under the Always, Always Discreet, and Tampax brands; and paper towels, tissues, and toilet papers under the Bounty, Charmin, and Puffs brands. The company sells its products primarily through mass merchandisers, e-commerce, grocery stores, membership club stores, drug stores, department stores, distributors, wholesalers, specialty beauty stores, high-frequency stores, pharmacies, electronics stores, and professional channels, as well as directly to consumers. The Procter &amp; Gamble Company was founded in 1837 and is headquartered in Cincinnati, Ohio.</t>
  </si>
  <si>
    <t>PFG</t>
  </si>
  <si>
    <t>Principal Financial Group, Inc.</t>
  </si>
  <si>
    <t>711 High Street
Des Moines, IA 50392
United States</t>
  </si>
  <si>
    <t>Principal Financial Group, Inc. provides retirement, asset management, and insurance products and services to businesses, individuals, and institutional clients worldwide. The company operates through Retirement and Income Solutions, Principal Asset Management, and Benefits and Protection segments. The Retirement and Income Solutions segment provides retirement, and related financial products and services. It offers products and services for defined contribution plans, including 401(k) and 403(b) plans, defined benefit plans, nonqualified executive benefit plans, employee stock ownership plans, equity compensation, and pension risk transfer services; individual retirement accounts; investment only products; and mutual funds, individual variable annuities, registered index-linked annuities, and bank products, as well as trust and custody services. The Principal Asset Management segment provides equity, fixed income, real estate, and other alternative investments, as well as asset allocation, stable value management, and other structured investment strategies. It also offers pension accumulation products and services, mutual funds, asset management, income annuities, and life insurance accumulation products, as well as voluntary savings plans in Brazil, Chile, Mexico, Asia, China, Hong Kong Special Administrative Region, and Southeast Asia. The Benefits and Protection segment provides specialty benefits, such as group dental and vision insurance, group life insurance, and group and individual disability insurance, as well as administers group dental, disability, and vision benefits; and individual life insurance products comprising universal, variable universal, indexed universal, and term life insurance products. It also offers insurance solutions for small and medium-sized businesses and their owners, as well as employees. Principal Financial Group, Inc. was founded in 1879 and is based in Des Moines, Iowa.</t>
  </si>
  <si>
    <t>PPL</t>
  </si>
  <si>
    <t>Ppl Corporation</t>
  </si>
  <si>
    <t>Two North Ninth Street
Allentown, PA 18101-1179
United States</t>
  </si>
  <si>
    <t>PPL Corporation, an energy company, focuses on providing electricity and natural gas to approximately 3.6 million customers in the United States. It operates through three segments: Kentucky Regulated, Pennsylvania Regulated, and Rhode Island Regulated. The company delivers electricity to customers in Pennsylvania, Kentucky, Virginia, and Rhode Island; delivers natural gas to customers in Kentucky and Rhode Island; and generates electricity from power plants in Kentucky. PPL Corporation was founded in 1920 and is headquartered in Allentown, Pennsylvania.</t>
  </si>
  <si>
    <t>74th percentile</t>
  </si>
  <si>
    <t>PPG</t>
  </si>
  <si>
    <t>Ppg Industries, Inc.</t>
  </si>
  <si>
    <t>One PPG Place
Pittsburgh, PA 15272
United States</t>
  </si>
  <si>
    <t>PPG Industries, Inc. manufactures and distributes paints, coatings, and specialty materials in the United States, Canada, the Asia Pacific, Latin America, Europe, the Middle East, and Africa. It operates through two segments, Performance Coatings and Industrial Coatings. The Performance Coatings segment offers coatings, solvents, adhesives, sealants, sundries, and software for automotive and commercial transport/fleet repair and refurbishing, light industrial coatings, and specialty coatings for signs; wood stains; paints, thermoplastics, pavement marking products, and other advanced technologies for pavement marking for government, commercial infrastructure, painting, and maintenance contractors; and coatings, sealants, transparencies, transparent armor, adhesives, engineered materials, and packaging and chemical management services for commercial, military, regional jet, and general aviation aircraft. The Industrial Coatings segment offers coatings, adhesives and sealants, and metal pretreatments, as well as services and coatings applications for appliances, agricultural and construction equipment, consumer electronics, automotive parts and accessories, building products, kitchenware, and transportation vehicles and other finished products; and on-site coatings services. It also provides coatings for metal cans, closures, plastic and aluminum tubes for food, beverage and personal care, promotional, and specialty packaging; amorphous precipitated silica for tire, battery separator, and other end-uses; TESLIN substrates for labels, e-passports, drivers' licenses, breathable membranes, and loyalty and identification cards; and organic light emitting diode materials, displays and lighting lens materials, optical lenses, color-change products, and photochromic dyes. PPG Industries, Inc. was incorporated in 1883 and is headquartered in Pittsburgh, Pennsylvania.</t>
  </si>
  <si>
    <t>POOL</t>
  </si>
  <si>
    <t>Pool Corporation</t>
  </si>
  <si>
    <t>109 Northpark Boulevard
Covington, LA 70433-5001
United States</t>
  </si>
  <si>
    <t>Pool Corporation distributes swimming pool supplies, equipment, and related leisure products in the United States and internationally. The company offers maintenance products, including chemicals, supplies, and pool accessories; repair and replacement parts for pool equipment, such as cleaners, filters, heaters, pumps, and lights; and building materials, such as concrete, plumbing and electrical components, functional and decorative pool surfaces, decking materials, tiles, hardscapes, and natural stones for pool installations and remodeling. It also provides pool equipment and components for new pool construction and the remodeling of existing pools; irrigation and related products, such as irrigation system components, and professional turf care equipment and supplies; commercial products, including heaters, safety equipment, commercial decking equipment, and commercial pumps and filters. In addition, the company offers fiberglass pools, and hot tubs and packaged pool kits comprising walls, liners, braces, and coping for in-ground and above-ground pools; and other pool construction and recreational products comprising discretionary recreational and related outdoor living products, such as grills and components for outdoor kitchens. It serves swimming pool remodelers and builders; specialty retailers that sell swimming pool supplies; swimming pool repair and service businesses; irrigation construction and landscape maintenance contractors; and commercial pool operators and pool contractors. Pool Corporation was incorporated in 1993 and is headquartered in Covington, Louisiana.</t>
  </si>
  <si>
    <t>PNC</t>
  </si>
  <si>
    <t>Pnc Financial Services Group</t>
  </si>
  <si>
    <t>The Tower at PNC Plaza
300 Fifth Avenue
Pittsburgh, PA 15222-2401
United States</t>
  </si>
  <si>
    <t>The PNC Financial Services Group, Inc. operates as a diversified financial services company in the United States. It operates through three segments: Retail Banking, Corporate &amp; Institutional Banking, and Asset Management Group segments. The company's Retail Banking segment offers checking, savings, and money market accounts, as well as time deposit; residential mortgages, home equity loans and lines of credit, auto loans, credit cards, education loans, and personal and small business loans and lines of credit; and brokerage, insurance, and investment and cash management services. This segment serves consumer and small business customers through a network of branches, digital channels, ATMs, and through phone-based customer contact centers. Its Corporate &amp; Institutional Banking segment provides secured and unsecured loans, letters of credit, and equipment leases; cash and investment management services, receivables and disbursement management services, funds transfer services, international payment services, and access to online/mobile information management and reporting; securities underwriting, loan syndications, customer-related trading, and mergers and acquisitions and equity capital markets advisory related services; and commercial loan servicing and technology solutions. It serves mid-sized and large corporations, and government and not-for-profit entities. The company's Asset Management Group segment offers investment and retirement planning, customized investment management, credit and cash management solutions, and trust management and administration services for high net worth and ultra high net worth individuals, and their families; and multi-generational family planning services for ultra high net worth individuals and their families. It also provides outsourced chief investment officer, custody, private real estate, cash and fixed income client solutions, and retirement plan fiduciary investment services for institutional clients. The company was founded in 1852 and is headquartered in Pittsburgh, Pennsylvania.</t>
  </si>
  <si>
    <t>PNW</t>
  </si>
  <si>
    <t>Pinnacle West Capital Corporation</t>
  </si>
  <si>
    <t>400 North Fifth Street
PO Box 53999
Phoenix, AZ 85072-3999
United States</t>
  </si>
  <si>
    <t>Pinnacle West Capital Corporation, through its subsidiary, provides retail and wholesale electric services primarily in the state of Arizona. The company engages in the generation, transmission, and distribution of electricity using coal, nuclear, gas, oil, and solar generating facilities. Its transmission facilities include overhead lines and underground lines; and distribution facilities consist of overhead lines and underground primary cables. The company also owns and maintains transmission and distribution substations; and owns energy storage facilities. Pinnacle West Capital Corporation was incorporated in 1985 and is headquartered in Phoenix, Arizona.</t>
  </si>
  <si>
    <t>72nd percentile</t>
  </si>
  <si>
    <t>PSX</t>
  </si>
  <si>
    <t>Phillips 66</t>
  </si>
  <si>
    <t>2331 CityWest Boulevard
Houston, TX 77042
United States</t>
  </si>
  <si>
    <t>Phillips 66 operates as an energy manufacturing and logistics company in the United States, the United Kingdom, Germany, and internationally. It operates through four segments: Midstream, Chemicals, Refining, and Marketing and Specialties (M&amp;S). The Midstream segment transports crude oil and other feedstocks; delivers refined petroleum products to market; provides terminaling and storage services for crude oil and refined petroleum products; transports, stores, fractionates, exports, and markets natural gas liquids; provides other fee-based processing services; and gathers, processes, transports, and markets natural gas. The Chemicals segment produces and markets ethylene and other olefin products; aromatics and styrenics products, such as benzene, cyclohexane, styrene, and polystyrene; and various specialty chemical products, including organosulfur chemicals, solvents, catalysts, and chemicals used in drilling and mining. The Refining segment refines crude oil and other feedstocks into petroleum products, such as gasolines, distillates, aviation, and renewable. The M&amp;S segment purchases for resale and markets refined petroleum products, including gasolines, distillates, and aviation fuels. This segment also manufactures and markets specialty products, such as base oils and lubricants. Phillips 66 was founded in 1875 and is headquartered in Houston, Texas.</t>
  </si>
  <si>
    <t>84th percentile</t>
  </si>
  <si>
    <t>PM</t>
  </si>
  <si>
    <t>Philip Morris International Inc.</t>
  </si>
  <si>
    <t>677 Washington Boulevard
Suite 1100
Stamford, CT 06901
United States</t>
  </si>
  <si>
    <t>Tobacco</t>
  </si>
  <si>
    <t>Philip Morris International Inc. operates as a tobacco company working to delivers a smoke-free future and evolving portfolio for the long-term to include products outside of the tobacco and nicotine sector. The company's product portfolio primarily consists of cigarettes and smoke-free products, including heat-not-burn, vapor, and oral nicotine products primarily under the IQOS and ZYN brands; and consumer accessories, such as lighters and matches. It also offers wellness and healthcare products. Philip Morris International Inc. was incorporated in 1987 and is headquartered in Stamford, Connecticut.</t>
  </si>
  <si>
    <t>PCG</t>
  </si>
  <si>
    <t>Pg&amp;e Corporation</t>
  </si>
  <si>
    <t>300 Lakeside Drive
Oakland, CA 94612
United States</t>
  </si>
  <si>
    <t>PG&amp;E Corporation, through its subsidiary, Pacific Gas and Electric Company, engages in the sale and delivery of electricity and natural gas to customers in northern and central California, the United States. It generates electricity using nuclear, hydroelectric, fossil fuel-fired, fuel cell, and photovoltaic sources. The company owns and operates interconnected transmission lines; electric transmission substations, distribution lines, transmission switching substations, and distribution substations; and natural gas transmission, storage, and distribution system consisting of distribution pipelines, backbone and local transmission pipelines, and various storage facilities. It serves residential, commercial, industrial, and agricultural customers, as well as natural gas-fired electric generation facilities. PG&amp;E Corporation was incorporated in 1905 and is based in Oakland, California.</t>
  </si>
  <si>
    <t>PFE</t>
  </si>
  <si>
    <t>Pfizer Inc.</t>
  </si>
  <si>
    <t>66 Hudson Boulevard East
New York, NY 10001-2192
United States</t>
  </si>
  <si>
    <t>Drug Manufacturers - General</t>
  </si>
  <si>
    <t>Pfizer Inc. discovers, develops, manufactures, markets, distributes, and sells biopharmaceutical products in the United States, Europe, and internationally. The company offers medicines and vaccines in various therapeutic areas, including cardiovascular metabolic, migraine, and women's health under the Eliquis, Nurtec ODT/Vydura, Zavzpret, and the Premarin family brands; infectious diseases with unmet medical needs under the Prevnar family, Abrysvo, Nimenrix, FSME/IMMUN-TicoVac, and Trumenba brands; and COVID-19 prevention and treatment, and potential future mRNA and antiviral products under the Comirnaty and Paxlovid brands. It also provides medicines and vaccines in various therapeutic areas, such as biosimilars for chronic immune and inflammatory diseases under the Xeljanz, Enbrel, Inflectra, Litfulo, Velsipity, and Cibinqo brands; amyloidosis, hemophilia, endocrine diseases, and sickle cell disease under the Vyndaqel family, Oxbryta, BeneFIX, Somavert, Ngenla, and Genotropin brands; sterile injectable and anti-infective medicines under the Sulperazon, Medrol, Zavicefta, Zithromax, and Panzyga brands; and biologics, small molecules, immunotherapies, and biosimilars under the Ibrance, Xtandi, Inlyta, Bosulif, Mektovi, Padcev, Adcetris, Talzenna, Tukysa, Elrexfio, Tivdak, Lorbrena, and Braftovi brands. In addition, the company involved in the contract manufacturing business. It serves wholesalers, retailers, hospitals, clinics, government agencies, pharmacies, individual provider offices, retail pharmacies, and integrated delivery systems. The company has collaboration agreements with Bristol-Myers Squibb Company; Astellas Pharma US, Inc.; Merck KGaA; and BioNTech SE. Pfizer Inc. was founded in 1849 and is headquartered in New York, New York.</t>
  </si>
  <si>
    <t>PEP</t>
  </si>
  <si>
    <t>Pepsico, Inc.</t>
  </si>
  <si>
    <t>700 Anderson Hill Road
Purchase, NY 10577
United States</t>
  </si>
  <si>
    <t>Beverages - Non-Alcoholic</t>
  </si>
  <si>
    <t>PepsiCo, Inc. engages in the manufacture, marketing, distribution, and sale of various beverages and convenient foods worldwide. The company operates through seven segments: Frito-Lay North America; Quaker Foods North America; PepsiCo Beverages North America; Latin America; Europe; Africa, Middle East and South Asia; and Asia Pacific, Australia and New Zealand and China Region. It provides dips, cheese-flavored snacks, and spreads, as well as corn, potato, and tortilla chips; cereals, rice, pasta, mixes and syrups, granola bars, grits, oatmeal, rice cakes, and side dishes; beverage concentrates, fountain syrups, and finished goods; ready-to-drink tea, coffee, and juices; dairy products; and sparkling water makers and related products, as well as distributes alcoholic beverages under Hard MTN Dew brand. The company offers its products primarily under the Lay's, Doritos, Fritos, Tostitos, BaiCaoWei, Cheetos, Cap'n Crunch, Life, Pearl Milling Company, Gatorade, Pepsi-Cola, Mountain Dew, Quaker, Rice-A-Roni, Aquafina, Bubly, Emperador, Diet Mountain Dew, Diet Pepsi, Gatorade Zero, Crush, Propel, Dr Pepper, Schweppes, Marias Gamesa, Ruffles, Sabritas, Saladitas, Tostitos, 7UP, Diet 7UP, H2oh!, Manzanita Sol, Mirinda, Pepsi Black, Pepsi Max, San Carlos, Toddy, Walkers, Chipsy, Kurkure, Sasko, Spekko, White Star, Smith's, Sting, SodaStream, Lubimyj Sad, Agusha, Chudo, Domik v Derevne, Lipton, and other brands. It serves wholesale and other distributors, foodservice customers, grocery stores, drug stores, convenience stores, discount/dollar stores, mass merchandisers, membership stores, hard discounters, e-commerce retailers and authorized independent bottlers, and others through a network of direct-store-delivery, customer warehouse, and distributor networks, as well as directly to consumers through e-commerce platforms and retailers. The company was founded in 1898 and is based in Purchase, New York.</t>
  </si>
  <si>
    <t>PNR</t>
  </si>
  <si>
    <t>Pentair Plc</t>
  </si>
  <si>
    <t>Regal House
70 London Road Twickenham
London, TW13 QS
United Kingdom</t>
  </si>
  <si>
    <t>Pentair plc provides various water solutions in the United States, Western Europe, China, Eastern Europe, Latin America, the Middle East, Southeast Asia, Australia, Canada, and Japan. The company operates through three segments: Flow, Water Solutions, and Pool. The Flow segment designs, manufactures, and sells fluid treatment and pump products and systems, including pressure vessels, gas recovery solutions, membrane bioreactors, wastewater reuse systems and advanced membrane filtration, separation systems, water disposal pumps, water supply pumps, fluid transfer pumps, turbine pumps, solid handling pumps, and agricultural spray nozzles for fluid delivery, ion exchange, desalination, food and beverage, separation technologies in the oil and gas industry, residential and municipal wells, water treatment, wastewater solids handling, pressure boosting, circulation and transfer, fire suppression, flood control, agricultural irrigation, and crop spray in residential, commercial, and industrial markets. The Water Solutions segment provides commercial and residential water treatment products and systems, including pressure tanks, control valves, activated carbon products, commercial ice machines, conventional filtration products, and point-of-entry and point-of-use water treatment systems, as well as installation and preventative services for use in residential whole home water filtration, drinking water filtration, and water softening solutions, as well as commercial total water management and filtration in foodservice operations. The Pool segment provides residential and commercial pool equipment and accessories comprising pumps, filters, heaters, lights, automatic controls, automatic cleaners, maintenance equipment, and pool accessories for applications in residential and commercial pool maintenance, pool repair, renovation, service, and construction and aquaculture solutions. Pentair plc was founded in 1966 and is headquartered in London, the United Kingdom.</t>
  </si>
  <si>
    <t>PYPL</t>
  </si>
  <si>
    <t>Paypal Holdings, Inc.</t>
  </si>
  <si>
    <t>2211 North First Street
San Jose, CA 95131
United States</t>
  </si>
  <si>
    <t>PayPal Holdings, Inc. operates a technology platform that enables digital payments on behalf of merchants and consumers worldwide. It operates a two-sided network at scale that connects merchants and consumers that enables its customers to connect, transact, and send and receive payments through online and in person, as well as transfer and withdraw funds using various funding sources, such as bank accounts, PayPal or Venmo account balance, PayPal and Venmo branded credit products comprising its installment products, credit and debit cards, and cryptocurrencies, as well as other stored value products, including gift cards and eligible rewards. The company provides payment solutions under the PayPal, PayPal Credit, Braintree, Venmo, Xoom, Zettle, Hyperwallet, Honey, and Paidy names. The company was founded in 1998 and is headquartered in San Jose, California.</t>
  </si>
  <si>
    <t>20th percentile</t>
  </si>
  <si>
    <t>PAYC</t>
  </si>
  <si>
    <t>Paycom Software, Inc.</t>
  </si>
  <si>
    <t>7501 West Memorial Road
Oklahoma City, OK 73142
United States</t>
  </si>
  <si>
    <t>Paycom Software, Inc. provides cloud-based human capital management (HCM) solution delivered as software-as-a-service for small to mid-sized companies in the United States. It offers functionality and data analytics that businesses need to manage the employment life cycle from recruitment to retirement. The company's HCM solution provides a suite of applications in the areas of talent acquisition, including applicant tracking, candidate tracker, background checks, on-boarding, e-verify, and tax credit services; and time and labor management, such as time and attendance, scheduling, time-off requests, labor allocation, labor management reports/push reporting, geofencing/geotracking, and Microfence, a proprietary Bluetooth. Its HCM solution also offers payroll applications comprising better employee transaction interface, payroll and tax management, payroll card, Everyday, Paycom pay, Client Action Center, expense management, mileage tracker/fixed and variable rates, garnishment administration, and GL concierge applications; and talent management applications that include employee self-service, compensation budgeting, performance management, position management, and Paycom learning, as well as my analytics. In addition, its HCM solution provides manager on-the-go that gives supervisors and managers the ability to perform a variety of tasks, such as approving time-off requests and expense reimbursements; direct data exchange; ask here, a tool for direct line of communication to ask work-related questions; document and checklist; government and compliance; benefits administration/benefits to carrier; benefit enrollment service; COBRA administration; personnel action and performance discussion forms; surveys; 401(k) reporting; report center; and affordable care act applications, as well as Clue, which securely collects, tracks, and manages the vaccination and testing data of the workforce. Paycom Software, Inc. was founded in 1998 and is based in Oklahoma City, Oklahoma.</t>
  </si>
  <si>
    <t>PAYX</t>
  </si>
  <si>
    <t>Paychex Inc</t>
  </si>
  <si>
    <t>911 Panorama Trail South
Rochester, NY 14625-2396
United States</t>
  </si>
  <si>
    <t>Paychex, Inc. provides integrated human capital management solutions for human resources (HR), payroll, benefits, and insurance services for small to medium-sized businesses in the United States, Europe, and India. It offers payroll processing services; payroll tax administration services; employee payment services; and regulatory compliance services, such as new-hire reporting and garnishment processing. The company also provides HR solutions, including payroll, employer compliance, HR and employee benefits administration, risk management outsourcing, and the on-site availability of a professionally trained HR representative; and retirement services administration, including plan implementation, ongoing compliance with government regulations, employee and employer reporting, participant and employer online access, electronic funds transfer, and other administrative services. In addition, it offers cloud-based HR administration software products for employee benefits management and administration, time and attendance, digital communication solutions, recruiting, and onboarding solutions; plan administration outsourcing and state unemployment insurance services; various business services to small to medium-sized businesses comprising payroll funding and outsourcing services, which include payroll processing, invoicing, and tax preparation; and payment processing services, financial fitness programs, and a small-business loan resource center. Further, the company provides insurance services for property and casualty coverage, such as workers' compensation, business-owner policies, cyber security protection, and commercial auto, as well as health and benefits coverage, including health, dental, vision, and life. It markets and sells its services primarily through its direct sales force. The company was founded in 1971 and is headquartered in Rochester, New York.</t>
  </si>
  <si>
    <t>PH</t>
  </si>
  <si>
    <t>Parker-Hannifin Corporation</t>
  </si>
  <si>
    <t>6035 Parkland Boulevard
Cleveland, OH 44124-4141
United States</t>
  </si>
  <si>
    <t>Parker-Hannifin Corporation manufactures and sells motion and control technologies and systems for various mobile, industrial, and aerospace markets worldwide. The company operates through two segments: Diversified Industrial and Aerospace Systems. The Diversified Industrial segment offers sealing, shielding, thermal products and systems, adhesives, coatings, and noise vibration and harshness solutions; filters, systems, and diagnostics solutions to ensure purity and remove contaminants from fuel, air, oil, water, and other liquids and gases; connectors used in fluid and gas handling; and hydraulic, pneumatic, and electromechanical components and systems for builders and users of mobile and industrial machinery and equipment. This segment sells its products to original equipment manufacturers (OEMs) and distributors who serve the replacement markets in manufacturing, packaging, processing, transportation, construction, refrigeration and air conditioning, agricultural, and military machinery and equipment industries. The Aerospace Systems segment offers products for use in commercial and military airframe and engine programs, such as control actuation systems and components, engine build-up ducting, engine exhaust nozzles and assemblies, engine systems and components, fluid conveyance systems and components, fuel systems and components, fuel tank inerting systems, hydraulic systems and components, lubrication components, avionics, sensors, pneumatic control components, thermal management products, fire detection and suppression systems and components, and wheels and brakes, as well as fluid metering, delivery, and atomization devices. This segment markets its products directly to OEMs and end users. The company markets its products through direct-sales employees, independent distributors, and sales representatives. Parker-Hannifin Corporation was founded in 1917 and is headquartered in Cleveland, Ohio.</t>
  </si>
  <si>
    <t>PARA</t>
  </si>
  <si>
    <t>Paramount Global Class B</t>
  </si>
  <si>
    <t>1515 Broadway
New York, NY 10036
United States</t>
  </si>
  <si>
    <t>Paramount Global operates as a media, streaming, and entertainment company worldwide. It operates through TV Media, Direct-to-Consumer, and Filmed Entertainment segments. The TV Media segment operates CBS Television Network, a domestic broadcast television network; CBS Stations, a television station; and international free-to-air networks comprising Network 10, Channel 5, Telefe, and ChilevisiÃ³n; domestic premium and basic cable networks, such as Paramount+ with Showtime, MTV, Comedy Central, Paramount Network, The Smithsonian Channel, Nickelodeon, BET Media Group, and CBS Sports Network; and international extensions of these brands. This segment also offers domestic and international television studio operations, including CBS Studios, Paramount Television Studios, and Showtime/MTV Entertainment Studios; CBS Media Ventures, which produces and distributes first-run syndicated programming; and digital properties consisting of CBS News Streaming and CBS Sports HQ. The Direct-to-Consumer segment provides a portfolio of domestic and international pay and free streaming services, including Paramount+, Pluto TV, BET+, and Noggin. The Filmed Entertainment segment produces and acquires films, series, and short-form content for release and licensing around the world, including in theaters, on streaming services, on television, through digital home entertainment, and DVDs/Blu-rays; and operates a portfolio consisting of Paramount Pictures, Paramount Players, Paramount Animation, Nickelodeon Studio, Awesomeness, and Miramax. It also offers production, distribution, and advertising solutions. The company was formerly known as ViacomCBS Inc. and changed its name to Paramount Global in February 2022. The company was founded in 1914 and is headquartered in New York, New York. Paramount Global is a subsidiary of National Amusements, Inc.</t>
  </si>
  <si>
    <t>PANW</t>
  </si>
  <si>
    <t>Palo Alto Networks, Inc.</t>
  </si>
  <si>
    <t>3000 Tannery Way
Santa Clara, CA 95054
United States</t>
  </si>
  <si>
    <t>Palo Alto Networks, Inc. provides cybersecurity solutions worldwide. The company offers firewall appliances and software; and Panorama, a security management solution for the global control of network security platform as a virtual or a physical appliance. It also provides subscription services covering the areas of threat prevention, malware and persistent threat, URL filtering, laptop and mobile device protection, DNS security, Internet of Things security, SaaS security API, and SaaS security inline, as well as threat intelligence, and data loss prevention. In addition, the company offers cloud security, secure access, security operations, and threat intelligence and security consulting; professional services, including architecture design and planning, implementation, configuration, and firewall migration; education services, such as certifications, as well as online and in-classroom training; and support services. It sells its products and services through its channel partners, as well as directly to medium to large enterprises, service providers, and government entities operating in various industries, including education, energy, financial services, government entities, healthcare, Internet and media, manufacturing, public sector, and telecommunications. Palo Alto Networks, Inc. was incorporated in 2005 and is headquartered in Santa Clara, California.</t>
  </si>
  <si>
    <t>PKG</t>
  </si>
  <si>
    <t>Packaging Corp of America</t>
  </si>
  <si>
    <t>1 North Field Court
Lake Forest, IL 60045
United States</t>
  </si>
  <si>
    <t>Packaging Corporation of America manufactures and sells containerboard and corrugated packaging products in the United States. The company operates through three segments: Packaging, Paper, and Corporate and Other. The Packaging segment offers various containerboard and corrugated packaging products, such as conventional shipping containers used to protect and transport manufactured goods; multi-color boxes and displays that help to merchandise the packaged product in retail locations; and honeycomb protective packaging products, as well as packaging for meat, fresh fruit and vegetables, processed food, beverages, and other industrial and consumer products. This segment sells its corrugated products through a direct sales and marketing organization, independent brokers, and distribution partners. The Paper segment manufactures and sells commodity and specialty papers, as well as communication papers, including cut-size office papers, and printing and converting papers. This segment sells white papers through its sales and marketing organization. The Corporate and Other segment includes corporate support staff services and related assets and liabilities; and transportation assets, such as rail cars and trucks for transportation. Packaging Corporation of America was founded in 1867 and is headquartered in Lake Forest, Illinois.</t>
  </si>
  <si>
    <t>PCAR</t>
  </si>
  <si>
    <t>Paccar Inc</t>
  </si>
  <si>
    <t>777 - 106th Avenue N.E.
Bellevue, WA 98004
United States</t>
  </si>
  <si>
    <t>Farm &amp; Heavy Construction Machinery</t>
  </si>
  <si>
    <t>PACCAR Inc designs, manufactures, and distributes light, medium, and heavy-duty commercial trucks in the United States, Canada, Europe, Mexico, South America, Australia, and internationally. It operates through three segments: Truck, Parts, and Financial Services. The Truck segment designs, manufactures, and distributes trucks for the over-the-road and off-highway hauling of commercial and consumer goods. It sells its trucks through a network of independent dealers under the Kenworth, Peterbilt, and DAF nameplates. The Parts segment distributes aftermarket parts for trucks and related commercial vehicles. The Financial Services segment conducts full-service leasing operations under the PacLease trade name, as well as provides finance and leasing products and services to customers and dealers. This segment also offers equipment financing and administrative support services for its franchisees; retail loan and leasing services for small, medium, and large commercial trucking companies, as well as independent owners/operators and other businesses; and truck inventory financing services to independent dealers. In addition, this segment offers loans and leases directly to customers for the acquisition of trucks and related equipment. The company also manufactures and markets industrial winches under the Braden, Carco, and Gearmatic nameplates. PACCAR Inc was founded in 1905 and is headquartered in Bellevue, Washington.</t>
  </si>
  <si>
    <t>60th percentile</t>
  </si>
  <si>
    <t>OTIS</t>
  </si>
  <si>
    <t>Otis Worldwide Corporation</t>
  </si>
  <si>
    <t>One Carrier Place
Farmington, CT 06032
United States</t>
  </si>
  <si>
    <t>Otis Worldwide Corporation engages in manufacturing, installation, and servicing of elevators and escalators in the United States, China, and internationally. The company operates in two segments, New Equipment and Service. The New Equipment segment designs, manufactures, sells, and installs a range of passenger and freight elevators, as well as escalators and moving walkways for residential and commercial buildings, and infrastructure projects. This segment serves real-estate and building developers, and general contractors. It sells its products directly to customers, as well as through agents and distributors. The Service segment performs maintenance and repair services, as well as modernization services to upgrade elevators and escalators. Otis Worldwide Corporation was founded in 1853 and is headquartered in Farmington, Connecticut.</t>
  </si>
  <si>
    <t>ORCL</t>
  </si>
  <si>
    <t>Oracle Corp</t>
  </si>
  <si>
    <t>2300 Oracle Way
Austin, TX 78741
United States</t>
  </si>
  <si>
    <t>Oracle Corporation offers products and services that address enterprise information technology environments worldwide. Its Oracle cloud software as a service offering include various cloud software applications, including Oracle Fusion cloud enterprise resource planning (ERP), Oracle Fusion cloud enterprise performance management, Oracle Fusion cloud supply chain and manufacturing management, Oracle Fusion cloud human capital management, Oracle Cerner healthcare, Oracle Advertising, and NetSuite applications suite, as well as Oracle Fusion Sales, Service, and Marketing. The company also offers cloud-based industry solutions for various industries; Oracle application licenses; and Oracle license support services. In addition, it provides cloud and license business' infrastructure technologies, such as the Oracle Database and MySQL Database; Java, a software development language; and middleware, including development tools and others. The company's cloud and license business' infrastructure technologies also comprise cloud-based compute, storage, and networking capabilities; and Oracle autonomous database, MySQL HeatWave, Internet-of-Things, digital assistant, and blockchain. Further, it provides hardware products and other hardware-related software offerings, including Oracle engineered systems, enterprise servers, storage solutions, industry-specific hardware, virtualization software, operating systems, management software, and related hardware services; and consulting and customer services. The company markets and sells its cloud, license, hardware, support, and services offerings directly to businesses in various industries, government agencies, and educational institutions, as well as through indirect channels. The company has a collaboration with Amdocs Limited to empower customers on their journey towards cloud and digital adoption. Oracle Corporation was founded in 1977 and is headquartered in Austin, Texas.</t>
  </si>
  <si>
    <t>OKE</t>
  </si>
  <si>
    <t>Oneok, Inc.</t>
  </si>
  <si>
    <t>100 West Fifth Street
Tulsa, OK 74103
United States</t>
  </si>
  <si>
    <t>ONEOK, Inc. engages in gathering, processing, fractionation, storage, transportation, and marketing of natural gas and natural gas liquids (NGL) in the United States. It operates through four segments: Natural Gas Gathering and Processing, Natural Gas Liquids, Natural Gas Pipelines, and Refined Products and Crude. The company owns natural gas gathering pipelines and processing plants in the Mid-Continent and Rocky Mountain regions; and provides midstream services to producers of NGLs. It also owns NGL gathering and distribution pipelines in Oklahoma, Kansas, Texas, New Mexico, Montana, North Dakota, Wyoming, and Colorado; terminal and storage facilities in Kansas, Nebraska, Iowa, and Illinois; NGL distribution pipelines in Kansas, Nebraska, Iowa, Illinois, and Indiana; transports refined petroleum products, including unleaded gasoline and diesel; and owns and operates truck- and rail-loading, and -unloading facilities connected to NGL fractionation, storage, and pipeline assets. In addition, the company transports and stores natural gas through regulated interstate and intrastate natural gas transmission pipelines, and natural gas storage facilities. Further, it owns and operates a parking garage in downtown Tulsa, Oklahoma; and leases excess office space and rail cars. Additionally, the company transports, stores, and distributes refined products, NGLs, and crude oil, as well as conducts commodity-related activities, including liquids blending and marketing activities. It serves integrated and independent exploration and production companies; other NGL and natural gas gathering and processing companies; crude oil and natural gas production companies; utilities; industrial companies; natural gasoline distributors; propane distributors; municipalities; ethanol producers; petrochemical, refining, and marketing companies; and heating fuel users, refineries, and exporters. ONEOK, Inc. was founded in 1906 and is headquartered in Tulsa, Oklahoma.</t>
  </si>
  <si>
    <t>ON</t>
  </si>
  <si>
    <t>On Semiconductor Corp</t>
  </si>
  <si>
    <t>5701 North Pima Road
Scottsdale, AZ 85250
United States</t>
  </si>
  <si>
    <t>ON Semiconductor Corporation provides intelligent sensing and power solutions in the United States and internationally. The company operates through Power Solutions Group, Advanced Solutions Group, and Intelligent Sensing Group. Its intelligent power technologies enable the electrification of the automotive industry that allows for lighter and longer-range electric vehicles, empowers fast-charging systems, and propels sustainable energy for the solar strings, industrial power, and storage systems. In addition, the company offers analog, discrete, module, and integrated semiconductor products that perform multiple application functions, includes power switching and conversion, signal conditioning, circuit protection, signal amplification, and voltage regulation functions. Further, it designs and develops analog, mixed-signal, power management ICs and sensor interface devices for automotive, industrial, compute and mobile markets. Additionally, the company offers single photon detectors, including silicon photomultipliers and single photon avalanche diode arrays, as well as actuator drivers for autofocus and image stabilization for a broad base of end-users in the different end-markets. ON Semiconductor Corporation was incorporated in 1992 and is headquartered in Scottsdale, Arizona.</t>
  </si>
  <si>
    <t>OMC</t>
  </si>
  <si>
    <t>Omnicom Group Inc.</t>
  </si>
  <si>
    <t>280 Park Avenue
New York, NY 10017
United States</t>
  </si>
  <si>
    <t>Omnicom Group Inc., together with its subsidiaries, offers advertising, marketing, and corporate communications services. It provides a range of services in the areas of advertising and media, precision marketing, commerce and branding, experiential, execution and support, public relations, and healthcare. The company's services include advertising, branding, content marketing, corporate social responsibility consulting, crisis communications, custom publishing, data analytics, database management, digital/direct marketing and post-production, digital transformation consulting, entertainment marketing, experiential marketing, field marketing, sales support, financial/corporate business-to-business advertising, graphic arts/digital imaging, healthcare marketing and communications, and instore design services. Its services also comprise interactive marketing, investor relations, marketing research, media planning and buying, retail media planning and buying, merchandising and point of sale, mobile marketing, multi-cultural marketing, non-profit marketing, organizational communications, package design, product placement, promotional marketing, public affairs, public relations, retail marketing, retail media and e-commerce, search engine marketing, shopper marketing, social media marketing, and sports and event marketing services. It operates in the North and Latin America, Europe, the Middle East and Africa (EMEA), and the Asia Pacific. The company was incorporated in 1944 and is based in New York, New York.</t>
  </si>
  <si>
    <t>ODFL</t>
  </si>
  <si>
    <t>Old Dominion Freight Line</t>
  </si>
  <si>
    <t>500 Old Dominion Way
Thomasville, NC 27360
United States</t>
  </si>
  <si>
    <t>Trucking</t>
  </si>
  <si>
    <t>Old Dominion Freight Line, Inc. operates as a less-than-truckload motor carrier in the United States and North America. The company offers regional, inter-regional, and national less-than-truckload services, as well as expedited transportation. It also provides various value-added services, including container drayage, truckload brokerage, and supply chain consulting. As of December 31, 2023, it owned and operated 10,791 tractors, 31,233 linehaul trailers, and 15,181 pickup and delivery trailers; 46 fleet maintenance centers; and 257 service centers. Old Dominion Freight Line, Inc. was founded in 1934 and is headquartered in Thomasville, North Carolina.</t>
  </si>
  <si>
    <t>OXY</t>
  </si>
  <si>
    <t>Occidental Petroleum Corporation</t>
  </si>
  <si>
    <t>5 Greenway Plaza
Suite 110
Houston, TX 77046-0521
United States</t>
  </si>
  <si>
    <t>Oil &amp; Gas E&amp;P</t>
  </si>
  <si>
    <t>Occidental Petroleum Corporation, together with its subsidiaries, engages in the acquisition, exploration, and development of oil and gas properties in the United States, the Middle East, and North Africa. It operates through three segments: Oil and Gas, Chemical, and Midstream and Marketing. The company's Oil and Gas segment explores for, develops, and produces oil and condensate, natural gas liquids (NGLs), and natural gas. Its Chemical segment manufactures and markets basic chemicals, including chlorine, caustic soda, chlorinated organics, potassium chemicals, ethylene dichloride, chlorinated isocyanurates, sodium silicates, and calcium chloride; and vinyls comprising vinyl chloride monomer, polyvinyl chloride, and ethylene. The Midstream and Marketing segment gathers, processes, transports, stores, purchases, and markets oil, condensate, NGLs, natural gas, carbon dioxide, and power. This segment also invests in entities. Occidental Petroleum Corporation was founded in 1920 and is headquartered in Houston, Texas.</t>
  </si>
  <si>
    <t>93rd percentile</t>
  </si>
  <si>
    <t>Severe</t>
  </si>
  <si>
    <t>ORLY</t>
  </si>
  <si>
    <t>O'reilly Automotive, Inc.</t>
  </si>
  <si>
    <t>233 South Patterson Avenue
Springfield, MO 65802-2298
United States</t>
  </si>
  <si>
    <t>O'Reilly Automotive, Inc., together with its subsidiaries, operates as a retailer and supplier of automotive aftermarket parts, tools, supplies, equipment, and accessories in the United States, Puerto Rico, and Mexico. The company provides new and remanufactured automotive hard parts and maintenance items, such as alternators, batteries, brake system components, belts, chassis parts, driveline parts, engine parts, fuel pumps, hoses, starters, temperature control, water pumps, antifreeze, appearance products, engine additives, filters, fluids, lighting products, and oil and wiper blades; and accessories, including floor mats, seat covers, and truck accessories. It also offers auto body paint and related materials, automotive tools, and professional service provider service equipment. In addition, the company provide enhanced services and programs comprising used oil, oil filter, and battery recycling; battery, wiper, and bulb replacement; battery diagnostic testing; electrical and module testing; check engine light code extraction; loaner tool program; drum and rotor resurfacing; custom hydraulic hoses; and professional paint shop mixing and related materials. Further, it offers do-it-yourself and professional service for domestic and imported automobiles, vans, and trucks. The company was founded in 1957 and is headquartered in Springfield, Missouri.</t>
  </si>
  <si>
    <t>NXPI</t>
  </si>
  <si>
    <t>Nxp Semiconductors N.v.</t>
  </si>
  <si>
    <t>60 High Tech Campus
Eindhoven, 5656 AG
Netherlands</t>
  </si>
  <si>
    <t>NXP Semiconductors N.V. offers various semiconductor products. The company's product portfolio includes microcontrollers; application processors, including i.MX application processors, and i.MX 8 and 9 family of applications processors; communication processors; wireless connectivity solutions, such as near field communications, ultra-wideband, Bluetooth low-energy, Zigbee, and Wi-Fi and Wi-Fi/Bluetooth integrated SoCs; analog and interface devices; radio frequency power amplifiers; and security controllers, as well as semiconductor-based environmental and inertial sensors, including pressure, inertial, magnetic, and gyroscopic sensors. Its products are used in various applications, including automotive, industrial and Internet of Things, mobile, and communication infrastructure. The company markets its products to various original equipment manufacturers, contract manufacturers, and distributors. It operates in China, the Netherlands, the United States, Singapore, Germany, Japan, South Korea, Taiwan, and internationally. N.V. was incorporated in 2006 and is headquartered in Eindhoven, the Netherlands.</t>
  </si>
  <si>
    <t>27th percentile</t>
  </si>
  <si>
    <t>NVR</t>
  </si>
  <si>
    <t>Nvr, Inc.</t>
  </si>
  <si>
    <t>Plaza America Tower I
Suite 500 11700 Plaza America Drive
Reston, VA 20190
United States</t>
  </si>
  <si>
    <t>NVR, Inc. operates as a homebuilder in the United States. The company operates through, Homebuilding and Mortgage Banking segments. It engages in the construction and sale of single-family detached homes, townhomes, and condominium buildings under the Ryan Homes, NVHomes, and Heartland Homes names. The company markets its Ryan Homes products to first-time and first-time move-up buyers; and NVHomes and Heartland Homes products to move-up and luxury buyers. It also provides various mortgage related services to its homebuilding customers, as well as brokers title insurance; performs title searches in connection with mortgage loan closings; and sells mortgage loans to investors in the secondary markets on a servicing released basis. The company primarily serves in Maryland, Virginia, West Virginia, Delaware, New Jersey, Eastern Pennsylvania, New York, Ohio, Western Pennsylvania, Indiana, Illinois, North Carolina, Georgia, South Carolina, Florida, Tennessee, and Washington, D.C. NVR, Inc. was founded in 1980 and is headquartered in Reston, Virginia.</t>
  </si>
  <si>
    <t>NVDA</t>
  </si>
  <si>
    <t>Nvidia Corp</t>
  </si>
  <si>
    <t>2788 San Tomas Expressway
Santa Clara, CA 95051
United States</t>
  </si>
  <si>
    <t>NVIDIA Corporation provides graphics and compute and networking solutions in the United States, Taiwan, China, Hong Kong, and internationally. The Graphics segment offers GeForce GPUs for gaming and PCs, the GeForce NOW game streaming service and related infrastructure, and solutions for gaming platforms; Quadro/NVIDIA RTX GPUs for enterprise workstation graphics; virtual GPU or vGPU software for cloud-based visual and virtual computing; automotive platforms for infotainment systems; and Omniverse software for building and operating metaverse and 3D internet applications. The Compute &amp; Networking segment comprises Data Center computing platforms and end-to-end networking platforms, including Quantum for InfiniBand and Spectrum for Ethernet; NVIDIA DRIVE automated-driving platform and automotive development agreements; Jetson robotics and other embedded platforms; NVIDIA AI Enterprise and other software; and DGX Cloud software and services. The company's products are used in gaming, professional visualization, data center, and automotive markets. It sells its products to original equipment manufacturers, original device manufacturers, system integrators and distributors, independent software vendors, cloud service providers, consumer internet companies, add-in board manufacturers, distributors, automotive manufacturers and tier-1 automotive suppliers, and other ecosystem participants. NVIDIA Corporation was incorporated in 1993 and is headquartered in Santa Clara, California.</t>
  </si>
  <si>
    <t>8th percentile</t>
  </si>
  <si>
    <t>NUE</t>
  </si>
  <si>
    <t>Nucor Corporation</t>
  </si>
  <si>
    <t>1915 Rexford Road
Charlotte, NC 28211
United States</t>
  </si>
  <si>
    <t>Nucor Corporation engages in manufacture and sale of steel and steel products. It operates in three segments: steel mills, steel products, and raw materials. The Steel Mills segment produces hot-rolled, cold-rolled, and galvanized sheet steel products; plate steel products; wide-flange beams, beam blanks, and H-piling and sheet piling structural steel products; bar steel products, such as blooms, billets, concrete reinforcing and merchant bars, and engineered special bar quality products; and engages in the steel trading and rebar distribution businesses. This segment sells its products to steel service centers, fabricators, and manufacturers in the United States, Canada, and Mexico. The Steel Products segment offers steel joists and joist girders, steel decks, and galvanized torque tubes for used in solar arrays, hollow structural section steel tubing, electrical conduit, fabricated concrete reinforcing steel, cold finished steel, steel fasteners, steel grating and expanded metal, wire and wire mesh, metal building systems, insulated metal panels, steel racking, overhead doors, and utility towers and structures for communications and energy transmission. This segment is also involved in the piling distribution business. The Raw Materials segment produces direct reduced iron (DRI); brokers ferrous and nonferrous metals, pig iron, hot briquetted iron, and DRI; supplies ferro-alloys; processes ferrous and nonferrous scrap metal; and engages in the natural gas production and industrial gas business. This segment sells its ferrous scrap to electric arc furnace steel mills and foundries for manufacturing process; and nonferrous scrap metal to aluminum can producers, secondary aluminum smelters, steel mills and other processors, and consumers of various nonferrous metals. It markets its products through in-house sales force; and internal distribution and trading companies. Nucor Corporation was founded in 1905 and is headquartered in Charlotte, North Carolina.</t>
  </si>
  <si>
    <t>NRG</t>
  </si>
  <si>
    <t>Nrg Energy, Inc.</t>
  </si>
  <si>
    <t>910 Louisiana Street
Houston, TX 77002
United States</t>
  </si>
  <si>
    <t>NRG Energy, Inc., together with its subsidiaries, operates as an energy and home services company in the United States and Canada. It operates through Texas; East; West/Services/Other; Vivint Smart Home; and Corporate Activities segments. The company produces and sells electricity generated using coal, oil, solar, and battery storage; natural gas; and a cloud-based home platform, including hardware, software, sales, installation, customer service, technical support, and professional monitoring solutions. It offers retail electricity and energy management, line and surge protection products, HVAC installation, repair and maintenance, home protection products, carbon offsets, back-up power stations, portable power, portable solar, and portable lighting; retail services comprising demand response, commodity sales, energy efficiency, and energy management solutions; and system power, distributed generation, renewable and low-carbon products, carbon management and specialty services, backup generation, storage and distributed solar, and energy advisory services. In addition, the company trades in power, natural gas, and related commodities; environmental products; weather products; and financial products, including forwards, futures, options, and swaps. It offers its products and services under the NRG, Reliant, Direct Energy, Green Mountain Energy, and Vivint. It serves residential, commercial, government, industrial, and wholesale customers. NRG Energy, Inc. was founded in 1989 and is headquartered in Houston, Texas.</t>
  </si>
  <si>
    <t>75th percentile</t>
  </si>
  <si>
    <t>NCLH</t>
  </si>
  <si>
    <t>Norwegian Cruise Line Holdings Ltd.s</t>
  </si>
  <si>
    <t>7665 Corporate Center Drive
Miami, FL 33126
United States</t>
  </si>
  <si>
    <t>Norwegian Cruise Line Holdings Ltd., together with its subsidiaries, operates as a cruise company in North America, Europe, the Asia-Pacific, and internationally. The company operates through the Norwegian Cruise Line, Oceania Cruises, and Regent Seven Seas Cruises brands. It offers itineraries ranging from three days to a 180-days calling on various ports, including Scandinavia, Northern Europe, the Mediterranean, the Greek Isles, Alaska, Canada and New England, Hawaii, Asia, Tahiti and the South Pacific, Australia and New Zealand, Africa, India, South America, the Panama Canal, and the Caribbean. It distributes its products through retail/travel advisor and onboard cruise sales channels, as well as meetings, incentives, and charters. Norwegian Cruise Line Holdings Ltd. was founded in 1966 and is based in Miami, Florida.</t>
  </si>
  <si>
    <t>NOC</t>
  </si>
  <si>
    <t>Northrop Grumman Corp.</t>
  </si>
  <si>
    <t>2980 Fairview Park Drive
Falls Church, VA 22042
United States</t>
  </si>
  <si>
    <t>Northrop Grumman Corporation operates as an aerospace and defense technology company in the United States, Asia/Pacific, Europe, and internationally. The company's Aeronautics Systems segment designs, develops, manufactures, integrates, and sustains aircraft systems. This segment also offers unmanned autonomous aircraft systems, including high-altitude long-endurance strategic ISR systems and vertical take-off and landing tactical ISR systems; and strategic long-range strike aircraft, tactical fighter and air dominance aircraft, and airborne battle management and command and control systems. Its Defense Systems segment designs, develops, integrates, and produces tactical weapons and missile defense solutions, and provides sustainment, modernization, and training services for manned and unmanned aircraft and electronics systems. It also offers integrated, all-domain command, and control battle management systems, precision strike weapons; high speed air-breathing and hypersonic systems; high-performance gun systems, ammunition, precision munitions and advanced fuzes; aircraft and mission systems logistics support, sustainment, operations and modernization; and warfighter training services. The company's Mission Systems segment offers command, control, communications and computers, intelligence, surveillance, and reconnaissance systems; radar, electro-optical/infrared and acoustic sensors; electronic warfare systems; advanced communications and network systems; cyber solutions; intelligence processing systems; navigation; and maritime power, propulsion, and payload launch systems. Its Space Systems segment offers satellites, spacecraft systems, subsystems, sensors, and payloads; ground systems; missile defense systems and interceptors; launch vehicles and related propulsion systems; and strategic missiles. Northrop Grumman Corporation was founded in 1939 and is based in Falls Church, Virginia.</t>
  </si>
  <si>
    <t>NTRS</t>
  </si>
  <si>
    <t>Northern Trust Corp</t>
  </si>
  <si>
    <t>50 South La Salle Street
Chicago, IL 60603
United States</t>
  </si>
  <si>
    <t>Northern Trust Corporation, a financial holding company, provides wealth management, asset servicing, asset management, and banking solutions for corporations, institutions, families, and individuals worldwide. It operates in two segments, Asset Servicing and Wealth Management. The Asset Servicing segment offers asset servicing and related services, including custody, fund administration, investment operations outsourcing, investment management, investment risk and analytical services, employee benefit services, securities lending, foreign exchange, treasury management, brokerage services, transition management services, banking, and cash management services. This segment serves corporate and public retirement funds, foundations, endowments, fund managers, insurance companies, sovereign wealth funds, and other institutional investors. The Wealth Management segment offers trust, investment management, custody, and philanthropic; financial consulting; guardianship and estate administration; family business consulting; family financial education; brokerage services; and private and business banking services. This segment serves high-net-worth individuals and families, business owners, executives, professionals, retirees, and established privately held businesses. The company also provides asset management services, such as active and passive equity; active and passive fixed income; cash management; muti-asset and alternative asset classes comprising private equity and hedge funds of funds; and multi-manager advisory services and products through separately managed accounts, bank common and collective funds, registered investment companies, exchange traded funds, non-U.S. collective investment funds, and unregistered private investment funds. In addition, it offers overlay and other risk management services. Northern Trust Corporation was founded in 1889 and is headquartered in Chicago, Illinois.</t>
  </si>
  <si>
    <t>44th percentile</t>
  </si>
  <si>
    <t>NSC</t>
  </si>
  <si>
    <t>Norfolk Southern Corp.</t>
  </si>
  <si>
    <t>650 West Peachtree Street NW
Atlanta, GA 30308-1925
United States</t>
  </si>
  <si>
    <t>Norfolk Southern Corporation, together with its subsidiaries, engages in the rail transportation of raw materials, intermediate products, and finished goods in the United States. The company transports agriculture, forest, and consumer products comprising soybeans, wheat, corn, fertilizers, livestock and poultry feed, food products, food oils, flour, sweeteners, ethanol, lumber and wood products, pulp board and paper products, wood fibers, wood pulp, beverages, and canned goods; chemicals consist of sulfur and related chemicals, petroleum products comprising crude oil, chlorine and bleaching compounds, plastics, rubber, industrial chemicals, chemical wastes, sand, and natural gas liquids; metals and construction materials, such as steel, aluminum products, machinery, scrap metals, cement, aggregates, minerals, clay, transportation equipment, and military-related products; and automotive, including finished motor vehicles and automotive parts, as well as coal. It also transports overseas freight through various Atlantic and Gulf Coast ports; and operates an intermodal network. As of December 31, 2023, the company operated approximately 19,100 route miles in 22 states and the District of Columbia. Norfolk Southern Corporation was incorporated in 1980 and is headquartered in Atlanta, Georgia.</t>
  </si>
  <si>
    <t>NDSN</t>
  </si>
  <si>
    <t>Nordson Corp</t>
  </si>
  <si>
    <t>28601 Clemens Road
Westlake, OH 44145-4551
United States</t>
  </si>
  <si>
    <t>Nordson Corporation engineers, manufactures, and markets products and systems to dispense, apply, and control adhesives, coatings, polymers, sealants, biomaterials, and other fluids worldwide. It operates through three segments: Industrial Precision Solutions; Medical and Fluid Solutions; and Advanced Technology Solutions. The Industrial Precision Solutions segment provides dispensing, coating, and laminating systems for adhesives, lotions, liquids, and fibers to disposable products and roll goods; automated adhesive dispensing systems used in packaged goods industries; components and systems used in the thermoplastic and biopolymer melt stream; precision agriculture spraying solutions; fluid components, such as nozzles, pumps, and filters; and product assembly systems for use in paper and paperboard converting applications, and manufacturing roll goods. It also offers automated and manual dispensing products and systems for cold materials, container coating, liquid finishing, and powder coating, as well as ultraviolet equipment used primarily in curing and drying operations. The Medical and Fluid Solutions segment offers medical devices, including cannulas, catheters, and medical balloons; single-use plastic components; precision manual and semi-automated dispensers; minimally invasive interventional delivery devices; and plastic molded syringes, cartridges, tips, and fluid connection components. The Advanced Technology Solutions segment provides automated dispensing systems for the attachment, protection, and coating of fluids, as well as related gas plasma treatment systems for cleaning and conditioning surfaces; and bond testing and automated optical, acoustic microscopy, and x-ray inspection systems for use in semiconductor and printed circuit board industries. The company markets its products through direct sales force, as well as distributors and sales representatives. Nordson Corporation was founded in 1909 and is headquartered in Westlake, Ohio.</t>
  </si>
  <si>
    <t>49th percentile</t>
  </si>
  <si>
    <t>NI</t>
  </si>
  <si>
    <t>Nisource Inc.</t>
  </si>
  <si>
    <t>801 East 86th Avenue
Merrillville, IN 46410
United States</t>
  </si>
  <si>
    <t>Utilities - Regulated Gas</t>
  </si>
  <si>
    <t>NiSource Inc., an energy holding company, operates as a regulated natural gas and electric utility company in the United States. It operates in two segments, Gas Distribution Operations and Electric Operations. The company distributes natural gas to approximately 3.3 million customers through approximately 55,000 miles of distribution main pipeline and the associated individual customer service lines; and 1,000 miles of transmission main pipeline in northern Indiana, Ohio, Pennsylvania, Virginia, Kentucky, and Maryland. It also generates, transmits, and distributes electricity to approximately 0.5 million customers in various counties in the northern part of Indiana, as well as engages in wholesale electric and transmission transactions. It owns and operates coal-fired electric generating stations in Wheatfield and Michigan City; combined cycle gas turbine in West Terre Haute; natural gas generating units in Wheatfield; hydro generating plants in Carroll County and White County; wind generating units in White County, Indiana; and solar generating units in Jasper County and White County. The company was formerly known as NIPSCO Industries, Inc. and changed its name to NiSource Inc. in April 1999. NiSource Inc. was founded in 1847 and is headquartered in Merrillville, Indiana.</t>
  </si>
  <si>
    <t>NKE</t>
  </si>
  <si>
    <t>Nike, Inc.</t>
  </si>
  <si>
    <t>One Bowerman Drive
Beaverton, OR 97005-6453
United States</t>
  </si>
  <si>
    <t>Footwear &amp; Accessories</t>
  </si>
  <si>
    <t>NIKE, Inc., together with its subsidiaries, designs, develops, markets, and sells athletic footwear, apparel, equipment, accessories, and services worldwide. The company provides athletic and casual footwear, apparel, and accessories under the Jumpman trademark; and casual sneakers, apparel, and accessories under the Converse, Chuck Taylor, All Star, One Star, Star Chevron, and Jack Purcell trademarks. It also sells a line of performance equipment and accessories comprising bags, sport balls, socks, eyewear, timepieces, digital devices, bats, gloves, protective equipment, and other equipment for sports activities under the NIKE brand; and various plastic products to other manufacturers. In addition, the company markets apparel with licensed college and professional team, and league logos, as well as sells sports apparel; and licenses unaffiliated parties to manufacture and sell apparel, digital devices, and applications and other equipment for sports activities under NIKE-owned trademarks. It sells its products to footwear stores; sporting goods stores; athletic specialty stores; department stores; skate, tennis, and golf shops; and other retail accounts through NIKE-owned retail stores, digital platforms, independent distributors, licensees, and sales representatives. NIKE, Inc. was founded in 1964 and is headquartered in Beaverton, Oregon.</t>
  </si>
  <si>
    <t>NEE</t>
  </si>
  <si>
    <t>Nextra Energy, Inc.</t>
  </si>
  <si>
    <t>700 Universe Boulevard
Juno Beach, FL 33408
United States</t>
  </si>
  <si>
    <t>NextEra Energy, Inc., through its subsidiaries, generates, transmits, distributes, and sells electric power to retail and wholesale customers in North America. The company generates electricity through wind, solar, nuclear,natural gas, and other clean energy. It also develops, constructs, and operates long-term contracted assets that consists of clean energy solutions, such as renewable generation facilities, battery storage projects, and electric transmission facilities; sells energy commodities; and owns, develops, constructs, manages and operates electric generation facilities in wholesale energy markets. The company had approximately 33,276 megawatts of net generating capacity; approximately 90,000 circuit miles of transmission and distribution lines; and 883 substations. It serves approximately 12 million people through approximately 5.9 million customer accounts in the east and lower west coasts of Florida. The company was formerly known as FPL Group, Inc. and changed its name to NextEra Energy, Inc. in 2010. NextEra Energy, Inc. was founded in 1925 and is headquartered in Juno Beach, Florida.</t>
  </si>
  <si>
    <t>NWS</t>
  </si>
  <si>
    <t>News Corporation Class B</t>
  </si>
  <si>
    <t>1211 Avenue of the Americas
New York, NY 10036
United States</t>
  </si>
  <si>
    <t>News Corporation, a media and information services company, creates and distributes authoritative and engaging content, and other products and services for consumers and businesses worldwide. It operates in six segments: Digital Real Estate Services, Subscription Video Services, Dow Jones, Book Publishing, News Media, and Other. The company distributes content and data products, including The Wall Street Journal, Barron's, MarketWatch, Investor's Business Daily, Factiva, Dow Jones Risk &amp; Compliance, Dow Jones Newswires, and OPIS through various media channels, such as newspapers, newswires, websites, mobile apps, newsletters, magazines, proprietary databases, live journalism, video, and podcasts. It also owns and operates Monday to Friday, Saturday and Sunday, weekly, and bi-weekly newspapers comprising The Australian, The Weekend Australian, The Daily Telegraph, The Sunday Telegraph, Herald Sun, Sunday Herald Sun, The Courier Mail, The Sunday Mail, The Advertiser, Sunday Mail, The Sun, The Sun on Sunday, The Times, The Sunday Times, and New York Post, as well as digital mastheads and other websites. In addition, the company publishes general fiction, nonfiction, children's, and religious books; provides sports, entertainment, and news services to pay-TV and streaming subscribers, and other commercial licensees through satellite and internet distribution; and broadcasts rights to live sporting events. Further, it offers property and property-related advertising and services on its websites and mobile applications; digital real estate services; and financial services. News Corporation was founded in 2012 and is headquartered in New York, New York.</t>
  </si>
  <si>
    <t>NWSA</t>
  </si>
  <si>
    <t>News Corporation Class A</t>
  </si>
  <si>
    <t>NEM</t>
  </si>
  <si>
    <t>Newmont Corporation</t>
  </si>
  <si>
    <t>6900 E Layton Avenue
Suite 700
Denver, CO 80237
United States</t>
  </si>
  <si>
    <t>Gold</t>
  </si>
  <si>
    <t>Newmont Corporation engages in the production and exploration of gold. It also explores for copper, silver, zinc, and lead. The company has operations and/or assets in the United States, Canada, Mexico, Dominican Republic, Peru, Suriname, Argentina, Chile, Australia, Papua New Guinea, Ecuador, Fiji, and Ghana. The company was founded in 1916 and is headquartered in Denver, Colorado.</t>
  </si>
  <si>
    <t>NFLX</t>
  </si>
  <si>
    <t>Netflix Inc</t>
  </si>
  <si>
    <t>121 Albright Way
Los Gatos, CA 95032
United States</t>
  </si>
  <si>
    <t>Netflix, Inc. provides entertainment services. It offers TV series, documentaries, feature films, and games across various genres and languages. The company also provides members the ability to receive streaming content through a host of internet-connected devices, including TVs, digital video players, TV set-top boxes, and mobile devices. It has operations in approximately 190 countries. The company was incorporated in 1997 and is headquartered in Los Gatos, California.</t>
  </si>
  <si>
    <t>NTAP</t>
  </si>
  <si>
    <t>Netapp, Inc</t>
  </si>
  <si>
    <t>3060 Olsen Drive
San Jose, CA 95128
United States</t>
  </si>
  <si>
    <t>NetApp, Inc. provides cloud-led and data-centric services to manage and share data on-premises, and private and public clouds worldwide. It operates in two segments, Hybrid Cloud and Public Could. The company offers intelligent data management software, such as NetApp ONTAP, NetApp Snapshot, NetApp SnapCenter Backup Management, NetApp SnapMirror Data Replication, NetApp SnapLock Data Compliance, and storage infrastructure solutions, including NetApp All-Flash FAS series, NetApp Fabric Attached Storage, NetApp E/EF series, and NetApp StorageGRID. In addition, it provides cloud storage and data services comprising NetApp Cloud Volumes ONTAP, Azure NetApp Files, Amazon FSx for NetApp ONTAP, NetApp Cloud Volumes Service for Google Cloud, and cloud operations services, such as NetApp Cloud Insights, Spot by NetApp, and Instaclustr. Further, the company offers application-aware data management service under the NetApp Astra name; and professional and support services, such as strategic consulting, professional, managed, and support services. Additionally, it provides assessment, design, implementation, and migration services. The company serves the energy, financial service, government, technology, internet, life science, healthcare service, manufacturing, media, entertainment, animation, video postproduction, and markets through a direct sales force and an ecosystem of partners. NetApp, Inc. was incorporated in 1992 and is headquartered in San Jose, California.</t>
  </si>
  <si>
    <t>NDAQ</t>
  </si>
  <si>
    <t>Nasdaq, Inc.</t>
  </si>
  <si>
    <t>151 West 42nd Street
New York, NY 10036
United States</t>
  </si>
  <si>
    <t>Nasdaq, Inc. operates as a technology company that serves capital markets and other industries worldwide. It operates in three segments: Capital Access Platforms, Financial Technology, and Market Services. The Capital Access Platforms segment sells and distributes historical and real-time market data; and develops and licenses Nasdaq-branded indices and financial products. This segment also offers investor relations intelligence, governance solutions, and ESG solutions; and insights and workflow solutions, as well as operates listing platforms. The Financial Technology segment offers Verafin, a cloud-based platform to detect, investigate, and report money laundering and financial frauds; surveillance solutions, including a SaaS platform to assist in complying with market rules, regulations, and internal market surveillance policies; AxiomSL, a risk data management and regulatory reporting solution; and Calypso, a front-to-back trading technology solution for the financial market. This segment also handles assets, comprising cash equities, equity derivatives, currencies, various interest-bearing securities, commodities, energy products, and digital currencies; and trade management and colocation services. The Market Platforms segment offers equity derivative trading and clearing, cash equity trading, fixed income and commodities trading and clearing, and currency trading services. This segment operates various exchanges and other marketplace facilities across various asset classes which includes derivatives, commodities, cash equity, debt, structured products, and exchange traded products; and provides clearing, settlement, and central depository services. The company was formerly known as The NASDAQ OMX Group, Inc. and changed its name to Nasdaq, Inc. in September 2015. Nasdaq, Inc. was founded in 1971 and is headquartered in New York, New York.</t>
  </si>
  <si>
    <t>MSCI</t>
  </si>
  <si>
    <t>Msci, Inc.</t>
  </si>
  <si>
    <t>7 World Trade Center
49th Floor 250 Greenwich Street
New York, NY 10007
United States</t>
  </si>
  <si>
    <t>MSCI Inc., together with its subsidiaries, provides critical decision support tools and solutions for the investment community to manage investment processes worldwide. The Index segment provides indexes for use in various areas of the investment process, including indexed financial product, such as ETFs, mutual funds, annuities, futures, options, structured products, and over-the-counter derivatives; performance benchmarking; portfolio construction and rebalancing; and asset allocation, as well as licenses GICS and GICS Direct. The Analytics segment offers risk management, performance attribution and portfolio management content, application, an integrated view of risk and return service, and an analysis of market, credit, liquidity, counterparty, and climate risk across asset classes; managed services, including consolidation of client portfolio data, review and reconciliation of input data and results, and customized reporting; and HedgePlatform to measure, evaluate, and monitor the risk of hedge fund investments. The ESG and Climate segment provides products and services that help institutional investors understand how ESG impacts the long-term risk and return of their portfolio and individual security-level investments; and data, ratings, research, and tools to help investors navigate increasing regulation. The All Other Â– Private Assets segment includes real estate and infrastructure data, benchmarks, return-analytics, climate assessments and market insights; business intelligence to real estate owners, managers, developers, and brokers; and offers investment decision support tools for private capital. The Private Capital Solutions segment offers tools to help private asset investors across mission-critical workflows, such as sourcing terms and conditions, evaluating operating performance, managing risk and other activities supporting private capital investing. MSCI Inc. was incorporated in 1998 and is headquartered in New York, New York.</t>
  </si>
  <si>
    <t>MSI</t>
  </si>
  <si>
    <t>Motorola Solutions, Inc.</t>
  </si>
  <si>
    <t>500 West Monroe Street
Suite 4400
Chicago, IL 60661
United States</t>
  </si>
  <si>
    <t>Motorola Solutions, Inc. provides public safety and enterprise security solutions in the United States, the United Kingdom, Canada, and internationally. The company operates in two segments, Products and Systems Integration, and Software and Services. The Products and Systems Integration segment offers a portfolio of infrastructure, devices, accessories, and video security devices and infrastructure, as well as the implementation and integration of systems, devices, software, and applications for government, public safety, and commercial customers who operate private communications networks and video security solutions, as well as manage a mobile workforce. Its land mobile radio communications, and video security and access control devices include two-way portable and vehicle-mounted radios, fixed video cameras, and accessories; communications network core and central processing software, base stations, consoles, and repeaters; and video analytics, network video management hardware and software, and access control solutions. The Software and Services segment provides public safety and enterprise command center, unified communications applications, mobile video equipment, and video software solutions; repair, technical support, and maintenance services; and monitoring, software updates, and cybersecurity services to government, public safety, and commercial communications networks. It serves hospitality; manufacturing; military and defence; public safety; mining; oil and gas; transportation and logistics; utilities industries. The company was formerly known as Motorola, Inc. and changed its name to Motorola Solutions, Inc. in January 2011. Motorola Solutions, Inc. was founded in 1928 and is headquartered in Chicago, Illinois.</t>
  </si>
  <si>
    <t>MS</t>
  </si>
  <si>
    <t>Morgan Stanley</t>
  </si>
  <si>
    <t>1585 Broadway
New York, NY 10036
United States</t>
  </si>
  <si>
    <t>Morgan Stanley, a financial holding company, provides various financial products and services to corporations, governments, financial institutions, and individuals in the Americas, Europe, the Middle East, Africa, and Asia. It operates through Institutional Securities, Wealth Management, and Investment Management segments. The Institutional Securities segment offers capital raising and financial advisory services, including services related to the underwriting of debt, equity, and other securities, as well as advice on mergers and acquisitions, restructurings, real estate, and project finance. This segment also provides equity and fixed income products comprising sales, financing, prime brokerage, and market-making services; foreign exchange and commodities; corporate and commercial real estate loans, commercial mortgage and secured lending facilities, and financing for sales and trading customers, and asset-backed and mortgage lending; and wealth management services, investment, and research services. The Wealth Management segment offers financial advisor-led brokerage, custody, administrative, and investment advisory services; self-directed brokerage services; financial and wealth planning services; workplace services, including stock plan administration; annuity and insurance products; securities-based lending, residential real estate loans, and other lending products; banking; and retirement plan services to individual investors and small to medium-sized businesses and institutions. The Investment Management segment provides equity, fixed income, alternatives and solutions, and liquidity and overlay services to benefit/defined contribution plans, foundations, endowments, government entities, sovereign wealth funds, insurance companies, third-party fund sponsors, corporations, and individuals through institutional and intermediary channels. The company was founded in 1924 and is headquartered in New York, New York.</t>
  </si>
  <si>
    <t>MCO</t>
  </si>
  <si>
    <t>Moody's Corporation</t>
  </si>
  <si>
    <t>7 World Trade Center
250 Greenwich Street
New York, NY 10007
United States</t>
  </si>
  <si>
    <t>Moody's Corporation operates as an integrated risk assessment firm worldwide. It operates in two segments, Moody's Analytics and Moody's Investors Services. The Moody's Analytics segment develops a range of products and services that support the risk management activities of institutional participants in financial markets. It also offers credit research, credit models and analytics, economics data and models, and structured finance solutions; data sets on companies and securities; and SaaS solutions supporting banking, insurance, and know your customer workflows. The Moody's Investors Service segment publishes credit ratings and provides assessment services on various debt obligations, programs and facilities, and entities that issue such obligations, such as various corporate, financial institution, and governmental obligations, as well as structured finance securities. The company was formerly known as Dun and Bradstreet Company and changed its name to Moody's Corporation in September 2000. Moody's Corporation was founded in 1900 and is headquartered in New York, New York.</t>
  </si>
  <si>
    <t>MNST</t>
  </si>
  <si>
    <t>Monster Beverage Corporation</t>
  </si>
  <si>
    <t>1 Monster Way
Corona, CA 92879
United States</t>
  </si>
  <si>
    <t>Monster Beverage Corporation, through its subsidiaries, engages in development, marketing, sale, and distribution of energy drink beverages and concentrates in the United States and internationally. The company operates through three segments: Monster Energy Drinks, Strategic Brands, Alcohol Brands, and Other. It offers carbonated non-carbonated energy drinks, ready-to-drink iced teas, lemonades, juice cocktails, single-serve juices and fruit beverages, ready-to-drink dairy and coffee drinks, energy drinks, sports drinks and single-serve still waters, and sodas that are considered natural, sparkling juices, and flavored sparkling beverages. The company sells its products to full service beverage bottlers/distributors, retail grocery and specialty chains, wholesalers, club stores, mass merchandisers, convenience chains, food service customers, value stores, e-commerce retailers, and the military; and concentrates and/or beverage bases to authorized bottling and canning operations. It provides its products under the Monster Energy, Monster Energy Ultra, Monster Rehab, Monster Energy Nitro, Java Monster, Punch Monster, Juice Monster, Muscle Monster, Espresso Monster, Monster Tour Water, Fury, Monster MAXX, Caffe Monster, Monster Hydro, Monster HydroSport Super Fuel, Monster Dragon Tea, Reign Total Body Fuel, and Reign Inferno Thermogenic Fuel, Reign Storm, Bang Energy, NOS, Full Throttle, Burn, Mother, Nalu, Ultra Energy, Play and Power Play (stylized), Relentless, BPM, BU, Gladiator, Samurai, Live+, Predator, and Fury brands. The company was formerly known as Hansen Natural Corporation and changed its name to Monster Beverage Corporation in January 2012. Monster Beverage Corporation was founded in 1985 and is headquartered in Corona, California.</t>
  </si>
  <si>
    <t>MPWR</t>
  </si>
  <si>
    <t>Monolithic Power Systems, Inc.</t>
  </si>
  <si>
    <t>5808 Lake Washington Boulevard NE
Kirkland, WA 98033
United States</t>
  </si>
  <si>
    <t>Monolithic Power Systems, Inc. engages in the design, development, marketing, and sale of semiconductor-based power electronics solutions for the storage and computing, automotive, enterprise data, consumer, communications, and industrial markets. The company provides direct current (DC) to DC integrated circuits (ICs) that are used to convert and control voltages of various electronic systems, such as cloud-based CPU servers, server artificial intelligence applications, storage applications, commercial notebooks, digital cockpit, power sources, home appliances, 4G and 5G infrastructure, and satellite communications applications. It offers lighting control ICs for backlighting that are used in systems, which provide the light source for LCD panels in computers and notebooks, monitors, car navigation systems, and televisions, as well as for general illumination products. The company sells its products through third-party distributors, value-added resellers, directly to original equipment manufacturers, original design manufacturers, electronic manufacturing service providers, and other end customers. It serves China, Taiwan, South Korea, Europe, Japan, Southeast Asia, the United States, and internationally. Monolithic Power Systems, Inc. was incorporated in 1997 and is headquartered in Kirkland, Washington.</t>
  </si>
  <si>
    <t>MDLZ</t>
  </si>
  <si>
    <t>Mondelez International, Inc. Class A</t>
  </si>
  <si>
    <t>905 West Fulton Market
Suite 200
Chicago, IL 60607
United States</t>
  </si>
  <si>
    <t>Mondelez International, Inc., through its subsidiaries, manufactures, markets, and sells snack food and beverage products in the Latin America, North America, Asia, the Middle East, Africa, and Europe. It provides biscuits and baked snacks, including cookies, crackers, salted snacks, snack bars, and cakes and pastries; chocolates; and gums and candies, as well as various cheese and grocery, and powdered beverage products. The company's brand portfolio includes Oreo, Ritz, LU, CLIF Bar, and Tate's Bake Shop biscuits and baked snacks, as well as Cadbury Dairy Milk, Milka, and Toblerone chocolate. It serves supermarket chains, wholesalers, supercenters, club stores, mass merchandisers, distributors, convenience stores, gasoline stations, drug stores, value stores, and other retail food outlets through direct store delivery, company-owned and satellite warehouses, distribution centers, third party distributors, and other facilities, as well as through independent sales offices and agents. The company also sells products directly to businesses and consumers through e-retail platforms, retailer digital platforms, as well as through its direct-to-consumer websites and social media platforms. Mondelez International, Inc. was formerly known as Kraft Foods Inc. and changed its name to Mondelez International, Inc. in October 2012. The company was incorporated in 2000 and is headquartered in Chicago, Illinois.</t>
  </si>
  <si>
    <t>TAP</t>
  </si>
  <si>
    <t>Molson Coors Beverage Company Class B</t>
  </si>
  <si>
    <t>PO Box 4030
BC555
Golden, CO 80401
United States</t>
  </si>
  <si>
    <t>Beverages - Brewers</t>
  </si>
  <si>
    <t>Molson Coors Beverage Company manufactures, markets, and sells beer and other malt beverage products under various brands in the Americas, Europe, the Middle East, Africa, and the Asia Pacific. The company offers flavored malt beverages including hard seltzers, craft, spirits and energy, and ready to drink beverages. It provides its products under Aspall Cider, Blue Moon, Coors Original, Five Trail, Hop Valley brands, Leinenkugel's, Madri, Miller Genuine Draft, Molson Ultra, Sharp's, Staropramen, and Vizzy Hard Seltzer above premier brands; Bergenbier, Borsodi, Carling, Coors Banquet, Coors Light, Jelen, Kamenitza, Miller Lite, Molson Canadian, and Niksicko, Ozujsko under the premium brands; and Branik, Icehouse, Keystone, Miller High Life, Milwaukee's Best, and Steel Reserve under the economy brands. The company was formerly known as Molson Coors Brewing Company and changed its name to Molson Coors Beverage Company in January 2020. Molson Coors Beverage Company was founded in 1774 and is based in Golden, Colorado.</t>
  </si>
  <si>
    <t>MOH</t>
  </si>
  <si>
    <t>Molina Healthcare, Inc.</t>
  </si>
  <si>
    <t>200 Oceangate
Suite 100
Long Beach, CA 90802
United States</t>
  </si>
  <si>
    <t>Molina Healthcare, Inc. provides managed healthcare services to low-income families and individuals under the Medicaid and Medicare programs and through the state insurance marketplaces. It operates in four segments: Medicaid, Medicare, Marketplace, and Other. The company served in across 19 states. The company was founded in 1980 and is headquartered in Long Beach, California.</t>
  </si>
  <si>
    <t>MHK</t>
  </si>
  <si>
    <t>Mohawk Industries, Inc.</t>
  </si>
  <si>
    <t>160 South Industrial Boulevard
Calhoun, GA 30701
United States</t>
  </si>
  <si>
    <t>Furnishings, Fixtures &amp; Appliances</t>
  </si>
  <si>
    <t>Mohawk Industries, Inc. designs, manufactures, sources, distributes, and markets flooring products for residential and commercial remodeling, and new construction channels in the United States, Europe, Latin America, and internationally. It operates through three segments: Global Ceramic, Flooring North America, and Flooring Rest of the World. The company provides ceramic, porcelain, and natural stone tiles products for floor and wall applications; natural stones, porcelain slabs, and quartz countertops, as well as installation materials; floor covering products comprising broadloom carpets, carpet tiles, rugs and mats, carpet pads, laminates, medium-density fiberboards, wood floorings, luxury vinyl tiles, and sheet vinyl; and roofing panels, insulation boards, mezzanine flooring products, medium-density fiberboard, and chipboards. It also licenses its intellectual property to flooring manufacturers. The company sells its products under the American Olean, Daltile, Decortiles, Eliane, EmilGroup, KAI, Kerama Marazzi, Marazzi, Ragno, Aladdin Commercial, Durkan, Foss, IVC, Karastan, Mohawk, Mohawk Group, Mohawk Home, Pergo, Portico, Quick-Step, Feltex, GH Commercial, Godfrey Hirst, Hycraft, IVC Commercial, IVC Home, Lentex, Leoline, and Moduleo, Redbook, Unilin, and Vitromex brands. It offers its products to company-owned service centers and stores, company-operated distributors, floor covering retailers, wholesalers, mass merchandisers, department stores, shop at home, buying groups, ceramic tile specialists, e-commerce retailers, residential builders, independent distributors, commercial contractors, and commercial end users. The company was incorporated in 1988 and is headquartered in Calhoun, Georgia.</t>
  </si>
  <si>
    <t>MRNA</t>
  </si>
  <si>
    <t>Moderna, Inc.</t>
  </si>
  <si>
    <t>200 Technology Square
Cambridge, MA 02139
United States</t>
  </si>
  <si>
    <t>Moderna, Inc., a biotechnology company, discovers, develops, and commercializes messenger RNA therapeutics and vaccines for the treatment of infectious diseases, immuno-oncology, rare diseases, autoimmune, and cardiovascular diseases in the United States, Europe, and internationally. Its respiratory vaccines include COVID-19, influenza, and respiratory syncytial virus, spikevax, and hMPV/PIV3 vaccines; latent vaccines comprise cytomegalovirus, epstein-barr virus, herpes simplex virus, varicella zoster virus, and human immunodeficiency virus vaccines; public health vaccines consists of Zika, Nipah, Mpox vaccines; and infectious diseases vaccines, such as lyme and norovirus vaccines. The company also offers systemic secreted and cell surface therapeutics; cancer vaccines, such as personalized cancer, KRAS, and checkpoint vaccines; intratumoral immuno-oncology products; rare disease intracellular therapeutics; and inhaled pulmonary therapeutics. It has strategic alliances and collaborations with AstraZeneca; Merck &amp; Co., Inc; Vertex Pharmaceuticals Incorporated; Vertex Pharmaceuticals (Europe) Limited; Chiesi Farmaceutici S.p.A.; Metagenomi, Inc.; Carisma Therapeutics, Inc.; CytomX Therapeutics; Defense Advanced Research Projects Agency; Biomedical Advanced Research and Development Authority; Institute for Life Changing Medicines; The Bill &amp; Melinda Gates Foundation; and OpenAI. The company was formerly known as Moderna Therapeutics, Inc. and changed its name to Moderna, Inc. in August 2018. Moderna, Inc. was founded in 2010 and is headquartered in Cambridge, Massachusetts.</t>
  </si>
  <si>
    <t>MAA</t>
  </si>
  <si>
    <t>Mid-America Apartment Communities, Inc.</t>
  </si>
  <si>
    <t>6815 Poplar Avenue
Suite 500
Germantown, TN 38138-3606
United States</t>
  </si>
  <si>
    <t>MAA, an S&amp;P 500 company, is a real estate investment trust (REIT) focused on delivering full-cycle and superior investment performance for shareholders through the ownership, management, acquisition, development and redevelopment of quality apartment communities primarily in the Southeast, Southwest and Mid-Atlantic regions of the United States. As of December 31, 2023, MAA had ownership interest in 102,662 apartment units, including communities currently in development, across 16 states and the District of Columbia.</t>
  </si>
  <si>
    <t>MSFT</t>
  </si>
  <si>
    <t>Microsoft Corp</t>
  </si>
  <si>
    <t>One Microsoft Way
Redmond, WA 98052-6399
United States</t>
  </si>
  <si>
    <t>Microsoft Corporation develops and supports software, services, devices and solutions worldwide. The Productivity and Business Processes segment offers office, exchange, SharePoint, Microsoft Teams, office 365 Security and Compliance, Microsoft viva, and Microsoft 365 copilot; and office consumer services, such as Microsoft 365 consumer subscriptions, Office licensed on-premises, and other office services. This segment also provides LinkedIn; and dynamics business solutions, including Dynamics 365, a set of intelligent, cloud-based applications across ERP, CRM, power apps, and power automate; and on-premises ERP and CRM applications. The Intelligent Cloud segment offers server products and cloud services, such as azure and other cloud services; SQL and windows server, visual studio, system center, and related client access licenses, as well as nuance and GitHub; and enterprise services including enterprise support services, industry solutions, and nuance professional services. The More Personal Computing segment offers Windows, including windows OEM licensing and other non-volume licensing of the Windows operating system; Windows commercial comprising volume licensing of the Windows operating system, windows cloud services, and other Windows commercial offerings; patent licensing; and windows Internet of Things; and devices, such as surface, HoloLens, and PC accessories. Additionally, this segment provides gaming, which includes Xbox hardware and content, and first- and third-party content; Xbox game pass and other subscriptions, cloud gaming, advertising, third-party disc royalties, and other cloud services; and search and news advertising, which includes Bing, Microsoft News and Edge, and third-party affiliates. The company sells its products through OEMs, distributors, and resellers; and directly through digital marketplaces, online, and retail stores. The company was founded in 1975 and is headquartered in Redmond, Washington.</t>
  </si>
  <si>
    <t>MU</t>
  </si>
  <si>
    <t>Micron Technology, Inc.</t>
  </si>
  <si>
    <t>8000 South Federal Way
Boise, ID 83716-9632
United States</t>
  </si>
  <si>
    <t>Micron Technology, Inc. designs, develops, manufactures, and sells memory and storage products worldwide. The company operates through four segments: Compute and Networking Business Unit, Mobile Business Unit, Embedded Business Unit, and Storage Business Unit. It provides memory and storage technologies comprising dynamic random access memory semiconductor devices with low latency that provide high-speed data retrieval; non-volatile and re-writeable semiconductor storage devices; and non-volatile re-writable semiconductor memory devices that provide fast read speeds under the Micron and Crucial brands, as well as through private labels. The company offers memory products for the cloud server, enterprise, client, graphics, networking, industrial, and automotive markets, as well as for smartphone and other mobile-device markets; SSDs and component-level solutions for the enterprise and cloud, client, and consumer storage markets; discrete storage products in component and wafers; and memory and storage products for the automotive, industrial, and consumer markets. It markets its products through its direct sales force, independent sales representatives, distributors, and retailers; and web-based customer direct sales channel, as well as through channel and distribution partners. Micron Technology, Inc. was founded in 1978 and is headquartered in Boise, Idaho.</t>
  </si>
  <si>
    <t>MCHP</t>
  </si>
  <si>
    <t>Microchip Technology Inc</t>
  </si>
  <si>
    <t>2355 West Chandler Boulevard
Chandler, AZ 85224-6199
United States</t>
  </si>
  <si>
    <t>Microchip Technology Incorporated engages in the development, manufacture, and sale of smart, connected, and secure embedded control solutions in the Americas, Europe, and Asia. The company offers general purpose 8-bit, 16-bit, and 32-bit mixed-signal microcontrollers; 32-bit embedded mixed-signal microprocessors; and specialized microcontrollers for automotive, industrial, computing, communications, lighting, power supplies, motor control, human machine interface, security, wired connectivity, and wireless connectivity applications. It also provides analog, interface, mixed signal, and timing products comprising power management, linear, mixed-signal, high-voltage, thermal management, discrete diodes, and metal oxide semiconductor field effect transistors (MOSFETS), radio frequency (RF), drivers, safety, security, timing, USB, Ethernet, wireless, and other interface products; field-programmable gate array (FPGA) products; and application development tools that enable system designers to program microcontroller, FPGA, and microprocessor products for specific applications. In addition, the company offers serial electrically erasable programmable read-only memory, serial flash memories, parallel flash memories, serial static random access memories, and serial electrically erasable random access memories for the production of very small footprint devices; and licenses its SuperFlash embedded flash and non-volatile memory technologies to foundries, integrated device manufacturers, and design partners for use in the manufacture of microcontroller products, gate array, RF, analog, and neuromorphic compute products that require embedded non-volatile memory, as well as provides engineering services. Further, it offers wafer foundry and assembly, and test subcontracting manufacturing services; and timing systems products, application specific integrated circuits, and aerospace products. The company was incorporated in 1989 and is headquartered in Chandler, Arizona.</t>
  </si>
  <si>
    <t>MGM</t>
  </si>
  <si>
    <t>Mgm Resorts International</t>
  </si>
  <si>
    <t>3600 Las Vegas Boulevard South
Las Vegas, NV 89109
United States</t>
  </si>
  <si>
    <t>MGM Resorts International, through its subsidiaries, owns and operates casino, hotel, and entertainment resorts in the United States and internationally. The company operates through three segments: Las Vegas Strip Resorts, Regional Operations, and MGM China. Its casino resorts offer gaming, hotel, convention, dining, entertainment, retail, and other resort amenities. The company's casino operations include slots and table games, as well as online sports betting and iGaming through BetMGM. Its customers include premium gaming customers; leisure and wholesale travel customers; business travelers; and group customers, including conventions, trade associations, and small meetings. The company was formerly known as MGM MIRAGE and changed its name to MGM Resorts International in June 2010. MGM Resorts International was incorporated in 1986 and is based in Las Vegas, Nevada.</t>
  </si>
  <si>
    <t>MTD</t>
  </si>
  <si>
    <t>Mettler-Toledo International</t>
  </si>
  <si>
    <t>1900 Polaris Parkway
Columbus, OH 43240
United States</t>
  </si>
  <si>
    <t>Mettler-Toledo International Inc. manufactures and supplies precision instruments and services in the Americas, Europe, Asia, and internationally. It operates through five segments: U.S. Operations, Swiss Operations, Western European Operations, Chinese Operations, and Other. The company's laboratory instruments include laboratory balances, liquid pipetting solutions, automated laboratory reactors, real-time analytics, titrators, pH meters, process analytics sensors and analyzer technologies, physical value analyzers, density and refractometry, thermal analysis systems, and other analytical instruments; and LabX, a laboratory software platform to manage and analyze data generated from its instruments. Its industrial instruments comprise industrial weighing instruments and related terminals, automatic dimensional measurement and data capture solutions, vehicle scale systems, industrial software, metal detection equipment, x-ray systems, check weighing equipment, camera-based imaging equipment, track-and-trace solutions, and product inspection systems. The company's retail weighing solutions consist of weighing and software solutions, AI-driven image recognition solution, and automated packaging and labelling solutions for the meat backroom. It serves the life science industry, independent research organizations, and testing labs; food and beverage manufacturers; food retailers; chemical, specialty chemical, and cosmetics companies; food retailers; transportation and logistics, metals, and electronics industries; and the academic community through its direct sales force and indirect distribution channels. Mettler-Toledo International Inc. was incorporated in 1991 and is based in Columbus, Ohio.</t>
  </si>
  <si>
    <t>MET</t>
  </si>
  <si>
    <t>Metlife, Inc.</t>
  </si>
  <si>
    <t>200 Park Avenue
New York, NY 10166-0188
United States</t>
  </si>
  <si>
    <t>MetLife, Inc., a financial services company, provides insurance, annuities, employee benefits, and asset management services worldwide. It operates through six segments: Retirement and Income Solutions; Group Benefits; Asia; Latin America; Europe, the Middle East and Africa; and MetLife Holdings. The company offers life, dental, group short-and long-term disability, individual disability, pet insurance, accidental death and dismemberment, vision, and accident and health coverages, as well as prepaid legal plans; administrative services-only arrangements to employers; and general and separate account, and synthetic guaranteed interest contracts, as well as private floating rate funding agreements. It also provides pension risk transfers, institutional income annuities, structured settlements, and capital markets investment products; and other products and services, such as life insurance products and funding agreements for funding postretirement benefits, as well as company, bank, or trust-owned life insurance used to finance nonqualified benefit programs for executives. In addition, it provides fixed, indexed-linked, and variable annuities; pension products; regular savings products; whole and term life, endowments, universal and variable life, and group life products; longevity reinsurance solutions; credit insurance products; and protection against long-term health care services. MetLife, Inc. was incorporated in 1999 and is based in New York, New York.</t>
  </si>
  <si>
    <t>META</t>
  </si>
  <si>
    <t>Meta Platforms, Inc. Class A</t>
  </si>
  <si>
    <t>1 Meta Way
Menlo Park, CA 94025
United States</t>
  </si>
  <si>
    <t>Internet Content &amp; Information</t>
  </si>
  <si>
    <t>Meta Platforms, Inc. engages in the development of products that enable people to connect and share with friends and family through mobile devices, personal computers, virtual reality headsets, and wearables worldwide. It operates in two segments, Family of Apps and Reality Labs. The Family of Apps segment offers Facebook, which enables people to share, discuss, discover, and connect with interests; Instagram, a community for sharing photos, videos, and private messages, as well as feed, stories, reels, video, live, and shops; Messenger, a messaging application for people to connect with friends, family, communities, and businesses across platforms and devices through text, audio, and video calls; and WhatsApp, a messaging application that is used by people and businesses to communicate and transact privately. The Reality Labs segment provides augmented and virtual reality related products comprising consumer hardware, software, and content that help people feel connected, anytime, and anywhere. The company was formerly known as Facebook, Inc. and changed its name to Meta Platforms, Inc. in October 2021. The company was incorporated in 2004 and is headquartered in Menlo Park, California</t>
  </si>
  <si>
    <t>81st percentile</t>
  </si>
  <si>
    <t>MRK</t>
  </si>
  <si>
    <t>Merck &amp; Co., Inc.</t>
  </si>
  <si>
    <t>126 East Lincoln Avenue
Rahway, NJ 07065
United States</t>
  </si>
  <si>
    <t>Merck &amp; Co., Inc. operates as a healthcare company worldwide. It operates through two segments, Pharmaceutical and Animal Health. The Pharmaceutical segment offers human health pharmaceutical products in the areas of oncology, hospital acute care, immunology, neuroscience, virology, cardiovascular, and diabetes under the Keytruda, Bridion, Adempas, Lagevrio, Belsomra, Simponi, and Januvia brands, as well as vaccine products consisting of preventive pediatric, adolescent, and adult vaccines under the Gardasil/Gardasil 9, ProQuad, M-M-R II, Varivax, RotaTeq, Live Oral, Vaxneuvance, Pneumovax 23, and Vaqta names. The Animal Health segment discovers, develops, manufactures, and markets veterinary pharmaceuticals, vaccines, and health management solutions and services, as well as digitally connected identification, traceability, and monitoring products. The company serves drug wholesalers and retailers, hospitals, and government agencies; managed health care providers, such as health maintenance organizations, pharmacy benefit managers, and other institutions; and physicians, wholesalers, government entities, veterinarians, distributors, animal producers, farmers, and pet owners. It has development and commercialization agreement for three of Daiichi Sankyo's deruxtecan ADC candidates, which include patritumab deruxtecan, ifinatamab deruxtecan, and raludotatug deruxtecan for the treatment of multiple solid tumors both as monotherapy and/or in combination with other treatments; and AstraZeneca PLC to co-development and co-commercialize AstraZeneca's Lynparza products for multiple cancer types, and Koselugo for multiple indications. The company also has a collaboration agreement with Eisai Co., Ltd., Bayer AG, and Ridgeback Biotherapeutics LP, as well Moderna, Inc. Merck &amp; Co., Inc. was founded in 1891 and is headquartered in Rahway, New Jersey.</t>
  </si>
  <si>
    <t>MDT</t>
  </si>
  <si>
    <t>Medtronic Plc</t>
  </si>
  <si>
    <t>20 On Hatch
Lower Hatch Street
Dublin, 2
Ireland</t>
  </si>
  <si>
    <t>Medtronic plc develops, manufactures, and sells device-based medical therapies to healthcare systems, physicians, clinicians, and patients worldwide. Its Cardiovascular Portfolio segment offers implantable cardiac pacemakers, cardioverter defibrillators, and cardiac resynchronization therapy devices; cardiac ablation products; insertable cardiac monitor systems; TYRX products; and remote monitoring and patient-centered software. It also provides aortic valves, surgical valve replacement and repair products, endovascular stent grafts and accessories, and transcatheter pulmonary valves; and percutaneous coronary intervention products, percutaneous angioplasty balloons, and products. The company's Medical Surgical Portfolio segment offers surgical stapling devices, vessel sealing instruments, wound closure, electrosurgery products, surgical artificial intelligence and robotic-assisted surgery products, hernia mechanical devices, mesh implants, gynecology and lung products, and various therapies to treat diseases, as well as products in the fields of minimally invasive gastrointestinal and hepatologic diagnostics and therapies, patient monitoring, airway management and ventilation therapies, and renal disease. Its Neuroscience Portfolio segment offers products for spinal surgeons; neurosurgeons; neurologists; pain management specialists; anesthesiologists; orthopedic surgeons; urologists; urogynecologists; interventional radiologists; ear, nose, and throat specialists; and systems that incorporate energy surgical instruments. It also provides image-guided surgery and intra-operative imaging systems and robotic guidance systems used in robot assisted spine procedures; and therapies for vasculature in and around the brain. The company's Diabetes Operating Unit segment offers insulin pumps and consumables, continuous glucose monitoring systems, smart insulin pen systems, and consumables and supplies. The company was founded in 1949 and is headquartered in Dublin, Ireland.</t>
  </si>
  <si>
    <t>MCK</t>
  </si>
  <si>
    <t>Mckesson Corporation</t>
  </si>
  <si>
    <t>6555 State Highway 161
Irving, TX 75039
United States</t>
  </si>
  <si>
    <t>Medical Distribution</t>
  </si>
  <si>
    <t>McKesson Corporation provides healthcare services in the United States and internationally. It operates through four segments: U.S. Pharmaceutical, Prescription Technology Solutions (RxTS), Medical-Surgical Solutions, and International. The U.S. Pharmaceutical segment distributes branded, generic, specialty, biosimilar and over-the-counter pharmaceutical drugs, and other healthcare-related products. This segment also offers practice management, technology, clinical support, and business solutions to community-based oncology and other specialty practices; and consulting, outsourcing, technological, and other services, as well as sells financial, operational, and clinical solutions to pharmacies. The RxTS segment serves biopharma and life sciences partners, and patients to address medication challenges for patients by working across healthcare; connects patients, pharmacies, providers, pharmacy benefit managers, health plans, and biopharma companies to deliver innovative solutions to help people get the medicine needed to live healthier lives; and provides prescription price transparency, benefit insight, dispensing support, third-party logistics, and wholesale distribution support services. The Medical-Surgical Solutions segment offers medical-surgical supply distribution, logistics, and other services to healthcare providers, including physician offices, surgery centers, nursing homes, hospital reference labs, and home health care agencies. The International segment provides distribution and services to wholesale, institutional, and retail customers in Europe and Canada. McKesson Corporation was founded in 1833 and is headquartered in Irving, Texas.</t>
  </si>
  <si>
    <t>MCD</t>
  </si>
  <si>
    <t>Mcdonald's Corporation</t>
  </si>
  <si>
    <t>110 North Carpenter Street
Chicago, IL 60607
United States</t>
  </si>
  <si>
    <t>McDonald's Corporation operates and franchises restaurants under the McDonald's brand in the United States and internationally. It offers food and beverages, including hamburgers and cheeseburgers, various chicken sandwiches, fries, shakes, desserts, sundaes, cookies, pies, soft drinks, coffee, and other beverages; and full or limited breakfast, as well as sells various other products during limited-time promotions. The company owns and operates under various structures comprising conventional franchise, developmental license, or affiliate. McDonald's Corporation was founded in 1940 and is based in Chicago, Illinois.</t>
  </si>
  <si>
    <t>MKC</t>
  </si>
  <si>
    <t>Mccormick &amp; Company, Incorporated Non-Vtg Cs</t>
  </si>
  <si>
    <t>24 Schilling Road
Suite 1
Hunt Valley, MD 21031
United States</t>
  </si>
  <si>
    <t>McCormick &amp; Company, Incorporated manufactures, markets, and distributes spices, seasoning mixes, condiments, and other flavorful products to the food industry. It operates in two segments, Consumer and Flavor Solutions. The Consumer segment offers spices, herbs, and seasonings, as well as condiments and sauces, and desserts. This segment markets its products under the McCormick, French's, Frank's RedHot, Lawry's, Cholula Hot Sauce, Gourmet Garden, Club House, and OLD BAY brands in the Americas; Ducros, Schwartz, Kamis, LA Drogheria, and VahinÃ© brands in Europe, the Middle East, and Africa; McCormick and DaQiao brands in the Asia/Pacific; McCormick, Aeroplane, and Gourmet Garden brands in China; and the McCormick brand and other brands in Australia, as well as markets regional and ethnic brands, such as Zatarain's, Stubb's, Thai Kitchen, and Simply Asia. It also supplies its products under the private labels. This segment serves retailers comprising grocery, mass merchandise, warehouse clubs, discount and drug stores, and e-commerce retailers directly and indirectly through distributors and wholesale foodservice suppliers. The Flavor Solutions segment offers seasoning blends, spices and herbs, condiments, coating systems, and compound flavors to multinational food manufacturers and foodservice customers. It serves foodservice customers directly and indirectly through distributors. The company was founded in 1889 and is headquartered in Hunt Valley, Maryland.</t>
  </si>
  <si>
    <t>MTCH</t>
  </si>
  <si>
    <t>Match Group, Inc</t>
  </si>
  <si>
    <t>8750 North Central Expressway
Suite 1400
Dallas, TX 75231
United States</t>
  </si>
  <si>
    <t>Match Group, Inc. engages in the provision of dating products. Its portfolio of brands includes Tinder, Hinge, Match, Meetic, OkCupid, Pairs, Plenty Of Fish, Azar, BLK, and Hakuna, as well as a various other brands, each built to increase users' likelihood of connecting with others. Its services are available in over 40 languages to users worldwide. The company was incorporated in 1986 and is based in Dallas, Texas.</t>
  </si>
  <si>
    <t>MA</t>
  </si>
  <si>
    <t>Mastercard Incorporated</t>
  </si>
  <si>
    <t>2000 Purchase Street
Purchase, NY 10577
United States</t>
  </si>
  <si>
    <t>Mastercard Incorporated, a technology company, provides transaction processing and other payment-related products and services in the United States and internationally. The company offers integrated products and value-added services for account holders, merchants, financial institutions, digital partners, businesses, governments, and other organizations, such as programs that enable issuers to provide consumers with credits to defer payments; payment products and solutions that allow its customers to access funds in deposit and other accounts; prepaid programs services; and commercial credit, debit, and prepaid payment products and solutions. It also provides solutions that enable businesses or governments to make payments to businesses, including Virtual Card Number, which is generated dynamically from a physical card and leverages the credit limit of the funding account; a platform to optimize supplier payment enablement campaigns for financial institutions; and treasury intelligence platform that offers corporations with recommendations to enhance working capital performance and accelerate spend on cards. In addition, the company offers Mastercard Send, which partners with digital messaging and payment platforms to enable consumers to send money directly within applications to other consumers; and Mastercard Cross-Border Services enables a range of payment flows through a distribution network with a single point of access to send and receive money globally through various channels, including bank accounts, mobile wallets, cards, and cash payouts. Further, it provides cyber and intelligence solutions; insights and analytics, consulting, marketing, loyalty, processing, and payment gateway solutions for e-commerce merchants; and open banking and digital identity services. The company offers payment solutions and services under the MasterCard, Maestro, and Cirrus name. Mastercard Incorporated was founded in 1966 and is headquartered in Purchase, New York.</t>
  </si>
  <si>
    <t>MAS</t>
  </si>
  <si>
    <t>Masco Corporation</t>
  </si>
  <si>
    <t>17450 College Parkway
Livonia, MI 48152
United States</t>
  </si>
  <si>
    <t>Masco Corporation designs, manufactures, and distributes home improvement and building products in North America, Europe, and internationally. The company's Plumbing Products segment offers faucets, showerheads, handheld showers, valves, bath hardware and accessories, bathing units, shower bases and enclosures, sinks, toilets, acrylic tubs, shower trays, spas, exercise pools, and fitness systems; brass, copper, and composite plumbing system components; connected water products; thermoplastic solutions, extruded plastic profiles, specialized fabrications, and PEX tubing products; and other non-decorative plumbing products. This segment provides its products under the DELTA, BRIZO, PEERLESS, HANSGROHE, AXOR, KRAUS, EASY DRAIN, STEAMIST, ELITESTEAM, GINGER, NEWPORT BRASS, BRASSTECH, WALTEC, BRISTAN, HERITAGE, MIROLIN, HOT SPRING, CALDERA, FREEFLOW SPAS, FANTASY SPAS, ENDLESS POOLS, BRASSCRAFT, PLUMB SHOP, COBRA, COBRA PRO, and MASTER PLUMBER brands. Its Decorative Architectural Products segment offers paints, primers, specialty coatings, stains, and waterproofing products, as well as paint applicators and accessories; cabinet and door hardware, functional hardware, wall plates, hook and rail products, closet organization systems, and picture hanging accessories; decorative bath hardware, mirrors, and shower accessories and doors; and decorative indoor and outdoor lighting fixtures, ceiling fans, landscape lighting, and LED lighting systems. This segment provides its products under the BEHR, KILZ, WHIZZ, Elder &amp; Jenks, LIBERTY, BRAINERD, FRANKLIN BRASS, KICHLER, and Ã‰LAN brands. It sells its products to the plumbing, heating, and hardware wholesalers; home centers and online retailers; hardware stores; electrical and landscape distributors; lighting showrooms; building supply outlets; and other mass merchandisers. Masco Corporation was incorporated in 1929 and is headquartered in Livonia, Michigan.</t>
  </si>
  <si>
    <t>37th percentile</t>
  </si>
  <si>
    <t>MLM</t>
  </si>
  <si>
    <t>Martin Marietta Materials</t>
  </si>
  <si>
    <t>4123 Parklake Avenue
Raleigh, NC 27612
United States</t>
  </si>
  <si>
    <t>Martin Marietta Materials, Inc., a natural resource-based building materials company, supplies aggregates and heavy-side building materials to the construction industry in the United States and internationally. It offers crushed stone, sand, and gravel products; ready mixed concrete and asphalt; paving products and services; and Portland and specialty cement for use in the infrastructure projects, and nonresidential and residential construction markets, as well as in the railroad, agricultural, utility, and environmental industries. The company also produces magnesia-based chemicals products; dolomitic lime primarily to customers for steel production and soil stabilization; and cement treated materials. Its chemical products are used in flame retardants, wastewater treatment, pulp and paper production, and other environmental applications. The company was founded in 1939 and is headquartered in Raleigh, North Carolina.</t>
  </si>
  <si>
    <t>69th percentile</t>
  </si>
  <si>
    <t>MMC</t>
  </si>
  <si>
    <t>Marsh &amp; Mclennan Companies, Inc.</t>
  </si>
  <si>
    <t>1166 Avenue of the Americas
New York, NY 10036-2774
United States</t>
  </si>
  <si>
    <t>Marsh &amp; McLennan Companies, Inc., a professional services company, provides advice and solutions to clients in the areas of risk, strategy, and people worldwide. It operates through Risk and Insurance Services, and Consulting segments. The Risk and Insurance Services segment offers risk management services, such as risk advice, risk transfer, and risk control and mitigation solutions, as well as insurance and reinsurance broking, strategic advisory services, and analytics solutions, and insurance program management services. It serves businesses, public entities, insurance companies, associations, professional services organizations, and private clients. The Consulting segment provides health, wealth and career advice, solutions and products; and specialized management, strategic, economic, and brand consulting services. Marsh &amp; McLennan Companies, Inc. was founded in 1871 and is headquartered in New York, New York.</t>
  </si>
  <si>
    <t>32nd percentile</t>
  </si>
  <si>
    <t>MAR</t>
  </si>
  <si>
    <t>Marriot International Class A</t>
  </si>
  <si>
    <t>7750 Wisconsin Avenue
Bethesda, MD 20814
United States</t>
  </si>
  <si>
    <t>Lodging</t>
  </si>
  <si>
    <t>Marriott International, Inc. engages in operating, franchising, and licensing hotel, residential, timeshare, and other lodging properties worldwide. It operates its properties under the JW Marriott, The Ritz-Carlton, The Luxury Collection, W Hotels, St. Regis, EDITION, Bvlgari, Marriott Hotels, Sheraton, Westin, Autograph Collection, Renaissance Hotels, Le MÃ©ridien, Delta Hotels by Marriott, Tribute Portfolio, Gaylord Hotels, Design Hotels, Marriott Executive Apartments, Apartments by Marriott Bonvoy, Courtyard by Marriott, Fairfield by Marriott, Residence Inn by Marriott, SpringHill Suites by Marriott, Four Points by Sheraton, TownePlace Suites by Marriott, Aloft Hotels, AC Hotels by Marriott, Moxy Hotels, Element Hotels, Protea Hotels by Marriott, and City Express by Marriott brand names, as well as operates residences, timeshares, and yachts. The company was founded in 1927 and is headquartered in Bethesda, Maryland.</t>
  </si>
  <si>
    <t>MKTX</t>
  </si>
  <si>
    <t>Marketaxess Holdings Inc.</t>
  </si>
  <si>
    <t>55 Hudson Yards
15th Floor
New York, NY 10001
United States</t>
  </si>
  <si>
    <t>MarketAxess Holdings Inc., together with its subsidiaries, operates an electronic trading platform for institutional investor and broker-dealer companies worldwide. The company offers trading technology that provides liquidity access in U.S. high-grade bonds, U.S. high-yield bonds, emerging market debt, eurobonds, municipal bonds, U.S. government bonds, and other fixed-income securities; and executes bond trades between and among institutional investor and broker-dealer clients in an all-to-all anonymous trading environment for corporate bonds through its Open Trading protocols. It also provides trading-related products and services, including composite+ pricing and other market data products to assist clients with trading decisions; auto-execution and other execution services for clients requiring specialized workflow solutions; connectivity solutions that facilitate straight-through processing; and technology services to optimize trading environments. In addition, the company offers various pre-and post-trade services, such as trade matching, trade publication, regulatory transaction reporting, and market and reference data across a range of fixed-income and other products. MarketAxess Holdings Inc. was incorporated in 2000 and is headquartered in New York, New York.</t>
  </si>
  <si>
    <t>MPC</t>
  </si>
  <si>
    <t>Marathon Petroleum Corporation</t>
  </si>
  <si>
    <t>539 South Main Street
Findlay, OH 45840-3229
United States</t>
  </si>
  <si>
    <t>Marathon Petroleum Corporation, together with its subsidiaries, operates as an integrated downstream energy company primarily in the United States. The company operates through Refining &amp; Marketing, and Midstream segments. The Refining &amp; Marketing segment refines crude oil and other feedstocks at its refineries in the Gulf Coast, Mid-Continent, and West Coast regions of the United States; and purchases refined products and ethanol for resale and distributes refined products, including renewable diesel, through transportation, storage, distribution, and marketing services. Its refined products include transportation fuels, such as reformulated gasolines and blend-grade gasolines; heavy fuel oil; and asphalt. This segment also manufactures propane and petrochemicals. It sells refined products to wholesale marketing customers in the United States and internationally, buyers on the spot market, and independent entrepreneurs who operate primarily Marathon branded outlets, as well as through long-term fuel supply contracts to direct dealer locations primarily under the ARCO brand. The Midstream segment transports, stores, distributes, and markets crude oil and refined products through refining logistics assets, pipelines, terminals, towboats, and barges; gathers, processes, and transports natural gas; and gathers, transports, fractionates, stores, and markets natural gas liquids. Marathon Petroleum Corporation was founded in 1887 and is headquartered in Findlay, Ohio.</t>
  </si>
  <si>
    <t>MRO</t>
  </si>
  <si>
    <t>Marathon Oil Corporation</t>
  </si>
  <si>
    <t>990 Town and Country Boulevard
Houston, TX 77024-2217
United States</t>
  </si>
  <si>
    <t>Marathon Oil Corporation, an independent exploration and production company, engages in exploration, production, and marketing of crude oil and condensate, natural gas liquids, and natural gas in the United States and internationally. The company also produces and markets products manufactured from natural gas, such as liquefied natural gas and methanol. In addition, it owns and operates Sugarloaf gathering system, a natural gas pipeline. The company was formerly known as USX Corporation and changed its name to Marathon Oil Corporation in December 2001. Marathon Oil Corporation was founded in 1887 and is headquartered in Houston, Texas.</t>
  </si>
  <si>
    <t>89th percentile</t>
  </si>
  <si>
    <t>MTB</t>
  </si>
  <si>
    <t>M&amp;t Bank Corp.</t>
  </si>
  <si>
    <t>One M&amp;T Plaza
Buffalo, NY 14203
United States</t>
  </si>
  <si>
    <t>M&amp;T Bank Corporation operates as a bank holding company for Manufacturers and Traders Trust Company and Wilmington Trust, National Association that engages in the provision of retail and commercial banking products and services in the United States. The company operates through three segments: Commercial Bank, Retail Bank, and Institutional Services and Wealth Management. It offers a range of credit products and banking services, such as commercial lending and leasing, letters of credits, commercial real estate loans, and credit facilities secured by various commercial real estate to middle-market and large commercial customers. The company also provides customers deposit products, including demand, savings and time accounts, and other services; automobile and recreational finance loans, home equity loans and lines of credit, credit cards, and other loan products, as well as residential mortgage and real estate loans; business loans, cash management, payroll, and direct deposit services to consumers and small businesses through branch network, telephone banking, internet banking, and automated teller machines. In addition, it offers trustee, agency, investment management, security brokerage, and administrative services; personal trust, planning, fiduciary, asset management, family office, and other services; and investment products, including mutual funds and annuities, and other services for corporations and institutions, investment bankers, corporate tax, finance and legal executives, and other institutional clients. The company was founded in 1856 and is headquartered in Buffalo, New York.</t>
  </si>
  <si>
    <t>LYB</t>
  </si>
  <si>
    <t>Lyondellbasell Industries N.v. Class A</t>
  </si>
  <si>
    <t>LyondellBasell Tower
Suite 300 1221 McKinney Street
Houston, TX 77010
United States</t>
  </si>
  <si>
    <t>LyondellBasell Industries N.V. operates as a chemical company in the United States, Germany, Mexico, Italy, Poland, France, Japan, China, the Netherlands, and internationally. The company operates in six segments: Olefins and PolyolefinsÂ—Americas; Olefins and PolyolefinsÂ—Europe, Asia, International; Intermediates and Derivatives; Advanced Polymer Solutions; Refining; and Technology. It produces and markets olefins and co-products, polyethylene, and polypropylene; and propylene oxide and derivatives; oxyfuels and related products; and intermediate chemicals, such as styrene monomer, acetyls, ethylene oxide, and ethylene glycol. In addition, the company produce and markets compounding and solutions including polypropylene compounds, engineered plastics, masterbatches, engineered composites, colors and powders, and advanced polymers including catalloy and polybutene-1; and refines heavy, high-sulfur crude oil and other crude oils, as well as refined products, including gasoline and distillates. Further, it develops and licenses chemical and polyolefin process technologies; manufactures and sells polyolefin catalysts; and serves food packaging, home furnishings, automotive components, and paints and coatings applications. LyondellBasell Industries N.V. was incorporated in 2009 and is headquartered in Houston, Texas.</t>
  </si>
  <si>
    <t>LULU</t>
  </si>
  <si>
    <t>Lululemon Athletica Inc.</t>
  </si>
  <si>
    <t>1818 Cornwall Avenue
Vancouver, BC V6J 1C7
Canada</t>
  </si>
  <si>
    <t>Lululemon Athletica Inc., together with its subsidiaries, designs, distributes, and retails athletic apparel, footwear, and accessories under the lululemon brand for women and men. It offers pants, shorts, tops, and jackets for healthy lifestyle, such as yoga, running, training, and other activities. It also provides fitness-inspired accessories. The company sells its products through a chain of company-operated stores; outlets; interactive workout platform; yoga and fitness studios, university campus retailers, and other partners; license and supply arrangements; and temporary locations, as well as through mobile apps and lululemon.com e-commerce website. It has operations in the United States, Canada, Mainland China, Australia, South Korea, Hong Kong, Japan, New Zealand, Taiwan, Singapore, Malaysia, Macau, Thailand, the Asia Pacific, the United Kingdom, Germany, France, Ireland, Spain, the Netherlands, Sweden, Norway, Switzerland, Europe, the Middle East, and Africa. Lululemon Athletica Inc. was founded in 1998 and is based in Vancouver, Canada.</t>
  </si>
  <si>
    <t>LOW</t>
  </si>
  <si>
    <t>Lowe's Companies Inc.</t>
  </si>
  <si>
    <t>1000 Loweâ€™s Boulevard
Mooresville, NC 28117
United States</t>
  </si>
  <si>
    <t>Home Improvement Retail</t>
  </si>
  <si>
    <t>Lowe's Companies, Inc., together with its subsidiaries, operates as a home improvement retailer in the United States. The company offers a line of products for construction, maintenance, repair, remodeling, and decorating. It also provides home improvement products, such as appliances, seasonal and outdoor living, lawn and garden, lumber, kitchens and bath, tools, paint, millwork, hardware, flooring, rough plumbing, building materials, dÃ©cor, and electrical. In addition, the company offers installation services through independent contractors in various product categories; and extended protection plans and repair services. It sells its national brand-name merchandise and private brand products to professional customers, homeowners, renters, businesses, and government. The company also sells its products through Lowes.com website; and through mobile applications. Lowe's Companies, Inc. was founded in 1921 and is based in Mooresville, North Carolina.</t>
  </si>
  <si>
    <t>L</t>
  </si>
  <si>
    <t>Loews Corporation</t>
  </si>
  <si>
    <t>9 West 57th Street
New York, NY 10019-2714
United States</t>
  </si>
  <si>
    <t>Loews Corporation provides commercial property and casualty insurance in the United States and internationally. The company offers specialty insurance products, such as management and professional liability, and other coverage products; surety and fidelity bonds; property insurance products that include standard and excess property, marine and boiler, and machinery coverages; and casualty insurance products, such as workers' compensation, general and product liability, and commercial auto, surplus, and umbrella coverages. It also provides loss-sensitive insurance programs; and warranty, risk management, information, and claims administration services. The company markets its insurance products and services through independent agents, brokers, and managing general underwriters. In addition, the company is involved in the transportation and storage of natural gas and natural gas liquids, and hydrocarbons through natural gas pipelines covering approximately 13,455 miles of interconnected pipelines; 855 miles of NGL pipelines in Louisiana and Texas; 14 underground storage fields with an aggregate gas capacity of approximately 199.5 billion cubic feet of natural gas; and eleven salt dome caverns and related brine infrastructure for providing brine supply services. Further, the company operates a chain of 25 hotels; and develops, manufactures, and markets a range of extrusion blow-molded and injection molded plastic containers for customers in the pharmaceutical, dairy, household chemicals, food/nutraceuticals, industrial/specialty chemicals, and water and beverage/juice industries, as well as manufactures commodity and differentiated plastic resins from recycled plastic materials. Loews Corporation was incorporated in 1969 and is headquartered in New York, New York.</t>
  </si>
  <si>
    <t>LMT</t>
  </si>
  <si>
    <t>Lockheed Martin Corp.</t>
  </si>
  <si>
    <t>6801 Rockledge Drive
Bethesda, MD 20817
United States</t>
  </si>
  <si>
    <t>Lockheed Martin Corporation, a security and aerospace company, engages in the research, design, development, manufacture, integration, and sustainment of technology systems, products, and services worldwide. The company operates through Aeronautics, Missiles and Fire Control, Rotary and Mission Systems, and Space segments. The Aeronautics segment offers combat and air mobility aircraft, unmanned air vehicles, and related technologies. The Missiles and Fire Control segment provides air and missile defense systems; tactical missiles and air-to-ground precision strike weapon systems; logistics; fire control systems; mission operations support, readiness, engineering support, and integration services; manned and unmanned ground vehicles; and energy management solutions. The Rotary and Mission Systems segment offers military and commercial helicopters, surface ships, sea and land-based missile defense systems, radar systems, sea and air-based mission and combat systems, command and control mission solutions, cyber solutions, and simulation and training solutions. The Space segment offers satellites; space transportation systems; strategic, advanced strike, and defensive systems; and classified systems and services in support of national security systems. This segment also provides network-enabled situational awareness and integrates space and ground global systems to help its customers gather, analyze, and securely distribute critical intelligence data. It serves primarily serves the U.S. government, as well as foreign military sales contracted through the U.S. government. The company was founded in 1912 and is based in Bethesda, Maryland.</t>
  </si>
  <si>
    <t>LKQ</t>
  </si>
  <si>
    <t>Lkq Corporation</t>
  </si>
  <si>
    <t>500 West Madison Street
Suite 2800
Chicago, IL 60661
United States</t>
  </si>
  <si>
    <t>Auto Parts</t>
  </si>
  <si>
    <t>LKQ Corporation engages in the distribution of replacement parts, components, and systems used in the repair and maintenance of vehicles and specialty vehicle aftermarket products and accessories. It operates through four segments: Wholesale-North America, Europe, Specialty, and Self Service. The company distributes bumper covers, automotive body panels, and lights, as well as mechanical automotive parts and accessories; salvage products, including mechanical and collision parts comprising engines; transmissions; door assemblies; sheet metal products, such as trunk lids, fenders, and hoods; lights and bumper assemblies; scrap metal and other materials to metals recyclers; and brake pads, discs and sensors, clutches, steering and suspension products, filters, and oil and automotive fluids, as well as electrical products, including spark plugs and batteries. In addition, the company distributes recreational vehicle appliances and air conditioners, towing hitches, truck bed covers, vehicle protection products, marine electronics, cargo management products, wheels, tires, and suspension products. It serves collision and mechanical repair shops, and new and used car dealerships, as well as retail customers. The company operates in the United States, Canada, the United Kingdom, Germany, Belgium, the Netherlands, Luxembourg, Italy, the Czech Republic, Austria, Poland, Slovakia, Taiwan, and other European countries. LKQ Corporation was incorporated in 1998 and is headquartered in Chicago, Illinois.</t>
  </si>
  <si>
    <t>LYV</t>
  </si>
  <si>
    <t>Live Nation Entertainment Inc.</t>
  </si>
  <si>
    <t>9348 Civic Center Drive
Beverly Hills, CA 90210
United States</t>
  </si>
  <si>
    <t>Live Nation Entertainment, Inc. operates as a live entertainment company worldwide. It operates through Concerts, Ticketing, and Sponsorship &amp; Advertising segments. The Concerts segment promotes live music events in its owned or operated venues, and in rented third-party venues. This segment operates and manages music venues; produces music festivals; creates and streams associated content; and offers management and other services to artists. The Ticketing segment manages the ticketing operations, including the provision of ticketing software and services to clients and consumers with marketplace for tickets and event information through mobile apps, other websites, retail outlets, and its primary websites, such as livenation.com and ticketmaster.com; and provides ticket resale services. This segment sells tickets for its events and third-party clients in various live event categories. This segment offers ticketing services for arenas, stadiums, amphitheaters, music clubs, concert promoters, professional sports franchises and leagues, college sports teams, performing arts venues, museums, and theaters. The Sponsorship &amp; Advertising segment sells international, national, and local sponsorships and placement of advertising, including signage, online, and promotional programs; rich media offering that comprises advertising related with live streaming and music-related content; and ads across its distribution network of venues, events, and websites. This segment also manages the development of strategic sponsorship programs, as well as develops, books, and produces custom events or programs for specific brands. It owns, operates, or leases entertainment venues. The company was formerly known as Live Nation, Inc. and changed its name to Live Nation Entertainment, Inc. in January 2010. Live Nation Entertainment, Inc. was incorporated in 2005 and is headquartered in Beverly Hills, California.</t>
  </si>
  <si>
    <t>LIN</t>
  </si>
  <si>
    <t>Linde Plc</t>
  </si>
  <si>
    <t>Forge, 43 Church Street West
Woking, GU21 6HT
United Kingdom</t>
  </si>
  <si>
    <t>Linde plc operates as an industrial gas company in the Americas, Europe, the Middle East, Africa, Asia, and South Pacific. It offers atmospheric gases, including oxygen, nitrogen, argon, and rare gases; and process gases, such as carbon dioxide, helium, hydrogen, electronic gases, specialty gases, and acetylene. The company also designs and constructs turnkey process plants for third-party customers, as well as for the gas businesses in various locations, such as air separation, hydrogen, synthesis, olefin, and natural gas plants. It serves a range of industries, including healthcare, chemicals and energy, manufacturing, metals and mining, food and beverage, and electronics. The company was founded in 1879 and is based in Woking, the United Kingdom.</t>
  </si>
  <si>
    <t>LEN</t>
  </si>
  <si>
    <t>Lennar Corporation Class A</t>
  </si>
  <si>
    <t>5505 Waterford District Drive
Miami, FL 33126
United States</t>
  </si>
  <si>
    <t>Lennar Corporation, together with its subsidiaries, operates as a homebuilder primarily under the Lennar brand in the United States. It operates through Homebuilding East, Homebuilding Central, Homebuilding Texas, Homebuilding West, Financial Services, Multifamily, and Lennar Other segments. The company's homebuilding operations include the construction and sale of single-family attached and detached homes, as well as the purchase, development, and sale of residential land; and development, construction, and management of multifamily rental properties. It also offers residential mortgage financing, title, insurance, and closing services for home buyers and others, as well as originates and sells securitization commercial mortgage loans. In addition, the company is involved in the fund investment activity. It primarily serves first-time, move-up, active adult, and luxury homebuyers. Lennar Corporation was founded in 1954 and is based in Miami, Florida.</t>
  </si>
  <si>
    <t>LDOS</t>
  </si>
  <si>
    <t>Leidos Holdings, Inc.</t>
  </si>
  <si>
    <t>1750 Presidents Street
Reston, VA 20190
United States</t>
  </si>
  <si>
    <t>Information Technology Services</t>
  </si>
  <si>
    <t>Leidos Holdings, Inc., together with its subsidiaries, provides services and solutions in the defense, intelligence, civil, and health markets in the United States and internationally. The company operates through Defense Solutions, Civil, and Health segments. The Defense Solutions segment offers national security solutions and systems for air, land, sea, space, and cyberspace for the U.S. Intelligence Community, the Department of Defense, the space development agency, the National Aeronautics and Space Administration, defense information systems agency, military services, and government agencies of U.S. allies abroad, as well as other federal and commercial customers in the national security industry. The solutions include technology, large-scale systems, command and control platforms, data analytics, logistics, and cybersecurity solutions, as well as intelligence analysis and operations support services to critical missions. The Civil segment provides systems integration services to air navigation service providers, including the federal aviation administration, the En route automation modernization, advanced technology oceanic procedure, time based flow management, terminal flight data management, geo-7, and future flight services, as well as enterprise-information display systems; and security detection services. It also offers information technology (IT) solutions in cloud computing, mobility, application modernization, DevOps, data center, network modernization, asset management, help desk operations, and digital workplace enablement; and environment, energy, and infrastructure services. The Health segment offers solutions to federal and commercial customers responsible for health and well-being of people, include health information management, managed health, digital modernization, and life sciences research and development services. Leidos Holdings, Inc. was founded in 1969 and is headquartered in Reston, Virginia.</t>
  </si>
  <si>
    <t>LVS</t>
  </si>
  <si>
    <t>Las Vegas Sands Corp.</t>
  </si>
  <si>
    <t>5500 Haven Street
Las Vegas, NV 89119
United States</t>
  </si>
  <si>
    <t>Las Vegas Sands Corp., together with its subsidiaries, develops, owns, and operates integrated resorts in Macao and Singapore. It owns and operates The Venetian Macao Resort Hotel, the Londoner Macao, The Parisian Macao, The Plaza Macao and Four Seasons Hotel Macao, Cotai Strip, and the Sands Macao in Macao, the People's Republic of China; and Marina Bay Sands in Singapore. The company's integrated resorts feature accommodations, gaming, entertainment and retail malls, convention and exhibition facilities, celebrity chef restaurants, and other amenities. Las Vegas Sands Corp. was founded in 1988 and is based in Las Vegas, Nevada.</t>
  </si>
  <si>
    <t>LW</t>
  </si>
  <si>
    <t>Lamb Weston Holdings, Inc.</t>
  </si>
  <si>
    <t>599 South Rivershore Lane
Eagle, ID 83616
United States</t>
  </si>
  <si>
    <t>Lamb Weston Holdings, Inc. produces, distributes, and markets frozen potato products worldwide. The company operates through four segments: Global, Foodservice, Retail, and Other. It offers frozen potatoes, commercial ingredients, and appetizers under the Lamb Weston brand, as well as under various customer labels. The company also provides its products under its owned or licensed brands, such as Grown in Idaho and Alexia, and other licensed brands, as well as under retailers' own brands. In addition, it engages in the vegetable and dairy businesses. The company sells its products through a network of internal sales personnel and independent brokers, agents, and distributors to chain restaurants, wholesale, grocery, mass merchants, club and specialty retailers, businesses, educational institutions, independent restaurants, regional chain restaurants, and convenience stores. Lamb Weston Holdings, Inc. was incorporated in 1950 and is headquartered in Eagle, Idaho.</t>
  </si>
  <si>
    <t>LRCX</t>
  </si>
  <si>
    <t>Lam Research Corp</t>
  </si>
  <si>
    <t>4650 Cushing Parkway
Fremont, CA 94538
United States</t>
  </si>
  <si>
    <t>Lam Research Corporation designs, manufactures, markets, refurbishes, and services semiconductor processing equipment used in the fabrication of integrated circuits. The company offers ALTUS systems to deposit conformal films for tungsten metallization applications; SABRE electrochemical deposition products for copper interconnect transition that offers copper damascene manufacturing; SOLA ultraviolet thermal processing products for film treatments; and VECTOR plasma-enhanced CVD ALD products. It also provides SPEED gapfill high-density plasma chemical vapor deposition products; and Striker single-wafer atomic layer deposition products for dielectric film solutions. In addition, the company offers Flex for dielectric etch applications; Kiyo for conductor etch applications; Syndion for through-silicon via etch applications; and Versys metal products for metal etch processes. Further, it provides Coronus bevel clean products to enhance die yield; Da Vinci, DV-Prime, EOS, and SP series products to address various wafer cleaning applications; and Metryx mass metrology systems for high precision in-line mass measurement in semiconductor wafer manufacturing. The company sells its products and services to semiconductors industry in the United States, China, Europe, Japan, Korea, Southeast Asia, Taiwan, and internationally. The company was incorporated in 1980 and is headquartered in Fremont, California.</t>
  </si>
  <si>
    <t>LH</t>
  </si>
  <si>
    <t>Labcorp Holdings Inc.</t>
  </si>
  <si>
    <t>358 South Main Street
Burlington, NC 27215
United States</t>
  </si>
  <si>
    <t>Labcorp Holdings Inc. operates as a laboratory services company that provides vital information to help doctors, hospitals, pharmaceutical companies, researchers, and patients make clear and confident decisions. It operates in two segments, Diagnostics Laboratories (Dx) and Biopharma Laboratory Services (BLS). The company offers various tests, such as blood chemistry analyses, urinalyses, blood cell counts, thyroid tests, PAP tests, hemoglobin A1C and vitamin D, prostate-specific antigens, tests for sexually transmitted diseases, hepatitis C tests, microbiology cultures and procedures, and alcohol and other substance-abuse tests. It also provides specialty testing services comprising gene-based and esoteric testing; advanced tests target specific diseases; services related to anatomic pathology/oncology, cardiovascular disease, coagulation, diagnostic genetics, endocrinology, infectious disease, women's health, pharmacogenetics, parentage and donor testing, occupational testing services, medical drug monitoring services, chronic disease programs, and kidney stone prevention tests; and health and wellness services to employers and managed care organizations (MCOs), including health fairs, on-site and at-home testing, vaccinations, and health screenings. It serves pharmaceutical, biotechnology, medical device, and diagnostics companies; and MCOs, employer plans, other health insurance providers, governmental agencies, physicians and other healthcare providers, hospitals and health systems, employers, patients and consumers, contract research organizations, crop protection and chemical companies, academic institutions, independent clinical laboratories, and retailers.</t>
  </si>
  <si>
    <t>LHX</t>
  </si>
  <si>
    <t>L3harris Technologies, Inc.</t>
  </si>
  <si>
    <t>1025 West NASA Boulevard
Melbourne, FL 32919
United States</t>
  </si>
  <si>
    <t>L3Harris Technologies, Inc. provides mission-critical solutions for government and commercial customers worldwide. The company's Integrated Mission Systems segment provides intelligence, surveillance, and reconnaissance (ISR) systems, passive sensing and targeting, electronic attack, autonomy, power and communications, and networks and sensors, as well as advanced combat systems for air, land, and sea sectors. Its Space and Airborne Systems segment offers space payloads, sensors, and full-mission solutions; classified intelligence and cyber; mission avionics; electronic warfare systems; and mission networks systems for air traffic management operations. The company's Communication Systems segment provides broadband communications; tactical radios, software, satellite terminals, and end-to-end battlefield systems for the U.S. Department of Defense, international, federal, and state agency customers; integrated vision solutions, including helmet-mounted integrated night vision goggles with leading-edge image intensifier tubes and weapon-mounted sights, aiming lasers, and range finders; and public safety radios, and system applications and equipment. Its Aerojet Rocketdyne segment provides propulsion technologies and armament systems for strategic defense, missile defense, hypersonic, and tactical systems; and space propulsion and power systems for national security, and space and exploration missions. The company was formerly known as Harris Corporation and changed its name to L3Harris Technologies, Inc. in June 2019. L3Harris Technologies, Inc. was founded in 1895 and is based in Melbourne, Florida.</t>
  </si>
  <si>
    <t>KLAC</t>
  </si>
  <si>
    <t>Kla Corporation</t>
  </si>
  <si>
    <t>One Technology Drive
Milpitas, CA 95035
United States</t>
  </si>
  <si>
    <t>KLA Corporation designs, manufactures, and markets process control, process-enabling, and yield management solutions for the semiconductor and related electronics industries worldwide. It operates through three segments: Semiconductor Process Control; Specialty Semiconductor Process; and PCB, Display and Component Inspection. The company offers inspection and review tools to identify, locate, characterize, review, and analyze defects on various surfaces of patterned and unpatterned wafers; metrology systems that are used to measure pattern dimensions, film thickness, film stress, layer-to-layer alignment, pattern placement, surface topography, and electro-optical properties for wafers; Wafer defect inspection, review, and metrology systems; reticle inspection and metrology systems; chemical process control equipment; wired and wireless sensor wafers and reticles; and semiconductor software solutions that provide run-time process control, defect excursion identification, process corrections, and defect classification to accelerate yield learning rates and reduce production risk. It also provides etch, plasma dicing, deposition, and other wafer processing technologies and solutions for the semiconductor and microelectronics industry. In addition, the company offers direct imaging, inspection, optical shaping, inkjet and additive printing, UV laser drilling and computer-aided manufacturing and engineering solutions for the PCB market; inspection and electrical testing systems to identify and classify defects, as well as systems to repair defects for the display market; and inspection and metrology systems for quality control and yield improvement in advanced and traditional semiconductor packaging markets. The company was formerly known as KLA-Tencor Corporation and changed its name to KLA Corporation in July 2019. KLA Corporation was incorporated in 1975 and is headquartered in Milpitas, California.</t>
  </si>
  <si>
    <t>KMI</t>
  </si>
  <si>
    <t>Kinder Morgan, Inc.</t>
  </si>
  <si>
    <t>1001 Louisiana Street
Suite 1000
Houston, TX 77002
United States</t>
  </si>
  <si>
    <t>Kinder Morgan, Inc. operates as an energy infrastructure company primarily in North America. The company operates through Natural Gas Pipelines, Products Pipelines, Terminals, and CO2 segments. The Natural Gas Pipelines segment owns and operates interstate and intrastate natural gas pipeline, and storage systems; natural gas gathering systems and natural gas processing and treating facilities; natural gas liquids fractionation facilities and transportation systems; and liquefied natural gas gasification, liquefaction, and storage facilities. The Products Pipelines segment owns and operates refined petroleum products, and crude oil and condensate pipelines; and associated product terminals and petroleum pipeline transmix facilities. The Terminals segment owns and/or operates liquids and bulk terminals that stores and handles various commodities, including gasoline, diesel fuel, renewable fuel and feedstocks, chemicals, ethanol, metals, and petroleum coke; and owns tankers. The CO2 segment produces, transports, and markets CO2 to recovery and production crude oil from mature oil fields; owns interests in/or operates oil fields and gasoline processing plants; and operates a crude oil pipeline system in West Texas, as well as owns and operates RNG and LNG facilities. It owns and operates approximately 82,000 miles of pipelines and 139 terminals. The company was formerly known as Kinder Morgan Holdco LLC and changed its name to Kinder Morgan, Inc. in February 2011. Kinder Morgan, Inc. was founded in 1997 and is headquartered in Houston, Texas.</t>
  </si>
  <si>
    <t>KIM</t>
  </si>
  <si>
    <t>Kimco Realty Corp.</t>
  </si>
  <si>
    <t>500 North Broadway
Suite 201
Jericho, NY 11753-2128
United States</t>
  </si>
  <si>
    <t>Kimco Realty (NYSE:KIM) is a real estate investment trust (REIT) headquartered in Jericho, N.Y. that is North America's largest publicly traded owner and operator of open-air, grocery-anchored shopping centers and a growing portfolio of mixed-use assets. The company's portfolio is primarily concentrated in the first-ring suburbs of the top major metropolitan markets, including those in high-barrier-to-entry coastal markets and rapidly expanding Sun Belt cities, with a tenant mix focused on essential, necessity-based goods and services that drive multiple shopping trips per week. Kimco Realty is also committed to leadership in environmental, social and governance (ESG) issues and is a recognized industry leader in these areas. Publicly traded on the NYSE since 1991, and included in the S&amp;P 500 Index, the company has specialized in shopping center ownership, management, acquisitions, and value enhancing redevelopment activities for more than 60 years. As of December 31, 2023, the company owned interests in 523 U.S. shopping centers and mixed-use assets comprising 90 million square feet of gross leasable space.</t>
  </si>
  <si>
    <t>KMB</t>
  </si>
  <si>
    <t>Kimberly-Clark Corp.</t>
  </si>
  <si>
    <t>PO Box 619100
Dallas, TX 75261-9100
United States</t>
  </si>
  <si>
    <t>Kimberly-Clark Corporation, together with its subsidiaries, manufactures and markets personal care and consumer tissue products in the United States. It operates through three segments: Personal Care, Consumer Tissue, and K-C Professional. The company's Personal Care segment offers disposable diapers, training and youth pants, swimpants, baby wipes, feminine and incontinence care products, reusable underwear, and other related products under the Huggies, Pull-Ups, Little Swimmers, GoodNites, DryNites, Sweety, Kotex, U by Kotex, Intimus, Thinx, Poise, Depend, Plenitud, Softex, and other brand names. Its Consumer Tissue segment provides facial and bathroom tissues, paper towels, napkins, and related products under the Kleenex, Scott, Cottonelle, Viva, Andrex, Scottex, Neve, and other brand names. The company's K-C Professional segment offers wipers, tissues, towels, apparel, personal protective equipment, soaps, and sanitizers under the Kleenex, Scott, WypAll, Kimtech, and KleenGuard brands. It also sells household use products directly to supermarkets, mass merchandisers, drugstores, warehouse clubs, variety and department stores, and other retail outlets, as well as through other distributors and e-commerce; and away-from-home use products directly to distributors, manufacturing, lodging, office building, food service, and public facilities, as well as through e-commerce. Kimberly-Clark Corporation was founded in 1872 and is headquartered in Dallas, Texas.</t>
  </si>
  <si>
    <t>KEYS</t>
  </si>
  <si>
    <t>Keysight Technologies, Inc.</t>
  </si>
  <si>
    <t>1400 Fountaingrove Parkway
Santa Rosa, CA 95403-1738
United States</t>
  </si>
  <si>
    <t>Keysight Technologies, Inc. provides electronic design and test solutions to commercial communications, networking, aerospace, defense and government, automotive, energy, semiconductor, electronic, and education industries in the Americas, Europe, and the Asia Pacific. The company operates in two segments, Communications Solutions Group and Electronic Industrial Solutions Group. It offers electronic design automation (EDA) software; instrument measurement software, instrument workflow software, and software testing; digital multimeter, phase noise measurement, power meters and power sensors, counters, LCR meters and impedance measurement products, and electrometers; and spectrum analyzers, network analyzers, logic analyzers, protocol analyzers and exercisers, bit error ratio testers, noise figure analyzers, AC and DC power analyzers, materials test equipment, device current waveform analyzers, and curve tracers. The company also provides waveform and function generators, arbitrary waveform generators, DC power supplies, and DC electronic loads; wireless drive test, radio access and core network test, wireless analyzers, wireless network emulators, and over-the-air test; application and threat intelligence, cloud test, cyber training simulator, network test hardware, synthetic traffic generators, protocol and load test, network security test, and network modeling; bypass switches, clock synchronization, cloud visibility, network and application monitoring, network packet brokers, and network taps; and application-specific test systems, photonic test and measurement products, and MMIC millimeter-wave and microwave devices. In addition, it offers product support, technical support, installation, training, engineering, and integration services. The company sells its products through direct sales force, distributors, resellers, and manufacturer's representatives. Keysight Technologies, Inc. was founded in 1939 and is headquartered in Santa Rosa, California.</t>
  </si>
  <si>
    <t>1st percentile</t>
  </si>
  <si>
    <t>Negligible</t>
  </si>
  <si>
    <t>KEY</t>
  </si>
  <si>
    <t>Keycorp</t>
  </si>
  <si>
    <t>127 Public Square
Cleveland, OH 44114-1306
United States</t>
  </si>
  <si>
    <t>KeyCorp operates as the holding company for KeyBank National Association that provides various retail and commercial banking products and services in the United States. It operates in two segments, Consumer Bank and Commercial Bank. The company offers various deposits, investment products and services; commercial leasing, investment management, consumer finance; and personal finance and financial wellness, student loan refinancing, mortgage and home equity, lending, credit card, treasury, business advisory, wealth management, asset management, cash management, portfolio management, and trust and related services to individuals and small and medium-sized businesses. It also provides a suite of banking and capital market products, such as syndicated finance, debt and equity capital market products, commercial payments, equipment finance, commercial mortgage banking, derivatives, foreign exchange, financial advisory, and public finance, as well as commercial mortgage loans to consumer, energy, healthcare, industrial, public sector, real estate, and technology sectors for middle market clients. In addition, the company offers community development financing, securities underwriting, brokerage, and investment banking services. The company was founded in 1849 and is headquartered in Cleveland, Ohio.</t>
  </si>
  <si>
    <t>KDP</t>
  </si>
  <si>
    <t>Keurig Dr Pepper Inc.</t>
  </si>
  <si>
    <t>53 South Avenue
Burlington, MA 01803
United States</t>
  </si>
  <si>
    <t>Keurig Dr Pepper Inc. owns, manufactures, and distributors beverages and single serve brewing systems in the United States and internationally. It operates through three segments: U.S. Refreshment Beverages, U.S. Coffee, and International. The U.S. Refreshment Beverages segment manufactures and distributes branded concentrates, syrup, and finished beverages. Its U.S. Coffee segment offers finished goods relating to K-Cup pods, single serve brewers, specialty coffee, and ready to drink coffee products through Keurig.com website. The International segment provides sales in Canada, Mexico, the Caribbean, and other international markets from the manufacture and distribution of branded concentrates, syrup, and finished beverages; and sales in Canada from the manufacture and distribution of finished goods relating to the Company's single serve brewers, KCup pods, and other coffee products. It serves retailers, third-party bottlers and distributors, retail partners, hotel chains, office coffee distributors, and end-use consumers. The company offers its products under the Dr Pepper, Canada Dry, Green Mountain Coffee Roasters, Snapple, Mott's, The Original Donut Shop, Clamato, and Core Hydration brand name. Keurig Dr Pepper Inc. was founded in 1981 and is headquartered in Burlington, Massachusetts.</t>
  </si>
  <si>
    <t>KVUE</t>
  </si>
  <si>
    <t>Kenvue Inc.</t>
  </si>
  <si>
    <t>199 Grandview Road
Skillman, NJ 08558
United States</t>
  </si>
  <si>
    <t>Kenvue Inc. operates as a consumer health company worldwide. The company operates through three segments: Self Care, Skin Health and Beauty, and Essential Health. The Self Care segment offers cough, cold and allergy, pain care, digestive health, smoking cessation, eye care, and other products under the Tylenol, Motrin, Benadryl, Nicorette, Zarbee's, ORSLTM, Rhinocort, Calpol, and Zyrtec brands. The Skin Health and Beauty segment provides face and body care, hair, sun, and other care products under the Neutrogena, Aveeno, Dr.Ci:Labo, Le Petit Marseillais, Lubriderm, Rogaine, and OGX brand names. The Essential Health segment offers oral and baby, women's health, wound, and other care products under the Listerine, Johnson's, Band-Aid, and Stayfree, o.b., tampons, Carefree, and Desitin Diaper Rash brands. The company was incorporated in 2022 and is headquartered in Skillman, New Jersey.</t>
  </si>
  <si>
    <t>K</t>
  </si>
  <si>
    <t>Kellanova</t>
  </si>
  <si>
    <t>412 North Wells Street
Chicago, IL 60654
United States</t>
  </si>
  <si>
    <t>Kellanova, together with its subsidiaries, manufactures and markets snacks and convenience foods in North America, Europe, Latin America, the Asia Pacific, the Middle East, Australia, and Africa. Its principal products include crackers, crisps, savory snacks, toaster pastries, cereal bars, granola bars and bites, ready-to-eat cereals, frozen waffles, veggie foods, and noodles. The company offers its products under the Kellogg's, Cheez-It, Pringles, Austin, Parati, RXBAR, Eggo, Morningstar Farms, Bisco, Club, Luxe, Minueto, Special K, Toasteds, Town House, Zesta, Zoo Cartoon, Choco Krispis, Crunchy Nut, Kashi, Nutri-Grain, Squares, Zucaritas, Rice Krispies Treats, Sucrilhos, Pop-Tarts, K-Time, Sunibrite, Split Stix, LCMs, Coco Pops, Krave, Frosties, Rice Krispies Squares, Incogmeato, Veggitizers, Gardenburger, Trink, Carr's, Kellogg's Extra, MÃ¼sli, Fruit Â‘n Fibre, Kellogg's Crunchy Nut, Country Store, Smacks, Honey Bsss, Zimmy's, Toppas, Tresor, Froot Ring, Chocos, Chex, Guardian, Just Right, Sultana Bran, Rice Bubbles, Sustain, and Choco Krispies brand names. It sells its products to retailers through direct sales forces, as well as brokers and distributors. The company was formerly known as Kellogg Company and changed its name to Kellanova in October 2023. Kellanova was founded in 1906 and is headquartered in Chicago, Illinois.</t>
  </si>
  <si>
    <t>JNPR</t>
  </si>
  <si>
    <t>Juniper Networks Inc</t>
  </si>
  <si>
    <t>1133 Innovation Way
Sunnyvale, CA 94089
United States</t>
  </si>
  <si>
    <t>Juniper Networks, Inc. designs, develops, and sells network products and services worldwide. The company offers routing products, such as ACX series universal access routers to deploy high-bandwidth services; MX series Ethernet routers that function as a universal edge platform; PTX series packet transport routers; wide-area network SDN controllers; and session smart routers. It also provides switching products, including EX series Ethernet switches to address the access, aggregation, and core layer switching requirements of micro branch, branch office, and campus environments; QFX series of core, spine, and top-of-rack data center switches; and juniper access points, which provide Wi-Fi access and performance. In addition, the company offers security products comprising SRX series services gateways for the data center; Branch SRX family provides an integrated and next-generation firewall; virtual firewall that delivers various features of physical firewalls; and advanced malware protection, a cloud-based service and Juniper ATP. Further, it offers Junos OS, a network operating system; Contrail networking, which provides an open-source and standards-based platform for SDN; Mist AI-driven Wired, Wireless, and WAN assurance solutions to set and measure key metrics; Mist AI-driven Marvis Virtual Network Assistant, which identifies the root cause of issues; Juniper Paragon Automation, a modular portfolio of cloud-native software applications; and Juniper Apstra to automate the network lifecycle in a single system. Additionally, the company provides software-as-a-service, technical support, maintenance, and professional services, as well as education and training programs. It sells its products through direct sales, distributors, value-added resellers, and original equipment manufacturers to end-users in the cloud, service provider, and enterprise markets. The company was incorporated in 1996 and is headquartered in Sunnyvale, California.</t>
  </si>
  <si>
    <t>JPM</t>
  </si>
  <si>
    <t>Jpmorgan Chase &amp; Co.</t>
  </si>
  <si>
    <t>383 Madison Avenue
New York, NY 10179
United States</t>
  </si>
  <si>
    <t>JPMorgan Chase &amp; Co. operates as a financial services company worldwide. It operates through four segments: Consumer &amp; Community Banking (CCB), Corporate &amp; Investment Bank (CIB), Commercial Banking (CB), and Asset &amp; Wealth Management (AWM). The CCB segment offers deposit, investment and lending products, cash management, and payments and services; mortgage origination and servicing activities; residential mortgages and home equity loans; and credit cards, auto loans, leases, and travel services to consumers and small businesses through bank branches, ATMs, and digital and telephone banking. The CIB segment provides investment banking products and services, including corporate strategy and structure advisory, and equity and debt market capital-raising services, as well as loan origination and syndication; payments; and cash and derivative instruments, risk management solutions, prime brokerage, and research. This segment also offers securities services, including custody, fund accounting and administration, and securities lending products for asset managers, insurance companies, and public and private investment funds. The CB segment provides financial solutions, including lending, payments, investment banking, and asset management to small and midsized companies, local governments, nonprofit clients, and large corporations, as well as investors, developers, and owners of multifamily, office, retail, industrial, and affordable housing properties. The AWM segment offers multi-asset investment management solutions in equities, fixed income, alternatives, and money market funds to institutional clients and retail investors; and retirement products and services, brokerage, custody, estate planning, lending, deposits, and investment management products to high net worth clients. JPMorgan Chase &amp; Co. was founded in 1799 and is headquartered in New York, New York.</t>
  </si>
  <si>
    <t>JCI</t>
  </si>
  <si>
    <t>Johnson Controls International Plc</t>
  </si>
  <si>
    <t>One Albert Quay
Cork, T12 X8N6
Ireland</t>
  </si>
  <si>
    <t>Johnson Controls International plc, together with its subsidiaries, engages in engineering, manufacturing, commissioning, and retrofitting building products and systems in the United States, Europe, the Asia Pacific, and internationally. It operates in four segments: Building Solutions North America, Building Solutions EMEA/LA, Building Solutions Asia Pacific, and Global Products. The company designs, sells, installs, and services heating, ventilating, air conditioning, controls, building management, refrigeration, integrated electronic security, integrated fire detection and suppression systems, and fire protection and security products for commercial, industrial, retail, small business, institutional, and governmental customers. It also provides energy efficiency solutions and technical services, including inspection, scheduled maintenance, and repair and replacement of mechanical and control systems, as well as data-driven smart building solutions to non-residential building and industrial applications. In addition, the company offers control software and software services for residential and commercial applications. Johnson Controls International plc was incorporated in 1885 and is headquartered in Cork, Ireland.</t>
  </si>
  <si>
    <t>JNJ</t>
  </si>
  <si>
    <t>Johnson &amp; Johnson</t>
  </si>
  <si>
    <t>One Johnson &amp; Johnson Plaza
New Brunswick, NJ 08933
United States</t>
  </si>
  <si>
    <t>Johnson &amp; Johnson, together with its subsidiaries, researches, develops, manufactures, and sells various products in the healthcare field worldwide. The company's Innovative Medicine segment offers products for various therapeutic areas, such as immunology, including rheumatoid arthritis, psoriatic arthritis, inflammatory bowel disease, and psoriasis; infectious diseases comprising HIV/AIDS; neuroscience, consisting of mood disorders, neurodegenerative disorders, and schizophrenia; oncology, such as prostate cancer, hematologic malignancies, lung cancer, and bladder cancer; cardiovascular and metabolism, including thrombosis, diabetes, and macular degeneration; and pulmonary hypertension comprising pulmonary arterial hypertension through retailers, wholesalers, distributors, hospitals, and healthcare professionals for prescription use. Its MedTech segment provides Interventional Solutions, including electrophysiology products to treat heart rhythm disorders; the heart recovery portfolio, which includes technologies to treat severe coronary artery disease requiring high-risk PCI or AMI cardiogenic shock; and neurovascular care that treats hemorrhagic and ischemic stroke. this segment also offers an orthopaedics portfolio that includes products and enabling technologies that support hips, knees, trauma, spine, sports, and other; surgery portfolios comprising advanced and general surgery technologies, as well as solutions for breast aesthetics, ear, nose, and throat procedures; contact lenses under the ACUVUE Brand; and TECNIS intraocular lenses for cataract surgery. It distributes its products to wholesalers, hospitals, and retailers, as well as physicians, nurses, hospitals, eye care professionals, and clinics. Johnson &amp; Johnson was founded in 1886 and is based in New Brunswick, New Jersey.</t>
  </si>
  <si>
    <t>JBHT</t>
  </si>
  <si>
    <t>Jb Hunt Transport Services Inc</t>
  </si>
  <si>
    <t>615 J.B. Hunt Corporate Drive
Lowell, AR 72745-0130
United States</t>
  </si>
  <si>
    <t>J.B. Hunt Transport Services, Inc. provides surface transportation, delivery, and logistic services in the United States. It operates through five segments: Intermodal (JBI), Dedicated Contract Services (DCS), Integrated Capacity Solutions (ICS), Final Mile Services (FMS), and Truckload (JBT). The JBI segment offers intermodal freight solutions. It operates 118,171 pieces of company-owned trailing equipment; owns and maintains its chassis fleet of 100,825 units; and manages a fleet of 5,944 company-owned tractors, 436 independent contractor trucks, and 7,567 company drivers. The DCS segment designs, develops, and executes supply chain solutions that support various transportation networks. As of December 31, 2023, it operated 12,574 company-owned trucks, 674 customer-owned trucks, and 4 contractor trucks. The company also operates 27,194 owned pieces of trailing equipment and 5,406 customer-owned trailers. The ICS segment provides freight brokerage and transportation logistics solutions; flatbed, refrigerated, expedited, and less-than-truckload, as well as dry-van and intermodal solutions; online multimodal marketplace; and logistics management for customers to outsource their transportation functions. The FMS segment offers delivery services through 1,166 company-owned trucks, 225 customer-owned trucks, and 20 independent contractor trucks; and 1,212 owned pieces of trailing equipment and 102 customer-owned trailers. The JBT segment provides dry-van freight services by utilizing tractors and trailers operating over roads and highways through 27 company-owned tractors and 13,561 company-owned trailers. It also transports or arranges for the transportation of freight, such as general merchandise, specialty consumer items, appliances, forest and paper products, food and beverages, building materials, soaps and cosmetics, automotive parts, agricultural products, electronics, and chemicals. The company was incorporated in 1961 and is headquartered in Lowell, Arkansas.</t>
  </si>
  <si>
    <t>J</t>
  </si>
  <si>
    <t>Jacobs Solutions Inc.</t>
  </si>
  <si>
    <t>1999 Bryan Street
Suite 3500
Dallas, TX 75201
United States</t>
  </si>
  <si>
    <t>Jacobs Solutions Inc. provides consulting, technical, engineering, scientific, and project delivery services for the government and private sectors in the United States, Europe, Canada, India, Asia, Australia, New Zealand, the Middle East, and Africa. It operates through Critical Mission Solutions, People &amp; Places Solutions, Divergent Solutions, and PA Consulting segments. The company offers cyber, data analytics, systems and software application integration and consulting, enterprise level and mission IT, design, nuclear, and enterprise level operations and maintenance services; software development, testing, mission integration, program management, research, development, test, evaluation services, training, and environmental remediation services; and other technical consulting solutions, as well as construction and construction management services. It also provides consulting services for consumer and manufacturing, defense and security, energy and utilities, financial services, government, health and life sciences, and transport industries. The company was founded in 1947 and is headquartered in Dallas, Texas.</t>
  </si>
  <si>
    <t>JBL</t>
  </si>
  <si>
    <t>Jabil Inc.</t>
  </si>
  <si>
    <t>10800 Roosevelt Boulevard North, St.
Saint Petersburg, FL 33716
United States</t>
  </si>
  <si>
    <t>Jabil Inc. provides manufacturing services and solutions worldwide. It operates in two segments, Electronics Manufacturing Services and Diversified Manufacturing Services. The company offers electronics design, production, and product management services; electronic circuit design services, such as application-specific integrated circuit design, firmware development, and rapid prototyping services; and designs plastic and metal enclosures that include the electro-mechanics, such as the printed circuit board assemblies (PCBA). It also provides three-dimensional mechanical design comprising the analysis of electronic, electro-mechanical, and optical assemblies, as well as various industrial design, mechanism development, and tooling management services. In addition, the company provides computer-assisted design services consisting of PCBA design, as well as PCBA design validation and verification services; and other consulting services, such as the generation of a bill of materials, approved vendor list, and assembly equipment configuration for various PCBA designs. Further, it offers product and process validation services, such as product system, product safety, regulatory compliance, and reliability tests, as well as manufacturing test solution development services. Additionally, the company provides systems assembly, test, direct-order fulfillment, and configure-to-order services. It serves 5G, wireless and cloud, digital print and retail, industrial and semi-cap, networking and storage, automotive and transportation, connected devices, healthcare and packaging, and mobility industries. The company was formerly known as Jabil Circuit, Inc. and changed its name to Jabil Inc. in June 2017. Jabil Inc. was founded in 1966 and is headquartered in Saint Petersburg, Florida.</t>
  </si>
  <si>
    <t>IRM</t>
  </si>
  <si>
    <t>Iron Mountain Inc.</t>
  </si>
  <si>
    <t>85 New Hampshire Avenue
Suite 150
Portsmouth, NH 03801
United States</t>
  </si>
  <si>
    <t>Iron Mountain Incorporated (NYSE: IRM) is a global leader in information management services. Founded in 1951 and trusted by more than 240,000 customers worldwide, Iron Mountain serves to protect and elevate the power of our customers' work. Through a range of offerings including digital transformation, data centers, secure records storage, information management, asset lifecycle management, secure destruction and art storage and logistics, Iron Mountain helps businesses bring light to their dark data, enabling customers to unlock value and intelligence from their stored digital and physical assets at speed and with security, while helping them meet their environmental goals.</t>
  </si>
  <si>
    <t>IQV</t>
  </si>
  <si>
    <t>Iqvia Holdings Inc.</t>
  </si>
  <si>
    <t>2400 Ellis Road
Durham, NC 27703
United States</t>
  </si>
  <si>
    <t>IQVIA Holdings Inc. engages in the provision of advanced analytics, technology solutions, and clinical research services to the life sciences industry in the Americas, Europe, Africa, and the Asia-Pacific. It operates through three segments: Technology &amp; Analytics Solutions, Research &amp; Development Solutions, and Contract Sales &amp; Medical Solutions. The Technology &amp; Analytics Solutions segment offers a range of cloud-based applications and related implementation services; real world solutions that enable life sciences and provider customers to generate and disseminate evidence, which informs health care decision making and improves patients' outcomes; and strategic and implementation consulting services, such as advanced analytics and commercial processes outsourcing services. This segment also provides country level performance metrics related to sales of pharmaceutical products, prescribing trends, medical treatment, and promotional activity across various channels, including retail, hospital, and mail order; and measurement of sales or prescribing activity at the regional, zip code, and individual prescriber level. The Research &amp; Development Solutions segment offers project management and clinical monitoring; clinical trial support; strategic planning and design services; and patient and site centric solutions, as well as central laboratory, genomic, bioanalytical, ADME, discovery, and vaccine and biomarker laboratory services. The Contract Sales &amp; Medical Solutions segment provides health care provider and patient engagement services, and scientific strategy and medical affairs services. It serves pharmaceutical, biotechnology, device and diagnostic, and consumer health companies. The company has a collaboration with argenx SE. The company was formerly known as Quintiles IMS Holdings, Inc. and changed its name to IQVIA Holdings Inc. in November 2017. The company is headquartered in Durham, North Carolina.</t>
  </si>
  <si>
    <t>25th percentile</t>
  </si>
  <si>
    <t>INVH</t>
  </si>
  <si>
    <t>Invitation Homes Inc.</t>
  </si>
  <si>
    <t>1717 Main Street
Suite 2000
Dallas, TX 75201-4657
United States</t>
  </si>
  <si>
    <t>Invitation Homes, an S&amp;P 500 company, is the nation's premier single-family home leasing and management company, meeting changing lifestyle demands by providing access to high-quality, updated homes with valued features such as close proximity to jobs and access to good schools. The company's mission, Â“Together with you, we make a house a home,Â” reflects its commitment to providing homes where individuals and families can thrive and high-touch service that continuously enhances residents' living experiences.</t>
  </si>
  <si>
    <t>IVZ</t>
  </si>
  <si>
    <t>Invesco Ltd</t>
  </si>
  <si>
    <t>Midtown Union
1331 Spring Street, North West
Atlanta, GA 30309
United States</t>
  </si>
  <si>
    <t>Invesco Ltd. is a publicly owned investment manager. The firm provides its services to retail clients, institutional clients, high-net worth clients, public entities, corporations, unions, non-profit organizations, endowments, foundations, pension funds, financial institutions, and sovereign wealth funds. It manages separate client-focused equity and fixed income portfolios. The firm also launches equity, fixed income, commodity, multi-asset, and balanced mutual funds for its clients. It launches equity, fixed income, multi-asset, and balanced exchange-traded funds. The firm also launches and manages private funds. It invests in the public equity and fixed income markets across the globe. The firm also invests in alternative markets, such as commodities and currencies. For the equity portion of its portfolio, it invests in growth and value stocks of large-cap, mid-cap, and small-cap companies. For the fixed income portion of its portfolio, the firm invests in convertibles, government bonds, municipal bonds, treasury securities, and cash. It also invests in short term and intermediate term bonds, investment grade and high yield bonds, taxable and tax-free bonds, senior secured loans, and structured securities such as asset-backed securities, mortgage-backed securities, and commercial mortgage-backed securities. The firm employs absolute return, global macro, and long/short strategies. It employs quantitative analysis to make its investments. The firm was formerly known as Invesco Plc, AMVESCAP plc, Amvesco plc, Invesco PLC, Invesco MIM, and H. Lotery &amp; Co. Ltd. Invesco Ltd. was founded in 1935 and is based in Atlanta, Georgia with an additional office in Hamilton, Bermuda.</t>
  </si>
  <si>
    <t>ISRG</t>
  </si>
  <si>
    <t>Intuitive Surgical Inc.</t>
  </si>
  <si>
    <t>1020 Kifer Road
Sunnyvale, CA 94086-5304
United States</t>
  </si>
  <si>
    <t>Intuitive Surgical, Inc. develops, manufactures, and markets products that enable physicians and healthcare providers to enhance the quality of and access to minimally invasive care in the United States and internationally. The company offers the da Vinci Surgical System that enables complex surgery using a minimally invasive approach; and Ion endoluminal system, which extends its commercial offerings beyond surgery into diagnostic procedures enabling minimally invasive biopsies in the lung. It also provides a suite of stapling, energy, and core instrumentation for its multi-port da Vinci surgical systems; progressive learning pathways to support the use of its technology; infrastructure of service and support specialists, a complement of services to its customers, including installation, repair, maintenance, 24/7 technical support, and proactive system health monitoring; and integrated digital capabilities providing connected offerings, streamlining performance for hospitals with program-enhancing insights. The company sells its products through direct sales organizations, such as capital and clinical sales teams. It has a collaboration agreement with FluoGuide A/S for head &amp; neck cancer. The company was incorporated in 1995 and is headquartered in Sunnyvale, California.</t>
  </si>
  <si>
    <t>INTU</t>
  </si>
  <si>
    <t>Intuit Inc</t>
  </si>
  <si>
    <t>2700 Coast Avenue
Mountain View, CA 94043
United States</t>
  </si>
  <si>
    <t>Intuit Inc. provides financial management and compliance products and services for consumers, small businesses, self-employed, and accounting professionals in the United States, Canada, and internationally. The company operates in four segments: Small Business &amp; Self-Employed, Consumer, Credit Karma, and ProTax. The Small Business &amp; Self-Employed segment provides QuickBooks services, that includes financial and business management online services and desktop software, payroll solutions, time tracking, merchant payment processing solutions, and financing for small businesses; and Mailchimp services, such as e-commerce, marketing automation, and customer relationship management. This segment also offers QuickBooks online services and desktop software solutions comprising QuickBooks Online Advanced, a cloud-based solution; QuickBooks Enterprise, a hosted solution; and QuickBooks Self-Employed solution; payment-processing solutions, including credit and debit cards, Apple Pay, and ACH payment services; and financial supplies and financing for small businesses, as well as electronic filing of federal and state income tax returns. The Consumer segment provides TurboTax income tax preparation products and services. The Credit Karma segment offers consumers with a personal finance platform that provides personalized recommendations of home, auto, and personal loans, as well as credit cards and insurance products. The ProTax segment provides Lacerte, ProSeries, and ProFile desktop tax-preparation software products; and ProConnect Tax Online tax products, electronic tax filing service, and bank products and related services. It sells products and services through various sales and distribution channels, including multi-channel shop-and-buy experiences, websites and call centers, mobile application stores, and retail and other channels. The company was founded in 1983 and is headquartered in Mountain View, California.</t>
  </si>
  <si>
    <t>IP</t>
  </si>
  <si>
    <t>International Paper Co.</t>
  </si>
  <si>
    <t>6400 Poplar Avenue
Memphis, TN 38197
United States</t>
  </si>
  <si>
    <t>International Paper Company produces and sells renewable fiber-based packaging and pulp products in North America, Latin America, Europe, and North Africa. It operates through two segments, Industrial Packaging and Global Cellulose Fibers. The company offers linerboard, medium, whitetop, recycled linerboard, recycled medium and saturating kraft; and pulp for a range of applications, such as diapers, towel and tissue products, feminine care, incontinence, and other personal care products, as well as specialty pulps for use in textiles, construction materials, paints, coatings, and others. It sells its products directly to end users and converters, as well as through agents, resellers, and distributors. The company was founded in 1898 and is headquartered in Memphis, Tennessee.</t>
  </si>
  <si>
    <t>IFF</t>
  </si>
  <si>
    <t>International Flavors &amp; Fragrances Inc.</t>
  </si>
  <si>
    <t>521 West 57th Street
New York, NY 10019-2960
United States</t>
  </si>
  <si>
    <t>International Flavors &amp; Fragrances Inc., together with its subsidiaries, manufactures and sells cosmetic active and natural health ingredients for use in various consumer products in the United States, Europe, and internationally. It operates through four segments: Nourish, Health &amp; Biosciences, Scent, and Pharma Solutions. The Nourish segment offers natural and plant-based specialty food ingredients, such as flavor compounds used in savory products; beverages; sweets; and dairy products. It also provides value-added spices and seasoning ingredients; savory solutions, including spices, sauces, marinades, and mixtures; and natural antioxidants and anti-microbials. The Health &amp; Biosciences segment develops and produces enzymes, food cultures, probiotics, and specialty ingredients for food and non-food applications. Its Scent segment provides fragrance compounds, which include fine fragrances comprising perfumes and colognes, as well as consumer fragrances; fragrance ingredients comprising synthetic and natural ingredients that include natural flavor extracts, specialty botanical extracts, distillates, essential oils, citrus products, aroma chemicals, natural gums, and resins; and cosmetic active ingredients consisting of active and functional ingredients, and delivery systems for cosmetic and personal care product industries. Its Pharma Solutions segment produces and sells cellulosics and seaweed-based pharma excipients. The company sells its products primarily to manufacturers of perfumes and cosmetics, hair and other personal care products, soaps and detergents, cleaning products, dairy, meat and other processed foods, beverages, snacks and savory foods, sweet and baked goods, dietary supplements, infant and elderly nutrition, functional food, and pharmaceutical excipients and oral care products. International Flavors &amp; Fragrances Inc. was incorporated in 1909 and is headquartered in New York, New York.</t>
  </si>
  <si>
    <t>IBM</t>
  </si>
  <si>
    <t>International Business Machines Corporation</t>
  </si>
  <si>
    <t>One New Orchard Road
Armonk, NY 10504
United States</t>
  </si>
  <si>
    <t>International Business Machines Corporation, together with its subsidiaries, provides integrated solutions and services worldwide. The company operates through Software, Consulting, Infrastructure, and Financing segments. The Software segment offers a hybrid cloud and AI platforms that allows clients to realize their digital and AI transformations across the applications, data, and environments in which they operate. The Consulting segment focuses on skills integration for strategy, experience, technology, and operations by domain and industry. The Infrastructure segment provides on-premises and cloud based server, and storage solutions, as well as life-cycle services for hybrid cloud infrastructure deployment. The Financing segment offers client and commercial financing, facilitates IBM clients' acquisition of hardware, software, and services. The company has a strategic partnership to various companies including hyperscalers, service providers, global system integrators, and software and hardware vendors that includes Adobe, Amazon Web services, Microsoft, Oracle, Salesforce, Samsung Electronics and SAP, and others. The company was formerly known as Computing-Tabulating-Recording Co. International Business Machines Corporation was incorporated in 1911 and is headquartered in Armonk, New York.</t>
  </si>
  <si>
    <t>ICE</t>
  </si>
  <si>
    <t>Intercontinental Exchange Inc.</t>
  </si>
  <si>
    <t>5660 New Northside Drive
3rd Floor
Atlanta, GA 30328
United States</t>
  </si>
  <si>
    <t>Intercontinental Exchange, Inc., together with its subsidiaries, engages in the provision of market infrastructure, data services, and technology solutions for financial institutions, corporations, and government entities in the United States, the United Kingdom, the European Union, Singapore, India, Abu Dhabi, Israel, and Canada. It operates through three segments: Exchanges, Fixed Income and Data Services, and Mortgage Technology. The company operates regulated marketplaces for listing, trading, and clearing an array of derivatives contracts and financial securities, such as commodities, interest rates, foreign exchange, and equities, as well as corporate and exchange-traded funds; and trading venues, including regulated exchanges and clearing houses. It also offers energy, agricultural and metals, and financial futures and options; and cash equities and equity options, and over-the-counter and other markets, as well as listings and data and connectivity services. In addition, the company provides fixed income data and analytic, fixed income execution, CDS clearing, and other multi-asset class data and network services. Further, it offers proprietary and comprehensive mortgage origination platform, which serves residential mortgage loans; closing solutions that provides customers connectivity to the mortgage supply chain and facilitates the secure exchange of information; data and analytics services; and Data as a Service for lenders to access data and origination information. Intercontinental Exchange, Inc. was founded in 2000 and is headquartered in Atlanta, Georgia.</t>
  </si>
  <si>
    <t>INTC</t>
  </si>
  <si>
    <t>Intel Corp</t>
  </si>
  <si>
    <t>2200 Mission College Boulevard
Santa Clara, CA 95054-1549
United States</t>
  </si>
  <si>
    <t>Intel Corporation designs, develops, manufactures, markets, and sells computing and related products and services worldwide. It operates through Client Computing Group, Data Center and AI, Network and Edge, Mobileye, and Intel Foundry Services segments. The company's products portfolio comprises central processing units and chipsets, system-on-chips (SoCs), and multichip packages; mobile and desktop processors; hardware products comprising graphics processing units (GPUs), domain-specific accelerators, and field programmable gate arrays (FPGAs); and memory and storage, connectivity and networking, and other semiconductor products. It also offers silicon devices and software products; and optimization solutions for workloads, such as AI, cryptography, security, storage, networking, and leverages various features supporting diverse compute environments. In addition, the company develops and deploys advanced driver assistance systems (ADAS), and autonomous driving technologies and solutions; and provides advanced process technologies backed by an ecosystem of IP, EDA, and design services, as well as systems of chips, including advanced packaging technologies, software and accelerate bring-up, and integration of chips and driving standards. Further, it delivers and deploys intelligent edge platforms that allow developers to achieve agility and drive automation using AI for efficient operations with data integrity, as well as provides hardware and software platforms, tools, and ecosystem partnerships for digital transformation from the cloud to edge. The company serves original equipment manufacturers, original design manufacturers, cloud service providers, and other manufacturers and service providers. It has a strategic agreement with Synopsys, Inc. to develop EDA and IP solutions; and ARM that enables chip designers to build optimized compute SoCs on the Intel 18A process. Intel Corporation was incorporated in 1968 and is headquartered in Santa Clara, California.</t>
  </si>
  <si>
    <t>PODD</t>
  </si>
  <si>
    <t>Insulet Corporation</t>
  </si>
  <si>
    <t>100 Nagog Park
Acton, MA 01720
United States</t>
  </si>
  <si>
    <t>Insulet Corporation develops, manufactures, and sells insulin delivery systems for people with insulin-dependent diabetes. The company's Omnipod platform includes the Omnipod 5 Automated Insulin Delivery System (Omnipod 5) which includes a proprietary AID algorithm embedded in the Pod that integrates with a third-party continuous glucose monitor to obtain glucose values through wireless bluetooth communication; Omnipod DASH that features a bluetooth enabled Pod that is controlled by a smartphone-like Personal Diabetes Manager with a color touch screen user interface; and Omnipod GO, a standalone, wearable, insulin delivery system that provides a fixed rate of continuous rapid-acting insulin for 72 hours. The company sells its products primarily through independent distributors and pharmacy channels, as well as directly in the United States, Canada, Europe, the Middle East, Australia, and internationally. Insulet Corporation was incorporated in 2000 and is headquartered in Acton, Massachusetts.</t>
  </si>
  <si>
    <t>IR</t>
  </si>
  <si>
    <t>Ingersoll Rand Inc.</t>
  </si>
  <si>
    <t>525 Harbour Place Drive
Suite 600
Davidson, NC 28036
United States</t>
  </si>
  <si>
    <t>Ingersoll Rand Inc. provides various mission-critical air, gas, liquid, and solid flow creation technologies services and solutions worldwide. It operates through two segments, Industrial Technologies and Services, and Precision and Science Technologies. The Industrial Technologies and Services segment designs, manufactures, markets, and services air and gas compression, vacuum, and blower products; fluid transfer equipment and loading systems; and power tools and lifting equipment, including associated aftermarket parts, consumables, air treatment equipment, controls, other accessories, and services under the under the Ingersoll Rand, Gardner Denver, Nash, CompAir, Elmo Rietschle brands, etc. The Precision and Science Technologies segment designs, manufactures, and markets diaphragm, piston, water-powered, peristaltic, gear, vane, progressive cavity, and syringe pumps; and gas boosters, hydrogen compression systems, automated liquid handling systems, odorant injection systems, controls, software, and other related components and accessories for liquid and gas dosing, transfer, dispensing, compression, sampling, pressure management, and flow control in specialized or critical applications under the Air Dimensions, Albin, ARO, Dosatron, Haskel, Ingersoll Rand, LMI, Maximus, Milton Roy, MP, Oberdorfer, Seepex, Thomas, Welch, Williams, YZ, and Zinnser Analytic brand names. This segment's products are used in medical, life sciences, industrial manufacturing, water and wastewater, chemical processing, energy, food and beverage, agriculture, and other markets. It sells through an integrated network of direct sales representatives and independent distributors. The company was formerly known as Gardner Denver Holdings, Inc. and changed its name to Ingersoll Rand Inc. in March 2020. Ingersoll Rand Inc. was founded in 1859 and is headquartered in Davidson, North Carolina.</t>
  </si>
  <si>
    <t>INCY</t>
  </si>
  <si>
    <t>Incyte Genomics Inc</t>
  </si>
  <si>
    <t>1801 Augustine Cut-Off
Wilmington, DE 19803
United States</t>
  </si>
  <si>
    <t>Incyte Corporation, a biopharmaceutical company, engages in the discovery, development, and commercialization of therapeutics for hematology/oncology, and inflammation and autoimmunity areas in the United States and internationally. The company offers JAKAFI (ruxolitinib) for treatment of intermediate or high-risk myelofibrosis, polycythemia vera, and steroid-refractory acute graft-versus-host disease; MONJUVI (tafasitamab-cxix)/MINJUVI (tafasitamab) for relapsed or refractory diffuse large B-cell lymphoma; PEMAZYRE (pemigatinib), a fibroblast growth factor receptor kinase inhibitor that act as oncogenic drivers in liquid and solid tumor types; ICLUSIG (ponatinib) to treat chronic myeloid leukemia and Philadelphia-chromosome positive acute lymphoblastic leukemia; and ZYNYZ (retifanlimab-dlwr) to treat adults with metastatic or recurrent locally advanced Merkel cell carcinoma, as well as OPZELURA cream for treatment of atopic dermatitis. Its clinical stage products include retifanlimab under Phase 3 clinical trials for squamous cell carcinoma of the anal canal and non-small cell lung cancer; axatilimab, an anti-CSF-1R monoclonal antibody under Phase 2 that is being developed as a therapy for patients with chronic GVHD; INCA033989 to inhibit oncogenesis; INCB160058, which is being developed as a disease-modifying therapeutic; and INCB99280 and INCB99318 for the treatment solid tumors. The company also develops INCB123667, INCA32459, and INCA33890, as well as Ruxolitinib cream, Povorcitinib, and INCA034460. It has collaboration out-license agreements with Novartis and Lilly; in-license agreements with Agenus, Merus, MacroGenics, and Syndax; and collaboration and license agreement with China Medical System Holdings Limited for the development and commercialization of povorcitinib. The company sells its products to specialty, retail, and hospital pharmacies, distributors, and wholesalers. The company was formerly known as Incyte Genomics Inc and changed its name to Incyte Corporation in March 2003. Incyte Corporation was incorporated in 1991 and is headquartered in Wilmington, Delaware.</t>
  </si>
  <si>
    <t>ILMN</t>
  </si>
  <si>
    <t>Illumina Inc</t>
  </si>
  <si>
    <t>5200 Illumina Way
San Diego, CA 92122
United States</t>
  </si>
  <si>
    <t>Illumina, Inc. offers sequencing- and array-based solutions for genetic and genomic analysis in the United States, Singapore, the United Kingdom, and internationally. It operates through Core Illumina and GRAIL segments. The company offers sequencing and array-based instruments and consumables, which include reagents, flow cells, and library preparation; whole-genome sequencing kits, which sequence entire genomes of various size and complexity; and targeted resequencing kits, which sequence exomes, specific genes, and RNA or other genomic regions of interest. It also provides whole-genome sequencing, genotyping, noninvasive prenatal testing, and product support services; and Galleri, a multi-cancer early detection test. In addition, the company is developing solutions to help accelerate cancer diagnoses, blood-based detection for minimal residual disease, and other post-diagnostic applications. The company serves genomic research centers, academic institutions, government laboratories, and hospitals, as well as pharmaceutical, biotechnology, commercial molecular diagnostic laboratories, and consumer genomics companies. It markets and distributes its products directly to customers, as well as through life-science distributors. Illumina, Inc. was incorporated in 1998 and is based in San Diego, California.</t>
  </si>
  <si>
    <t>ITW</t>
  </si>
  <si>
    <t>Illinois Tool Works Inc.</t>
  </si>
  <si>
    <t>155 Harlem Avenue
Glenview, IL 60025
United States</t>
  </si>
  <si>
    <t>Illinois Tool Works Inc. manufactures and sells industrial products and equipment in the United States and internationally. It operates through seven segments: Automotive OEM; Food Equipment; Test &amp; Measurement and Electronics; Welding; Polymers &amp; Fluids; Construction Products; and Specialty Products. The Automotive OEM segment offers plastic and metal components, fasteners, and assemblies for automobiles, light trucks, and other industrial uses. The Food Equipment segment provides warewashing, refrigeration, cooking, and food processing equipment; kitchen exhaust, ventilation, and pollution control systems; and food equipment maintenance and repair services. The Test &amp; Measurement and Electronics segment produces and sells equipment, consumables, and related software for testing and measuring of materials and structures, as well as equipment and consumables used in the production of electronic subassemblies and microelectronics. The Welding segment produces arc welding equipment; and metal arc welding consumables and related accessories. The Polymers &amp; Fluids segment produces adhesives, sealants, lubrication and cutting fluids, and fluids and polymers for auto aftermarket maintenance and appearance. The Construction Products segment offers engineered fastening systems and solutions for the residential construction, renovation/remodel, and commercial construction markets. The Specialty Products segment provides beverage packaging equipment and consumables, product coding and marking equipment and consumables, and appliance components and fasteners. It serves the automotive OEM and tiers, MRO, commercial food equipment, construction, general industrial, industrial capital goods, consumer durables, automotive aftermarket end, and other markets. The company distributes its products directly to industrial manufacturers, as well as through independent distributors. Illinois Tool Works Inc. was founded in 1912 and is based in Glenview, Illinois.</t>
  </si>
  <si>
    <t>IDXX</t>
  </si>
  <si>
    <t>Idexx Laboratories Inc</t>
  </si>
  <si>
    <t>One IDEXX Drive
Westbrook, ME 04092
United States</t>
  </si>
  <si>
    <t>IDEXX Laboratories, Inc. develops, manufactures, and distributes products primarily for the companion animal veterinary, livestock and poultry, dairy, and water testing markets in Africa, the Asia Pacific, Canada, Europe, Latin America, and internationally. The company operates through three segments: Companion Animal Group; Water Quality Products; and Livestock, Poultry and Dairy. It also provides point-of-care veterinary diagnostic products, including instruments, consumables, and rapid assay test kits; veterinary reference laboratory diagnostic and consulting services; practice management and diagnostic imaging systems and services for veterinarians; and health monitoring, biological materials testing, and laboratory diagnostic instruments, and services for biomedical research community. In addition, the company offers diagnostic and health-monitoring products for livestock, poultry, and dairy; products that test water for various microbiological contaminants; point-of-care electrolytes and blood gas analyzers; in-clinic chemistry, blood and urine chemistry, hematology, immunoassay, urinalysis, and coagulation analyzers; and SNAP rapid assays test kits. Further, it provides Colilert, Colilert-18, and Colisure tests, which detect the presence of total coliforms and E. coli in water; Enterolert, Pseudalert, Filta-Max and Filta-Max xpress, Legiolert, and Quanti-Tray products; and veterinary software and services for independent veterinary clinics and corporate groups. Additionally, the company offers human medical point-of-care products and laboratory diagnostics services. The company markets its products through marketing, customer service, sales, and technical service groups, as well as through independent distributors and other resellers. IDEXX Laboratories, Inc. was incorporated in 1983 and is headquartered in Westbrook, Maine.</t>
  </si>
  <si>
    <t>IEX</t>
  </si>
  <si>
    <t>Idex Corporation</t>
  </si>
  <si>
    <t>3100 Sanders Road
Suite 301
Northbrook, IL 60062
United States</t>
  </si>
  <si>
    <t>IDEX Corporation, together with its subsidiaries, provides applied solutions worldwide. The company operates through three segments: Fluid &amp; Metering Technologies (FMT), Health &amp; Science Technologies (HST), and Fire &amp; Safety/Diversified Products (FSDP). The FMT segment designs, produces, and distributes positive displacement pumps, valves, small volume provers, flow meters, injectors, and other fluid-handling pump modules and systems, as well as flow monitoring and other services for the food, chemical, general industrial, water and wastewater, agricultural, and energy industries. The HST segment designs, produces, and distributes precision fluidics positive displacement pumps, powder and liquid processing technologies, drying systems, micro-precision components, pneumatic components and sealing solutions, high performance molded and extruded sealing components, custom mechanical and shaft seals, engineered hygienic mixers and valves, biocompatible medical devices and implantables, air compressors and blowers, optical components and coatings, laboratory and commercial equipment, and precision photonic solutions. This segment serves food and beverage, life sciences, analytical instruments, pharmaceutical and biopharmaceutical, industrial, semiconductor, automotive/transportation, medical/dental, energy, cosmetics, marine, chemical, wastewater and water treatment, research and aerospace/defense markets. The FSDP segment designs, produces, and distributes firefighting pumps, valves and controls, rescue tools, lifting bags, and other components and systems for the fire and rescue industry; engineered stainless steel banding and clamping devices for various industrial and commercial applications; and precision equipment for dispensing, metering, and mixing colorants and paints used in retail and commercial businesses. IDEX Corporation was incorporated in 1987 and is headquartered in Northbrook, Illinois.</t>
  </si>
  <si>
    <t>HII</t>
  </si>
  <si>
    <t>Huntington Ingalls Industries, Inc.</t>
  </si>
  <si>
    <t>4101 Washington Avenue
Newport News, VA 23607
United States</t>
  </si>
  <si>
    <t>Huntington Ingalls Industries, Inc. designs, builds, overhauls, and repairs military ships in the United States. It operates through three segments: Ingalls, Newport News, and Mission Technologies. The company is involved in the design and construction of non-nuclear ships comprising amphibious assault ships; expeditionary warfare ships; surface combatants; and national security cutters for the U.S. Navy and U.S. Coast Guard. It also provides nuclear-powered ships, such as aircraft carriers and submarines, as well as refueling and overhaul, and inactivation services of nuclear-powered aircraft carriers. In addition, the company offers naval nuclear support services, including fleet services comprising design, construction, maintenance, and disposal activities for in-service the U.S. Navy nuclear ships; and maintenance services on nuclear reactor prototypes. Further, the company provides C5ISR systems and operations; application of artificial intelligence and machine learning to battlefield decisions; defensive and offensive cyberspace strategies and electronic warfare; live, virtual, and constructive solutions; unmanned, autonomous systems; and fleet sustainment; and critical nuclear operations. Huntington Ingalls Industries, Inc. was founded in 1886 and is headquartered in Newport News, Virginia.</t>
  </si>
  <si>
    <t>HBAN</t>
  </si>
  <si>
    <t>Huntington Bancshares Inc</t>
  </si>
  <si>
    <t>Huntington Center
41 South High Street
Columbus, OH 43287
United States</t>
  </si>
  <si>
    <t>Huntington Bancshares Incorporated operates as the bank holding company for The Huntington National Bank that provides commercial, consumer, and mortgage banking services in the United States. The company offers financial products and services to consumer and business customers, including deposits, lending, payments, mortgage banking, dealer financing, investment management, trust, brokerage, insurance, and other financial products and services. It also provides 24-hour grace, asterisk-free checking, money scout, $50 safety zone, standby cash, early pay, instant access, savings goal getter, and Huntington heads up; digitally powered consumer and business financial solutions to consumer lending, regional banking, branch banking, and wealth management customers; direct and indirect consumer loans, as well as dealer finance loans and deposits; and private banking, wealth management and legacy planning through investment and portfolio management, fiduciary administration and trust, institutional custody, and full-service retail brokerage investment services. The company offers equipment financing, asset-based lending, distribution finance, structured lending, and municipal financing solutions, as well as Huntington ChoicePay. In addition, it offers lending, liquidity, treasury management and other payment services, and capital markets; government and non-profits, healthcare, technology and telecommunications, franchises, financial sponsors, and global services; and corporate risk management, institutional sales and trading, debt and equity issuance, and additional advisory services. The company offers its products through a network of channels, including branches and ATMs, online and mobile banking, and through customer call centers to customers in middle market banking, corporate, specialty, and government banking, asset finance, commercial real estate banking, and capital markets. The company was founded in 1866 and is headquartered in Columbus, Ohio.</t>
  </si>
  <si>
    <t>HUM</t>
  </si>
  <si>
    <t>Humana Inc.</t>
  </si>
  <si>
    <t>Humana Building
500 West Main Street P.O. Box 1438
Louisville, KY 40202
United States</t>
  </si>
  <si>
    <t>Humana Inc., together with its subsidiaries, provides medical and specialty insurance products in the United States. It operates through two segments, Insurance and CenterWell. The company offers medical and supplemental benefit plans to individuals. It has a contract with Centers for Medicare and Medicaid Services to administer the Limited Income Newly Eligible Transition prescription drug plan program; and contracts with various states to provide Medicaid, dual eligible, and long-term support services benefits. In addition, the company provides commercial fully-insured medical and specialty health insurance benefits comprising dental, vision, life insurance, and other supplemental health benefits, as well as administrative services only products to individuals and employer groups; military services, such as TRICARE T2017 East Region contract; and engages in the operations of pharmacy benefit manager business. Further, it operates pharmacies and senior focused primary care centers; and offers home solutions services, such as home health, hospice, and other services to its health plan members, as well as to third parties. The company sells its products through employers and employees, independent brokers and agents, sales representatives, and digital insurance agencies. The company was formerly known as Extendicare Inc. and changed its name to Humana Inc. in April 1974. Humana Inc. was founded in 1961 and is headquartered in Louisville, Kentucky.</t>
  </si>
  <si>
    <t>HUBB</t>
  </si>
  <si>
    <t>Hubbell Incorporated</t>
  </si>
  <si>
    <t>40 Waterview Drive
Shelton, CT 06484-1000
United States</t>
  </si>
  <si>
    <t>Electrical Equipment &amp; Parts</t>
  </si>
  <si>
    <t>Hubbell Incorporated, together with its subsidiaries, designs, manufactures, and sells electrical and utility solutions in the United States and internationally. It operates through two segments, Electrical Solutions and Utility Solutions. The Electrical Solution segment offers standard and special application wiring device products, rough-in electrical products, connector and grounding products, lighting fixtures, and other electrical equipment for use in industrial, commercial, and institutional facilities by electrical contractors, maintenance personnel, electricians, utilities, and telecommunications companies, as well as components and assemblies. It also designs and manufactures various industrial controls, and communication systems for use in the non-residential and industrial markets, as well as in the oil and gas, and mining industries. This segment sells its products through electrical and industrial distributors, home centers, retail and hardware outlets, lighting showrooms, and residential product-oriented internet sites; and special application products primarily through wholesale distributors to contractors, industrial customers, and original equipment manufacturers. The Utility Solution segment designs, manufactures, and sells electrical distribution, transmission, substation, and telecommunications products, such as arresters, insulators, connectors, anchors, bushings, and enclosures cutoffs and switches; and utility infrastructure products, including smart meters, communications systems, and protection and control devices. This segment sells its products to distributors. Its brand portfolio includes Hubbell, Kellems, Bryant, Burndy, CMC, Bell, TayMac, Wiegmann, Killark, Hawke, Aclara, Fargo, Quazite, Hot Box, etc. The company was founded in 1888 and is headquartered in Shelton, Connecticut.</t>
  </si>
  <si>
    <t>HPQ</t>
  </si>
  <si>
    <t>Hp Inc.</t>
  </si>
  <si>
    <t>1501 Page Mill Road
Palo Alto, CA 94304
United States</t>
  </si>
  <si>
    <t>HP Inc. provides personal computing and other digital access devices, imaging and printing products, and related technologies, solutions, and services worldwide. The company operates through three segments: Personal Systems, Printing, and Corporate Investments. The Personal Systems segment offers commercial and consumer desktops and notebooks, workstations, commercial mobility devices, thin clients, retail point-of-sale systems, displays, software, support, and services, as well as hybrid systems, such as video conferencing solutions, cameras, headsets, voice, and related software products. The Printing segment provides consumer and commercial printer hardware, supplies, solutions, and services, as well as focuses on graphics and 3D printing and personalization solutions in the commercial and industrial markets. The Corporate Investments segment is involved in the business incubation and investment projects. It serves individual consumers, small- and medium-sized businesses, and large enterprises, including customers in the government, health, and education sectors. The company was formerly known as Hewlett-Packard Company and changed its name to HP Inc. in October 2015. HP Inc. was founded in 1939 and is headquartered in Palo Alto, California.</t>
  </si>
  <si>
    <t>HWM</t>
  </si>
  <si>
    <t>Howmet Aerospace Inc.</t>
  </si>
  <si>
    <t>201 Isabella Street
Suite 200
Pittsburgh, PA 15212-5872
United States</t>
  </si>
  <si>
    <t>Howmet Aerospace Inc. provides advanced engineered solutions for the aerospace and transportation industries in the United States, Japan, France, Germany, the United Kingdom, Mexico, Italy, Canada, Poland, China, and internationally. It operates through four segments: Engine Products, Fastening Systems, Engineered Structures, and Forged Wheels. The Engine Products segment offers airfoils and seamless rolled rings primarily for aircraft engines and industrial gas turbines; and rotating and structural parts. The Fastening Systems segment produces aerospace fastening systems, as well as commercial transportation, industrial, and other fasteners; and latches, bearings, fluid fittings, and installation tools. The Engineered Structures segment provides titanium ingots and mill products, aluminum and nickel forgings, and machined components and assemblies for aerospace and defense applications; and titanium forgings, extrusions, and forming and machining services for airframe, wing, aero-engine, and landing gear components. The Forged Wheels segment offers forged aluminum wheels and related products for heavy-duty trucks and commercial transportation markets. The company was formerly known as Arconic Inc. Howmet Aerospace Inc. was founded in 1888 and is based in Pittsburgh, Pennsylvania.</t>
  </si>
  <si>
    <t>HST</t>
  </si>
  <si>
    <t>Host Hotels &amp; Resorts, Inc.</t>
  </si>
  <si>
    <t>4747 Bethesda Avenue
Suite 1300
Bethesda, MD 20814-1109
United States</t>
  </si>
  <si>
    <t>REIT - Hotel &amp; Motel</t>
  </si>
  <si>
    <t>Host Hotels &amp; Resorts, Inc. is an S&amp;P 500 company and is the largest lodging real estate investment trust and one of the largest owners of luxury and upper-upscale hotels. The Company currently owns 72 properties in the United States and five properties internationally totaling approximately 42,000 rooms. The Company also holds non-controlling interests in seven domestic and one international joint ventures. Guided by a disciplined approach to capital allocation and aggressive asset management, the Company partners with premium brands such as Marriott, Ritz-Carlton, Westin, Sheraton, W, St. Regis, The Luxury Collection, Hyatt, Fairmont, Hilton, Four Seasons, SwissÃ´tel, ibis and Novotel, as well as independent brands.</t>
  </si>
  <si>
    <t>HRL</t>
  </si>
  <si>
    <t>Hormel Foods Corporation</t>
  </si>
  <si>
    <t>1 Hormel Place
Austin, MN 55912-3680
United States</t>
  </si>
  <si>
    <t>Hormel Foods Corporation develops, processes, and distributes various meat, nuts, and other food products to retail, foodservice, deli, and commercial customers in the United States and internationally. It operates through three segments: Retail, Foodservice, and International segments. The company provides various perishable products that include fresh meats, frozen items, refrigerated meal solutions, sausages, hams, guacamoles, and bacons; and shelf-stable products comprising canned luncheon meats, nut butters, snack nuts, chili, shelf-stable microwaveable meals, hash, stews, tortillas, salsas, tortilla chips, nutritional food supplements, and others. It sells its products under the HORMEL, ALWAYS TENDER, APPLEGATE, AUSTIN BLUES, BACON 1, BLACK LABEL, BREAD READY, BURKE, CAFÃ‰ H, CERATTI, CHI-CHI'S, COLUMBUS, COMPLEATS, CORN NUTS, CURE 81, DAN'S PRIZE, DI LUSSO, DINTY MOORE, DON MIGUEL, DOÃ‘A MARIA, EMBASA, FAST Â‘N EASY, FIRE BRAISED, FONTANINI, HAPPY LITTLE PLANTS, HERDEZ, HORMEL GATHERINGS, HORMEL SQUARE TABLE, HORMEL VITAL CUISINE, HOUSE OF TSANG, JENNIE-O, JUSTIN'S, LA VICTORIA, LAYOUT, LLOYD'S, MARY KITCHEN, MR. PEANUT, NATURAL CHOICE, NUT-RITION, OLD SMOKEHOUSE, OVEN READY, PILLOW PACK, PLANTERS, ROSA GRANDE, SADLER'S SMOKEHOUSE, SKIPPY, SPAM, SPECIAL RECIPE, THICK &amp; EASY, VALLEY FRESH, AND WHOLLY brands through sales personnel, independent brokers, and distributors. The company was formerly known as Geo. A. Hormel &amp; Company and changed its name to Hormel Foods Corporation in January 1995. Hormel Foods Corporation was founded in 1891 and is headquartered in Austin, Minnesota.</t>
  </si>
  <si>
    <t>HON</t>
  </si>
  <si>
    <t>Honeywell International, Inc.</t>
  </si>
  <si>
    <t>855 South Mint Street
Charlotte, NC 28202
United States</t>
  </si>
  <si>
    <t>Conglomerates</t>
  </si>
  <si>
    <t>Honeywell International Inc. engages in the aerospace technologies, building automation, energy and sustainable solutions, and industrial automation businesses in the United States, Europe, and internationally. The company's Aerospace segment offers auxiliary power units, propulsion engines, integrated avionics, environmental control and electric power systems, engine controls, flight safety, communications, navigation hardware, data and software applications, radar and surveillance systems, aircraft lighting, advanced systems and instruments, satellite and space components, and aircraft wheels and brakes; spare parts; repair, overhaul, and maintenance services; and thermal systems, as well as wireless connectivity services. Its Honeywell Building Technologies segment provides software applications for building control and optimization; sensors, switches, control systems, and instruments for energy management; access control; video surveillance; fire products; and installation, maintenance, and upgrades of systems. The company's Performance Materials and Technologies segment offers automation control, instrumentation, and software and related services; catalysts and adsorbents, equipment, and consulting; and materials to manufacture end products, such as bullet-resistant armor, nylon, computer chips, and pharmaceutical packaging, as well as provides materials based on hydrofluoro-olefin technology. Its Safety and Productivity Solutions segment provides personal protective equipment, apparel, gear, and footwear; gas detection technology; custom-engineered sensors, switches, and controls for sensing and productivity solution; cloud-based notification and emergency messaging; mobile devices and software; custom-engineered sensors, switches, and controls; and data and asset management productivity solutions. Honeywell International Inc. was founded in 1885 and is headquartered in Charlotte, North Carolina.</t>
  </si>
  <si>
    <t>HD</t>
  </si>
  <si>
    <t>Home Depot, Inc.</t>
  </si>
  <si>
    <t>2455 Paces Ferry Road
Atlanta, GA 30339
United States</t>
  </si>
  <si>
    <t>The Home Depot, Inc. operates as a home improvement retailer in the United States and internationally. It sells various building materials, home improvement products, lawn and garden products, and dÃ©cor products, as well as facilities maintenance, repair, and operations products. The company also offers installation services for flooring, water heaters, bath, garage doors, cabinets, cabinet makeovers, countertops, sheds, furnaces and central air systems, and windows. In addition, it provides tool and equipment rental services. The company primarily serves homeowners; and professional renovators/remodelers, general contractors, maintenance professionals, handymen, property managers, and building service contractors, as well as specialty tradesmen, such as electricians, plumbers, and painters. It sells its products through websites, including homedepot.com; homedepot.ca and homedepot.com.mx; blinds.com, justblinds.com, and americanblinds.com for custom window coverings; thecompanystore.com, an online site for textiles and dÃ©cor products; hdsupply.com for maintenance, repair, and operations (MRO) products and related services; and The Home Depot stores. The Home Depot, Inc. was incorporated in 1978 and is headquartered in Atlanta, Georgia.</t>
  </si>
  <si>
    <t>HOLX</t>
  </si>
  <si>
    <t>Hologic Inc</t>
  </si>
  <si>
    <t>250 Campus Drive
Marlborough, MA 01752
United States</t>
  </si>
  <si>
    <t>Hologic, Inc. develops, manufactures, and supplies diagnostics products, medical imaging systems, and surgical products for women's health through early detection and treatment. The company operates through four segments: Diagnostics, Breast Health, GYN Surgical, and Skeletal Health. It provides Aptima molecular diagnostic assays to detect the infectious microorganisms; Aptima viral load assays for Hepatitis B virus, Hepatitis C virus, human immunodeficiency virus, and human cytomegalo virus; Aptima bacterial vaginosis and candida vaginitis assays for the diagnosis of vaginitis; Aptima SARS-CoV-2 and Panther Fusion SARS-CoV-2 assays to detect SARS-CoV-2; ThinPrep System for cytology applications; and Rapid Fetal Fibronectin Test that assists physicians in assessing the risk of pre-term birth. The company also offers breast cancer care solutions in the areas of radiology, breast surgery, pathology, and treatment, such as 3D digital mammography systems, image analytics software, reading workstations, minimally invasive breast biopsy guidance systems, breast biopsy site markers, localization, specimen radiology, and connectivity solutions; and breast conserving surgery products. In addition, it provides MyoSure Hysteroscopic Tissue Removal System for the removal of fibroids and polyps in the uterus; NovaSure Endometrial Ablation System to treat abnormal uterine bleeding; Fluent Fluid Management System that provides liquid distention during diagnostic and operative hysteroscopic procedures; Acessa ProVu system to treat various fibroids; and CoolSeal portfolio, such as bipolar vessel sealing devices. Further, the company offers Horizon DXA, a dual energy X-ray system; and Fluoroscan Insight FD mini C-arm to perform minimally invasive orthopedic surgical procedures. It sells its products through direct sales, service forces, independent distributors, and sales representatives. Hologic, Inc. was incorporated in 1985 and is headquartered in Marlborough, Massachusetts.</t>
  </si>
  <si>
    <t>HLT</t>
  </si>
  <si>
    <t>Hilton Worldwide Holdings Inc.</t>
  </si>
  <si>
    <t>7930 Jones Branch Drive
Suite 1100
McLean, VA 22102
United States</t>
  </si>
  <si>
    <t>Hilton Worldwide Holdings Inc., a hospitality company, engages in managing, franchising, owning, and leasing hotels and resorts. It operates through two segments, Management and Franchise, and Ownership. The company engages in the hotel management and licensing of its brands. It operates luxury hotels under the Waldorf Astoria Hotels &amp; Resorts, LXR Hotels &amp; Resorts, and Conrad Hotels &amp; Resorts brand; lifestyle hotels under the Canopy by Hilton, Curio Collection by Hilton, Tapestry Collection by Hilton, Tempo by Hilton, and Motto by Hilton brand; full service hotels under the Signia by Hilton, Hilton Hotels &amp; Resorts, and DoubleTree by Hilton brand; service hotels under the Hilton Garden Inn, Hampton by Hilton, and Tru by Hilton brand; all-suite hotels under the Embassy Suites by Hilton, Homewood Suites by Hilton, and Home2 Suites by Hilton brand; and economy hotel under the Spark by Hilton brand, as well as Hilton Grand Vacations. The company operates in North America, South America, and Central America, including various Caribbean nations; Europe, the Middle East, and Africa; and the Asia Pacific. The company was founded in 1919 and is headquartered in McLean, Virginia.</t>
  </si>
  <si>
    <t>HPE</t>
  </si>
  <si>
    <t>Hewlett Packard Enterprise Company</t>
  </si>
  <si>
    <t>1701 East Mossy Oaks Road
Spring, TX 77389
United States</t>
  </si>
  <si>
    <t>Hewlett Packard Enterprise Company provides solutions that allow customers to capture, analyze, and act upon data seamlessly in the Americas, Europe, the Middle East, Africa, the Asia Pacific, and Japan. It operates in six segments: Compute, HPC &amp; AI, Storage, Intelligent Edge, Financial Services, and Corporate Investments and Other. The company offers general purpose servers for multi-workload computing and workload-optimized servers; HPE ProLiant rack and tower servers; HPE Synergy; HPE Alletra, HPE GreenLake, Zerto, HPE InfoSight, and HPE CloudPhysics storage products; HPE Cray EX, HPE Cray XD, and converged edge systems; and HPE Superdome Flex, HPE Nonstop, and HPE Integrity products. It also provides HPE Aruba products that includes hardware products, such as Wi-Fi access points, switches, and gateways; HPE Aruba Networking software and services comprising cloud-based management, network management and access control, analytics and assurance, software-defined wide-area networking, network security, analytics and assurance, and location services software; and professional and support services, as well as as-a-service and consumption models. In addition, the company offers leasing, financing, IT consumption, and utility programs and asset management services for customers to facilitate technology deployment models and the acquisition of various IT solutions, including hardware, software, and services from Hewlett Packard Enterprise and others; consultative-led services; HPE Ezmeral Container Platform; HPE Ezmeral Software Container Platform and HPE Ezmeral Software Data Fabric; OpsRamp; and Hewlett Packard Labs. It serves commercial and large enterprise groups, such as business and public sector enterprises; and through various partners comprising resellers, distribution partners, original equipment manufacturers, independent software vendors, systems integrators, and advisory firms. The company was founded in 1939 and is headquartered in Spring, Texas.</t>
  </si>
  <si>
    <t>HES</t>
  </si>
  <si>
    <t>Hess Corporation</t>
  </si>
  <si>
    <t>1185 Avenue of the Americas
40th Floor
New York, NY 10036
United States</t>
  </si>
  <si>
    <t>Hess Corporation, an exploration and production company, explores, develops, produces, purchases, transports, and sells crude oil, natural gas liquids (NGLs), and natural gas. The company operates in two segments, Exploration and Production, and Midstream. It conducts production operations primarily in the United States, Guyana, the Malaysia/Thailand Joint Development Area, and Malaysia; and exploration activities principally offshore Guyana, the U.S. Gulf of Mexico, and offshore Suriname and Canada. The company is also involved in gathering, compressing, and processing natural gas; fractionating NGLs; gathering, terminaling, loading, and transporting crude oil and NGL through rail car; and storing and terminaling propane, as well as providing water handling services primarily in the Bakken Shale plays in the Williston Basin area of North Dakota. The company was incorporated in 1920 and is headquartered in New York, New York.</t>
  </si>
  <si>
    <t>HSIC</t>
  </si>
  <si>
    <t>Henry Schein Inc</t>
  </si>
  <si>
    <t>135 Duryea Road
Melville, NY 11747
United States</t>
  </si>
  <si>
    <t>Henry Schein, Inc. provides health care products and services to dental practitioners, laboratories, physician practices, and ambulatory surgery centers, government, institutional health care clinics, and other alternate care clinics worldwide. It operates through two segments, Health Care Distribution, and Technology and Value-Added Services. The Health Care Distribution segment offers dental products, including infection-control products, handpieces, preventatives, impression materials, composites, anesthetics, teeth, dental implants, gypsum, acrylics, articulators, abrasives, dental chairs, delivery units and lights, X-ray supplies and equipment, personal protective equipment, and high-tech and digital restoration equipment, as well as equipment repair services. This segment also provides medical products, such as branded and generic pharmaceuticals, vaccines, surgical products, diagnostic tests, infection-control products, X-ray products, equipment, and vitamins. The Technology and Value-Added Services segment offers software, technology, and other value-added services that include practice management software systems for dental and medical practitioners; and value-added practice solutions comprising practice consultancy, education, revenue cycle management and financial services, e-services, practice technology, and network and hardware services, as well as consulting, and continuing education services. Henry Schein, Inc. was founded in 1932 and is headquartered in Melville, New York.</t>
  </si>
  <si>
    <t>JKHY</t>
  </si>
  <si>
    <t>Henry (Jack) &amp; Associates</t>
  </si>
  <si>
    <t>663 West Highway 60
PO Box 807
Monett, MO 65708
United States</t>
  </si>
  <si>
    <t>Jack Henry &amp; Associates, Inc., a financial technology company that connects people and financial institutions through technology solutions and payment processing services that reduce the barriers to financial health. It operates through four segments: Core, Payments, Complementary, and Corporate and Other. The company offers information and transaction processing solutions for banks ranging from community to multi-billion-dollar asset institutions; core data processing solutions for various credit unions; and specialized financial performance, imaging and payments processing, information security and risk management, retail delivery, and online and mobile solutions to financial services organizations and corporate entities. It also provides a suite of integrated applications required to process deposit, loan, and general ledger transactions, as well as to maintain centralized customer/member information; and complementary products and services that enable core bank and credit union clients to respond to evolving customer/member demands. In addition, the company's core banking platform offerings include SilverLake system, a robust system primarily designed for commercial-focused banks; CIF 20/20, a parameter-driven, easy-to-use system for banks; and Core Director, a cost-efficient system with point-and-click operation, as well as core credit union platform under the Symitar name. Further, it provides digital products and services and electronic payment solutions; purchases and resells hardware systems, including servers, workstations, scanners, and other devices; implementation, training, and support services; and software licensing and related services, professional services, and data centers. Jack Henry &amp; Associates, Inc. was founded in 1976 and is headquartered in Monett, Missouri.</t>
  </si>
  <si>
    <t>DOC</t>
  </si>
  <si>
    <t>Healthpeak Properties, Inc.</t>
  </si>
  <si>
    <t>4600 South Syracuse Street
Suite 500
Denver, CO 80237
United States</t>
  </si>
  <si>
    <t>Healthpeak Properties, Inc. is a fully integrated real estate investment trust (REIT) and S&amp;P 500 company. Healthpeak owns, operates, and develops high-quality real estate for healthcare discovery and delivery.</t>
  </si>
  <si>
    <t>HCA</t>
  </si>
  <si>
    <t>Hca Healthcare, Inc.</t>
  </si>
  <si>
    <t>One Park Plaza
Nashville, TN 37203
United States</t>
  </si>
  <si>
    <t>HCA Healthcare, Inc., through its subsidiaries, owns and operates hospitals and related healthcare entities in the United States. It operates general and acute care hospitals that offers medical and surgical services, including inpatient care, intensive care, cardiac care, diagnostic, and emergency services; and outpatient services, such as outpatient surgery, laboratory, radiology, respiratory therapy, cardiology, and physical therapy. The company also operates outpatient health care facilities consisting of freestanding ambulatory surgery centers, freestanding emergency care facilities, urgent care facilities, walk-in clinics, diagnostic and imaging centers, rehabilitation and physical therapy centers, radiation and oncology therapy centers, physician practices, and various other facilities. In addition, it operates behavioral hospitals, which provide therapeutic programs comprising child, adolescent and adult psychiatric care, adolescent and adult alcohol, drug abuse treatment, and counseling services. The company was formerly known as HCA Holdings, Inc. HCA Healthcare, Inc. was founded in 1968 and is headquartered in Nashville, Tennessee.</t>
  </si>
  <si>
    <t>HAS</t>
  </si>
  <si>
    <t>Hasbro, Inc.</t>
  </si>
  <si>
    <t>1027 Newport Avenue
Pawtucket, RI 02861
United States</t>
  </si>
  <si>
    <t>Leisure</t>
  </si>
  <si>
    <t>Hasbro, Inc., together with its subsidiaries, operates as a toy and game company in the United States, Europe, Canada, Mexico, Latin America, Australia, China, and Hong Kong. The company operates through Consumer Products; Wizards of the Coast and Digital Gaming; Entertainment; and Corporate and Other segments. The Consumer Products segment engages in the sourcing, marketing, and sale of toy and game products. This segment also promotes its brands through the out-licensing of trademarks, characters, and other brand and intellectual property rights to third parties through the sale of branded consumer products, such as toys and apparel. Its toys and games include action figures, arts and crafts and creative play products, dolls, play sets, preschool toys, plush products, sports action blasters and accessories, vehicles and toy-related specialty products, games, and other consumer products; and licensed products, such as apparel, publishing products, home goods and electronics, and toy products. The Wizards of the Coast and Digital Gaming segment engages in the promotion of its brands through the development of trading cards, role-playing, and digital game experiences based on Hasbro and Wizards of the Coast games. The Entertainment segment engages in the development, production, and sale of entertainment content, including film, television, children's programming, digital content, and live entertainment. The company sells its products to retailers, distributors, wholesalers, discount stores, specialty hobby stores, drug stores, mail order houses, catalog stores, department stores, and other traditional retailers, as well as e-commerce retailers; and directly to customers through its e-commerce websites under the MAGIC: THE GATHERING, Hasbro Gaming, PLAY-DOH, NERF, TRANSFORMERS, DUNGEONS &amp; DRAGONS, PEPPA PIG, and other brand names. Hasbro, Inc. was founded in 1923 and is headquartered in Pawtucket, Rhode Island.</t>
  </si>
  <si>
    <t>HAL</t>
  </si>
  <si>
    <t>Halliburton Company</t>
  </si>
  <si>
    <t>3000 North Sam Houston Parkway East
Houston, TX 77032
United States</t>
  </si>
  <si>
    <t>Halliburton Company provides products and services to the energy industry worldwide. It operates through two segments, Completion and Production, and Drilling and Evaluation. The Completion and Production segment offers production enhancement services that include stimulation and sand control services; cementing services, such as well bonding and casing, and casing equipment; and completion tools that offer downhole solutions and services, including well completion products and services, intelligent well completions, and service tools, as well as liner hanger, sand control, and multilateral systems. This segment also provides electrical submersible pumps, as well as artificial lift services; production solutions comprising coiled tubing, hydraulic workover units, downhole tools, and pumping and nitrogen services; pipeline and process services, such as pre-commissioning, commissioning, maintenance, and decommissioning; and specialty chemicals and services. The Drilling and Evaluation segment offers drilling fluid systems, performance additives, completion fluids, solids control, specialized testing equipment, and waste management services; drilling systems and services; wireline and perforating services consists of open-hole logging, and cased-hole and slickline; and drill bits and services comprising roller cone rock bits, fixed cutter bits, hole enlargement, and related downhole tools and services, as well as coring equipment and services. This segment also provides cloud based digital services and artificial intelligence solutions on an open architecture for subsurface insights, integrated well construction, and reservoir and production management; testing and subsea services, such as acquisition and analysis of reservoir information and optimization solutions; and project management and integrated asset management services. Halliburton Company was founded in 1919 and is based in Houston, Texas.</t>
  </si>
  <si>
    <t>GS</t>
  </si>
  <si>
    <t>Goldman Sachs Group Inc.</t>
  </si>
  <si>
    <t>200 West Street
New York, NY 10282
United States</t>
  </si>
  <si>
    <t>The Goldman Sachs Group, Inc., a financial institution, provides a range of financial services for corporations, financial institutions, governments, and individuals worldwide. It operates through Global Banking &amp; Markets, Asset &amp; Wealth Management, and Platform Solutions segments. The Global Banking &amp; Markets segment provides financial advisory services, including strategic advisory assignments related to mergers and acquisitions, divestitures, corporate defense activities, restructurings, and spin-offs; and relationship lending, and acquisition financing, as well as secured lending, through structured credit and asset-backed lending and involved in financing under securities to resale agreements. This segment also offers client execution activities for cash and derivative instruments; credit and interest rate products; and provision of mortgages, currencies, commodities, and equities related products, as well as underwriting services. The Asset &amp; Wealth Management segment manages assets across various classes, including equity, fixed income, hedge funds, credit funds, private equity, real estate, currencies, and commodities; and provides customized investment advisory solutions, wealth advisory services, personalized financial planning, and private banking services, as well as invests in corporate equity, credit, real estate, and infrastructure assets. The Platform Solutions segment offers credit cards and point-of-sale financing for purchase of goods or services. This segment also provides cash management services, such as deposit-taking and payment solutions for corporate and institutional clients. The Goldman Sachs Group, Inc. was founded in 1869 and is headquartered in New York, New York.</t>
  </si>
  <si>
    <t>GL</t>
  </si>
  <si>
    <t>Globe Life Inc.</t>
  </si>
  <si>
    <t>3700 South Stonebridge Drive
P. O. Box 8080
McKinney, TX 75070-8080
United States</t>
  </si>
  <si>
    <t>Globe Life Inc., through its subsidiaries, provides various life and supplemental health insurance products, and annuities to lower middle- and middle-income families in the United States. The company operates in four segments: Life Insurance, Supplemental Health Insurance, Annuities, and Investments. It offers whole, term, and other life insurance products; Medicare supplement and supplemental health insurance products, such as accident, cancer, critical illness, heart, and intensive care plans; and single-premium and flexible-premium deferred annuities. The company sells its products through its direct to consumer division, exclusive agencies, and independent agents. The company was formerly known as Torchmark Corporation and changed its name to Globe Life Inc. in August 2019. Globe Life Inc. was founded in 1900 and is headquartered in McKinney, Texas.</t>
  </si>
  <si>
    <t>GPN</t>
  </si>
  <si>
    <t>Global Payments, Inc.</t>
  </si>
  <si>
    <t>3550 Lenox Road
Atlanta, GA 30326
United States</t>
  </si>
  <si>
    <t>Specialty Business Services</t>
  </si>
  <si>
    <t>Global Payments Inc. provides payment technology and software solutions for card, check, and digital-based payments in the Americas, Europe, and the Asia-Pacific. It operates through two segments, Merchant Solutions and Issuer Solutions. The Merchant Solutions segment offers authorization, settlement and funding, customer support, chargeback resolution, terminal rental, sales and deployment, payment security, and consolidated billing and reporting services. This segment also provides an array of enterprise software solutions that streamline business operations of its customers in various vertical markets; and value-added solutions and services, such as point-of-sale software, analytics and customer engagement, payroll and reporting, and human capital management. The Issuer Solutions segment offers solutions that enable financial institutions and retailers to manage their card portfolios through a platform; and commercial payments, account payables, and electronic payment alternatives solutions for businesses and governments. It markets its products and services through direct sales force, trade associations, agent and enterprise software providers, referral arrangements with value-added resellers, and independent sales organizations. The company was founded in 1967 and is headquartered in Atlanta, Georgia.</t>
  </si>
  <si>
    <t>GILD</t>
  </si>
  <si>
    <t>Gilead Sciences Inc</t>
  </si>
  <si>
    <t>333 Lakeside Drive
Foster City, CA 94404
United States</t>
  </si>
  <si>
    <t>Gilead Sciences, Inc., a biopharmaceutical company, discovers, develops, and commercializes medicines in the areas of unmet medical need in the United States, Europe, and internationally. The company provides Biktarvy, Genvoya, Descovy, Odefsey, Truvada, Complera/ Eviplera, Stribild, Sunlencs, and Atripla products for the treatment of HIV/AIDS; Veklury, an injection for intravenous use, for the treatment of COVID-19; and Epclusa, Harvoni, Vemlidy, and Viread for the treatment of viral hepatitis. It also offers Yescarta, Tecartus, and Trodelvy products for the treatment of oncology; Letairis, an oral formulation for the treatment of pulmonary arterial hypertension; and AmBisome, a liposomal formulation for the treatment of serious invasive fungal infections. The company has collaboration agreements with Arcus Biosciences, Inc.; Merck Sharp &amp; Dohme Corp.; Pionyr Immunotherapeutics Inc.; Tizona Therapeutics, Inc.; Galapagos NV; Janssen Sciences Ireland Unlimited Company; Japan Tobacco, Inc.; Dragonfly Therapeutics, Inc.; Arcellx, Inc.; Everest Medicines; Merck &amp; Co, Inc.; Tentarix Biotherapeutics Inc.; and Assembly Biosciences, Inc. It also has research collaboration, option, and license agreement with Merus N.V. for the discovery of novel dual tumor-associated antigens (TAA) targeting trispecific antibodies. The company was incorporated in 1987 and is headquartered in Foster City, California.</t>
  </si>
  <si>
    <t>40th percentile</t>
  </si>
  <si>
    <t>GPC</t>
  </si>
  <si>
    <t>Genuine Parts Company</t>
  </si>
  <si>
    <t>2999 Wildwood Parkway
Atlanta, GA 30339
United States</t>
  </si>
  <si>
    <t>Genuine Parts Company distributes automotive replacement parts, and industrial parts and materials. It operates in two segments: Automotive Parts Group and Industrial Parts Group segments. The company distributes automotive replacement parts for hybrid and electric vehicles, trucks, SUVs, buses, motorcycles, recreational vehicles, farm vehicles, small engines, farm equipment, marine equipment, and heavy duty equipment; and equipment and parts used by repair shops, service stations, fleet operators, automobile and truck dealers, leasing companies, bus and truck lines, mass merchandisers, farms, and individuals. It also distributes industrial replacement parts and related supplies, such as abrasives, adhesives, sealants and tape, bearings, chemicals, cutting tools, electrical, facility maintenance, hose and fittings, hydraulics, janitorial, mechanical power transmission, pneumatics, process pumps and equipment, safety, seals and gaskets, and tools and testing instruments, as well as maintenance, repair, and operation customers in aggregate and cement, automotive, chemical and allied products, equipment and machinery, equipment rental and leasing, fabricated metals, food and beverage, iron and steel, lumber and wood, oil and gas, pulp and paper, and rubber products. In addition, the company provides various services and repairs comprising gearbox and fluid power and process pump assembly and repair, hydraulic drive shaft repair, electrical panel assembly and repair, hose and gasket manufacture and assembly. It operates in the United States, Canada, France, the United Kingdom, Ireland, Germany, Poland, the Netherlands, Belgium, Spain, Portugal, Australia, New Zealand, Mexico, Indonesia, and Singapore. The company was incorporated in 1928 and is headquartered in Atlanta, Georgia.</t>
  </si>
  <si>
    <t>GM</t>
  </si>
  <si>
    <t>General Motors Company</t>
  </si>
  <si>
    <t>300 Renaissance Center
Detroit, MI 48265-3000
United States</t>
  </si>
  <si>
    <t>General Motors Company designs, builds, and sells trucks, crossovers, cars, and automobile parts; and provide software-enabled services and subscriptions worldwide. The company operates through GM North America, GM International, Cruise, and GM Financial segments. It markets its vehicles primarily under the Buick, Cadillac, Chevrolet, GMC, Baojun, and Wuling brand names. In addition, the company sells trucks, crossovers, cars, and automobile parts through retail dealers, and distributors and dealers, as well as to fleet customers, including daily rental car companies, commercial fleet customers, leasing companies, and governments. Further, it offers range of after-sale services through dealer network, such as maintenance, light repairs, collision repairs, vehicle accessories, and extended service warranties. Additionally, the company provides automotive financing; and software-enabled services and subscriptions. General Motors Company was founded in 1908 and is headquartered in Detroit, Michigan.</t>
  </si>
  <si>
    <t>GIS</t>
  </si>
  <si>
    <t>General Mills, Inc.</t>
  </si>
  <si>
    <t>Number One General Mills Boulevard
Minneapolis, MN 55426
United States</t>
  </si>
  <si>
    <t>General Mills, Inc. manufactures and markets branded consumer foods worldwide. The company operates through four segments: North America Retail; International; Pet; and North America Foodservice. It offers grain, ready-to-eat cereals, refrigerated yogurt, soup, meal kits, refrigerated and frozen dough products, dessert and baking mixes, bakery flour, frozen pizza and pizza snacks, snack bars, fruit and salty snacks, ice cream and frozen desserts, nutrition bars, and savory snacks, as well as various organic products, including frozen and shelf-stable vegetables. It also manufactures and markets pet food products, including dog and cat food. The company markets its products under the Annie's, Betty Crocker, Bisquick, Blue Buffalo, Blue Basics, Blue Freedom, Bugles, Cascadian Farm, Cheerios, Chex, Cinnamon Toast Crunch, Cocoa Puffs, Cookie Crisp, EPIC, Fiber One, Fruit by the Foot, Fruit Gushers, Fruit Roll-Ups, Gardetto's, Go-Gurt, Gold Medal, Golden Grahams, HÃ¤agen-Dazs, Kitano, Kix, LÃ¤rabar, Latina, Lucky Charms, Muir Glen, Nature Valley, Nudges, Oatmeal Crisp, Old El Paso, Pillsbury, Progresso, Raisin Nut Bran, Total, Top Chews Naturals, Totino's, Trix, True Chews, Wanchai Ferry, Wheaties, Wilderness, Yoki, Reese's Puffs, Green Giant, and Yoplait trademarks. It sells its products directly, as well as through broker and distribution arrangements to grocery stores, mass merchandisers, membership stores, natural food chains, e-commerce retailers, commercial and noncommercial foodservice distributors and operators, restaurants, convenience stores, and pet specialty stores, as well as drug, dollar, and discount chains. In addition, the company operates ice cream parlors. General Mills, Inc. was founded in 1866 and is headquartered in Minneapolis, Minnesota.</t>
  </si>
  <si>
    <t>GE</t>
  </si>
  <si>
    <t>General Electric Company</t>
  </si>
  <si>
    <t>1 Neumann Way
Evendale, OH 45215
United States</t>
  </si>
  <si>
    <t>General Electric Company, doing business as GE Aerospace, designs and produces commercial and defense aircraft engines, integrated engine components, electric power, and mechanical aircraft systems. It also offers aftermarket services to support its products. The company operates in the United States, Europe, China, Asia, the Americas, the Middle East, and Africa. General Electric Company was incorporated in 1892 and is based in Evendale, Ohio.</t>
  </si>
  <si>
    <t>92nd percentile</t>
  </si>
  <si>
    <t>GD</t>
  </si>
  <si>
    <t>General Dynamics Corporation</t>
  </si>
  <si>
    <t>11011 Sunset Hills Road
Reston, VA 20190
United States</t>
  </si>
  <si>
    <t>General Dynamics Corporation operates as an aerospace and defense company worldwide. It operates through four segments: Aerospace, Marine Systems, Combat Systems, and Technologies. The Aerospace segment produces and sells business jets; and offers aircraft maintenance and repair, management, aircraft-on-ground support and completion, charter, staffing, and fixed-base operator services. The Marine Systems segment designs and builds nuclear-powered submarines, surface combatants, and auxiliary ships for the United States Navy and Jones Act ships for commercial customers, as well as builds crude oil and product tankers, and container and cargo ships; provides maintenance, modernization, and lifecycle support services for navy ships; offers and program management, planning, engineering, and design support services for submarine construction programs. The Combat Systems segment manufactures land combat solutions, such as wheeled and tracked combat vehicles, Stryker wheeled combat vehicles, piranha vehicles, weapons systems, munitions, mobile bridge systems with payloads, tactical vehicles, main battle tanks, armored vehicles, and armaments; and offers modernization programs, engineering, support, and sustainment services. The Technologies segment provides information technology solutions and mission support services; mobile communication, computers, and command-and-control mission systems; intelligence, surveillance, and reconnaissance solutions to military, intelligence, and federal civilian customers; cloud computing, artificial intelligence; machine learning; big data analytics; development, security, and operations; and unmanned undersea vehicle manufacturing and assembly services. The company was founded in 1899 and is headquartered in Reston, Virginia.</t>
  </si>
  <si>
    <t>GNRC</t>
  </si>
  <si>
    <t>Generac Holdings Inc</t>
  </si>
  <si>
    <t>S45 W29290 Highway 59
Waukesha, WI 53189
United States</t>
  </si>
  <si>
    <t>Generac Holdings Inc. designs, manufactures, and distributes various energy technology products and solution worldwide. The company offers residential automatic standby generators, automatic transfer switch, air-cooled engine residential standby generators, and liquid-cooled engine generators; Mobile Link, a remote monitoring system for home standby generators; residential storage solution, which consists of a system of batteries, an inverter, photovoltaic optimizers, power electronic controls, and other components; smart home solutions, such as smart thermostats and a suite of home monitoring products. It also provides smart home energy management devices and sensors for heating and cooling system; smart doorbell cameras; and portable and inverter generators; multiple portable battery solutions; manual transfer switches; outdoor power equipment, including trimmers, field and brush mowers, log splitters, stump grinders, chipper shredders, lawn and leaf vacuums, and pressure washers and water pumps; and battery-powered turf care products. In addition, the company offers commercial and industrial products comprising cleaner-burning natural gas fueled generators; light-commercial standby generators and related transfer switches; stationary generators; single-engine industrial generators; industrial standby generators; industrial transfer switches; light towers, mobile generators, commercial mobile pumps, heaters, dust-suppression equipment, and mobile energy storage systems; stationary energy storage system and related inverter products; and aftermarket service parts and product accessories. The company distributes its products through independent residential dealers, industrial distributors and dealers, national and regional retailers, e-commerce partners, electrical/HVAC/solar wholesalers, solar installers, catalogs, equipment rental companies, and other equipment distributors; and directly to end users. The company was founded in 1959 and is headquartered in Waukesha, Wisconsin.</t>
  </si>
  <si>
    <t>GEN</t>
  </si>
  <si>
    <t>Gen Digital Inc.</t>
  </si>
  <si>
    <t>60 East Rio Salado Parkway
Suite 1000
Tempe, AZ 85281
United States</t>
  </si>
  <si>
    <t>Gen Digital Inc. engages in the provision of cyber safety solutions for consumers in the United States, Canada, Latin America, Europe, the Middle East, Africa, the Asia Pacific, and Japan. The company offers security and performance products under Norton, Avast, Avira, AVG, and CCleaner brands that provide real-time protection and maintenance for PCs, Macs, and mobile devices against malware, viruses, adware, and other online threats. It also provides identity protection solutions, including LifeLock Identity Theft Protection, Avast and AVG Secure Identity, Norton Identity Theft Protection, and Dark Web Monitoring for monitoring of credit reports, financial accounts, the dark web, and social media accounts to help safeguard customers' personal information. In addition, the company offers Virtual Private Network (VPN) solutions under Norton, Avast and AVG brands to enhance security and online privacy that allows customers to securely transmit and access private information, such as passwords, bank details, and credit card numbers, when using public Wi-Fi on PCs, Macs, and mobile iOS and Android devices; AntiTrack and Secure Browser products which helps to keep personal information and browsing activity anonymous while browsing online; and Privacy Monitor Assistant and BreachGuard products for removing customers' data from public data broker sites; and ReputationDefender, a white glove service that helps customers manage all aspects of their personal branding online, including search results, social media sites, and overall web presence. It markets and sells its products and related services through retailers, telecom service providers, hardware original equipment manufacturers, and employee benefit providers, as well as e-commerce platform. The company was formerly known as NortonLifeLock Inc. and changed its name to Gen Digital Inc. in November 2022. Gen Digital Inc. was founded in 1982 and is headquartered in Tempe, Arizona.</t>
  </si>
  <si>
    <t>GEV</t>
  </si>
  <si>
    <t>Ge Vernova Inc.</t>
  </si>
  <si>
    <t>58 Charles Street
Cambridge, MA 02141
United States</t>
  </si>
  <si>
    <t>Utilities - Renewable</t>
  </si>
  <si>
    <t>GE Vernova Inc., an energy business company, generates, transfers, orchestrates, converts, and stores electricity. It operates under three segments: Power, Wind, and Electrification. The Power segments generates and sells electricity through hydro, gas, nuclear, and steam power; Wind segment engages in the manufacturing and sale of wind turbine blades; and Electrification segment provides grid solutions, power conversion, solar, and storage solutions. The company was incorporated in 2023 and is based in Cambridge, Massachusetts.</t>
  </si>
  <si>
    <t>GEHC</t>
  </si>
  <si>
    <t>Ge Healthcare Technologies Inc.</t>
  </si>
  <si>
    <t>500 West Monroe Street
Chicago, IL 60661
United States</t>
  </si>
  <si>
    <t>GE HealthCare Technologies Inc. engages in the development, manufacture, and marketing of products, services, and complementary digital solutions used in the diagnosis, treatment, and monitoring of patients in the United States, Canada, and internationally. The company operates through four segments: Imaging, Ultrasound, Patient Care Solutions, and Pharmaceutical Diagnostics. The Imaging segment offers molecular imaging, computed tomography (CT) scanning, magnetic resonance (MR) imaging, image-guided therapy, X-ray systems, and women's health products. The Ultrasound segment provides medical devices and solutions for screening, diagnosis, treatment, and monitoring of certain diseases in clinical areas, such as radiology and primary care, women's health, cardiovascular, and point of care and handheld ultrasound solutions, as well as surgical visualization and guidance products. The Patient Care Solutions segment provides medical devices, consumables, services, and digital solutions. Its portfolio includes patient monitoring solutions, anesthesia delivery and respiratory care products, electrocardiogram solutions, maternal infant care products, and consumables and services. The Pharmaceutical Diagnostics supplies diagnostic agents, including CT, angiography and X-ray, MR, single-photon emission computed tomography, positron emission tomography, and ultrasound to the radiology and nuclear medicine industry. The segment also provides contrast media pharmaceuticals that are administered to a patient prior to certain diagnostic scans to increase the visibility of tissues or structures during imaging exams; and molecular imaging agents or radiopharmaceuticals, which are molecular tracers labeled with radioisotopes. It has an AI collaboration with Mass General Brigham. The company was formerly known as GE Healthcare Holding LLC and changed its name to GE HealthCare Technologies Inc. in December 2022. The company was incorporated in 2022 and is headquartered in Chicago, Illinois.</t>
  </si>
  <si>
    <t>IT</t>
  </si>
  <si>
    <t>Gartner, Inc.</t>
  </si>
  <si>
    <t>56 Top Gallant Road
PO Box 10212
Stamford, CT 06902-7700
United States</t>
  </si>
  <si>
    <t>Gartner, Inc. operates as a research and advisory company in the United States, Canada, Europe, the Middle East, Africa, and internationally. It operates through three segments: Research, Conferences, and Consulting. The Research segment delivers its research primarily through a subscription service that include on-demand access to published research content, data and benchmarks, and direct access to a network of research experts. The Conferences segment offers executives and teams in an organization the opportunity to learn, share, and network. The Consulting segment offers market-leading research, custom analysis, and on-the-ground support services. This segment also offers actionable solutions for IT-related priorities, including IT cost optimization, digital transformation, and IT sourcing optimization. Gartner, Inc. was founded in 1979 and is headquartered in Stamford, Connecticut.</t>
  </si>
  <si>
    <t>GRMN</t>
  </si>
  <si>
    <t>Garmin Ltd</t>
  </si>
  <si>
    <t>MÃ¼hlentalstrasse 2
Schaffhausen, 8200
Switzerland</t>
  </si>
  <si>
    <t>Garmin Ltd. designs, develops, manufactures, markets, and distributes a range of wireless devices worldwide. Its Fitness segment offers running and multi-sport watches; cycling products; smartwatch devices; scales and monitors; and fitness accessories. This segment also provides Garmin Connect and Garmin Connect Mobile, which are web and mobile platforms where users can track and analyze their fitness, activities and workouts, and wellness data; and Connect IQ, an application development platform. The company's Outdoor segment offers adventure watches, outdoor handhelds and satellite communicators, golf devices, consumer automotive devices, and dog devices, as well as InReach and Gramin response communication device. Its Aviation segment designs, manufactures, and markets various aircraft avionics solutions, including integrated flight decks, electronic flight displays and instrumentation, navigation and communication products, automatic flight control systems and safety-enhancing technologies, audio control systems, engine indication systems, traffic awareness and avoidance solutions, ADS-B and transponders, weather information and avoidance solutions, datalink and connectivity solutions, and various services. The company's Marine segment provides chartplotters and multi-function displays, cartography products, fishfinders, sonar products, autopilot systems, radars, compliant instrument displays and sensors, VHF communication radios, handhelds and wearable devices, sailing products, audio products and accessories, digital switching products, and trolling motors. Its Auto segment offers embedded domain controllers and infotainment units; and software, map database, cameras, wearables, and automotive solutions. The company sells its products through independent retailers, dealers, distributors, installation and repair shops, and original equipment manufacturers, as well as online webshop. Garmin Ltd. was founded in 1989 and is based in Schaffhausen, Switzerland.</t>
  </si>
  <si>
    <t>FCX</t>
  </si>
  <si>
    <t>Freeport-Mcmoran Inc.</t>
  </si>
  <si>
    <t>333 North Central Avenue
Phoenix, AZ 85004-2189
United States</t>
  </si>
  <si>
    <t>Copper</t>
  </si>
  <si>
    <t>Freeport-McMoRan Inc. engages in the mining of mineral properties in North America, South America, and Indonesia. It primarily explores for copper, gold, molybdenum, silver, and other metals. The company's assets include the Grasberg minerals district in Indonesia; Morenci, Bagdad, Safford, Sierrita, and Miami in Arizona; Chino and Tyrone in New Mexico; and Henderson and Climax in Colorado, North America, as well as Cerro Verde in Peru and El Abra in Chile. The company was formerly known as Freeport-McMoRan Copper &amp; Gold Inc. and changed its name to Freeport-McMoRan Inc. in July 2014. Freeport-McMoRan Inc. was incorporated in 1987 and is headquartered in Phoenix, Arizona.</t>
  </si>
  <si>
    <t>BEN</t>
  </si>
  <si>
    <t>Franklin Resources, Inc.</t>
  </si>
  <si>
    <t>One Franklin Parkway
San Mateo, CA 94403
United States</t>
  </si>
  <si>
    <t>Franklin Resources, Inc. is a publicly owned asset management holding company. Through its subsidiaries, the firm provides its services to individuals, institutions, pension plans, trusts, and partnerships. It launches equity, fixed income, balanced, and multi-asset mutual funds through its subsidiaries. The firm invests in the public equity, fixed income, and alternative markets. Franklin Resources, Inc. was founded in 1947 and is based in San Mateo, California with an additional office in Calgary, Canada; Dubai, United Arab Emirates; Edinburgh, United Kingdom; Fort Lauderdale, United States; Hyderabad, India; London, United Kingdom; Rancho Cordova, United states; Shanghai, China; Singapore; Stamford, United States; and Vienna, Austria.</t>
  </si>
  <si>
    <t>22nd percentile</t>
  </si>
  <si>
    <t>FOX</t>
  </si>
  <si>
    <t>Fox Corporation Class B</t>
  </si>
  <si>
    <t>Fox Corporation operates as a news, sports, and entertainment company in the United States (U.S.). The company operates through Cable Network Programming; Television; and Other, Corporate and Eliminations segments. The Cable Network Programming segment produces and licenses news, business news, and sports content for distribution through traditional cable television systems, direct broadcast satellite operators, and telecommunication companies, virtual multi-channel video programming distributors, and other digital platforms primarily in the U.S. Television segment produces, acquires, markets, and distributes programming through the FOX broadcast network, advertising supported video-on-demand service Tubi, and power broadcast television stations including duopolies and other digital platform; and engages in production of content for company and third parties. Other, Corporate and Eliminations segment comprises the FOX Studio Lot which provides television and film production services including office space, studio operation services, and facility operations; and Credible, a U.S. consumer finance marketplace. The company was incorporated in 2018 and is headquartered in New York, New York.</t>
  </si>
  <si>
    <t>FOXA</t>
  </si>
  <si>
    <t>Fox Corporation Class A</t>
  </si>
  <si>
    <t>FTV</t>
  </si>
  <si>
    <t>Fortive Corporation</t>
  </si>
  <si>
    <t>6920 Seaway Boulevard
Everett, WA 98203
United States</t>
  </si>
  <si>
    <t>Fortive Corporation designs, develops, manufactures, and services professional and engineered products, software, and services in the United States, China, and internationally. It operates in three segments: Intelligent Operating Solutions, Precision Technologies, and Advanced Healthcare Solutions. The Intelligent Operating Solutions segment provides advanced instrumentation, software, and services, including electrical test and measurement, facility and asset lifecycle software applications, and connected worker safety and compliance solutions for manufacturing, process industries, healthcare, utilities and power, communications and electronics, and other industries. This segment markets its products and services under the ACCRUENT, FLUKE, GORDIAN, INDUSTRIAL SCIENTIFIC, INTELEX, PRUFTECHNIK, and SERVICECHANNEL brands. The Precision Technologies segment offers electrical test and measurement, sensing and material technologies for industrial, power and energy, automotive, medical equipment, food and beverage, aerospace and defense, semiconductor, and other general industries under the ANDERSON-NEGELE, GEMS, SETRA, HENGSTLER-DYNAPAR, QUALITROL, PACIFIC SCIENTIFIC, KEITHLEY, and TEKTRONIX brand names. The Advanced Healthcare Solutions segment provides critical workflow solutions comprising instrument sterilization, instrument tracking, design and manufacture of cell therapy equipment, biomedical test tools, radiation detection and safety monitoring, and end-to-end clinical productivity software and solutions under the ASP, CENSIS, CENSITRAC, EVOTECH, FLUKE BIOMEDICAL, INVETECH, LANDAUER, PROVATION, RAYSAFE, and STERRAD brands. Fortive Corporation was incorporated in 2015 and is headquartered in Everett, Washington.</t>
  </si>
  <si>
    <t>83rd percentile</t>
  </si>
  <si>
    <t>FTNT</t>
  </si>
  <si>
    <t>Fortinet, Inc.</t>
  </si>
  <si>
    <t>909 Kifer Road
Sunnyvale, CA 94086
United States</t>
  </si>
  <si>
    <t>Fortinet, Inc. provides cybersecurity and convergence of networking and security solutions worldwide. It offers secure networking solutions focus on the convergence of networking and security; network firewall solutions that consist of FortiGate data centers, hyperscale, and distributed firewalls, as well as encrypted applications; wireless LAN solutions; and secure connectivity solutions, including FortiSwitch secure ethernet switches, FortiAP wireless local area network access points, FortiExtender 5G connectivity gateways, and other products. The company also provides the Fortinet Unified SASE solutions that include firewall, SD-WAN, Secure web gateway, cloud access services broker, data loss prevention, zero trust network access, and cloud security, including web application firewalls, virtualized firewalls, and cloud-native firewalls. In addition, it offers security operations solutions comprising FortiAI generative AI assistant, FortiSIEM security information and event management, FortiSOAR security orchestration, automation and response, FortiEDR endpoint detection and response, FortiXDR extended detection and response, FortiMDR managed detection and response service, FortiNDR network detection and response, FortiRecon digital risk protection, FortiDeceptor deception technology, FortiGuard SoCaaS, FortiSandbox sandboxing, FortiGuard incident response, and other products. Further, the company offers FortiGuard security services consisting of FortiGuard application security, content security, device security, NOC/SOC security, and web security services; FortiCare technical support services; and training services to customers and channel partners, as well as operates a FortiGuard Lab, a cybersecurity threat intelligence and research organization. It serves enterprise, communication and security service providers, government organizations, and small and medium-sized businesses. The company was incorporated in 2000 and is headquartered in Sunnyvale, California.</t>
  </si>
  <si>
    <t>F</t>
  </si>
  <si>
    <t>Ford Motor Company</t>
  </si>
  <si>
    <t>One American Road
Dearborn, MI 48126
United States</t>
  </si>
  <si>
    <t>Ford Motor Company develops, delivers, and services a range of Ford trucks, commercial cars and vans, sport utility vehicles, and Lincoln luxury vehicles worldwide. It operates through Ford Blue, Ford Model e, and Ford Pro; Ford Next; and Ford Credit segments. The company sells Ford and Lincoln vehicles, service parts, and accessories through distributors and dealers, as well as through dealerships to commercial fleet customers, daily rental car companies, and governments. It also engages in vehicle-related financing and leasing activities to and through automotive dealers. In addition, the company provides retail installment sale contracts for new and used vehicles; and direct financing leases for new vehicles to retail and commercial customers, such as leasing companies, government entities, daily rental companies, and fleet customers. Further, it offers wholesale loans to dealers to finance the purchase of vehicle inventory; and loans to dealers to finance working capital and enhance dealership facilities, purchase dealership real estate, and other dealer vehicle programs. The company was incorporated in 1903 and is based in Dearborn, Michigan.</t>
  </si>
  <si>
    <t>FMC</t>
  </si>
  <si>
    <t>Fmc Corporation</t>
  </si>
  <si>
    <t>FMC Tower
2929 Walnut Street Cira Centre South
Philadelphia, PA 19104
United States</t>
  </si>
  <si>
    <t>FMC Corporation, an agricultural sciences company, provides crop protection, plant health, and professional pest and turf management products. It develops, markets, and sells crop protection chemicals that includes insecticides, herbicides, and fungicides; and biologicals, crop nutrition, and seed treatment products, which are used in agriculture to enhance crop yield and quality by controlling a range of insects, weeds, and diseases, as well as in non-agricultural markets for pest control. The company markets its products through its own sales organization and through alliance partners, independent distributors, and sales representatives. It operates in North America, Latin America, Europe, the Middle East, Africa, and Asia. The company was founded in 1883 and is headquartered in Philadelphia, Pennsylvania.</t>
  </si>
  <si>
    <t>FI</t>
  </si>
  <si>
    <t>Fiserv, Inc.</t>
  </si>
  <si>
    <t>600 N. Vel R. Phillips Ave
Milwaukee, WI 53203
United States</t>
  </si>
  <si>
    <t>Fiserv, Inc., together with its subsidiaries, provides payments and financial services technology services in the United States, Europe, the Middle East and Africa, Latin America, the Asia-Pacific, and internationally. It operates through Merchant Acceptance, Financial Technology, and Payments and Network segments. The Merchant Acceptance segment provides merchant acquiring and digital commerce services; mobile payment services; security and fraud protection products; Clover, a cloud based POS and integrated commerce operating system for small and mid-sized businesses and independent software vendors; and Carat, an integrated operating system for large businesses. This segment distributes through various channels, including direct sales teams, strategic partnerships with agent sales forces, independent software vendors, financial institutions, and other strategic partners in the form of joint venture alliances, revenue sharing alliances, and referral agreement. The Financial Technology segment offers customer deposit and loan accounts, as well as manages an institution's general ledger and central information files. This segment also provides digital banking, financial and risk management, professional services and consulting, check processing, and other products and services. The Payments and Network segment offers card transactions, such as debit, credit, and prepaid card processing and services; funds access, debit payments, cardless ATM access, and surcharge-free ATM network; security and fraud protection products; card production; print services; and various network services, as well as non-card digital payment software and services, including bill payment, account-to-account transfers, person-to-person payments, electronic billing, and security and fraud protection products. It serves merchants, banks, credit unions, other financial institutions, and corporate clients. Fiserv, Inc. was incorporated in 1984 and is headquartered in Milwaukee, Wisconsin.</t>
  </si>
  <si>
    <t>FE</t>
  </si>
  <si>
    <t>Firstenergy Corp.</t>
  </si>
  <si>
    <t>76 South Main Street
Akron, OH 44308
United States</t>
  </si>
  <si>
    <t>FirstEnergy Corp., through its subsidiaries, generates, transmits, and distributes electricity in the United States. It operates through Regulated Distribution and Regulated Transmission segments. The company owns and operates coal-fired, nuclear, hydroelectric, wind, and solar power generating facilities. It operates 24,080 circuit miles of overhead and underground transmission lines; and electric distribution systems, including 274,518 miles of overhead pole line and underground conduit carrying primary, secondary, and street lighting circuits. The company serves approximately 6 million customers in Ohio, Pennsylvania, West Virginia, Maryland, New Jersey, and New York. FirstEnergy Corp. was incorporated in 1996 and is headquartered in Akron, Ohio.</t>
  </si>
  <si>
    <t>FSLR</t>
  </si>
  <si>
    <t>First Solar, Inc.</t>
  </si>
  <si>
    <t>350 West Washington Street
Suite 600
Tempe, AZ 85288
United States</t>
  </si>
  <si>
    <t>First Solar, Inc., a solar technology company, provides photovoltaic (PV) solar energy solutions in the United States, France, Japan, Chile, and internationally. The company manufactures and sells PV solar modules with a thin film semiconductor technology that provides a lower-carbon alternative to conventional crystalline silicon PV solar modules. It designs, manufactures, and sells cadmium telluride solar modules that converts sunlight into electricity. The company's residual business operations include project development activities, operations and maintenance services, and the sale of PV solar power systems to third-party customers. It serves developers and operators of systems, utilities, independent power producers, commercial and industrial companies, and other system owners. The company was formerly known as First Solar Holdings, Inc. and changed its name to First Solar, Inc. in 2006. First Solar, Inc. was founded in 1999 and is headquartered in Tempe, Arizona.</t>
  </si>
  <si>
    <t>FITB</t>
  </si>
  <si>
    <t>Fifth Third Bancorp</t>
  </si>
  <si>
    <t>38 Fountain Square Plaza
Cincinnati, OH 45263
United States</t>
  </si>
  <si>
    <t>Fifth Third Bancorp operates as the bank holding company for Fifth Third Bank, National Association that engages in the provision of a range of financial products and services in the United States. It operates through three segments: Commercial Banking, Consumer and Small Business Banking, and Wealth and Asset Management. The Commercial Banking segment offers credit intermediation, cash management, and financial services; lending and depository products; and cash management, foreign exchange and international trade finance, derivatives and capital markets services, asset-based lending, real estate finance, public finance, commercial leasing, and syndicated finance for business, government, and professional customers. The Consumer and Small Banking segment provides a range of deposit and loan products to individuals and small businesses; home equity loans and lines of credit; credit cards; and cash management services. This segment also engages in the residential mortgage that include origination, retention and servicing of residential mortgage loans, sales and securitizations of loans, and hedging activities; indirect lending, including extending loans to consumers through automobile dealers, motorcycle dealers, powersport dealers, recreational vehicle dealers, and marine dealers; and home improvement and solar energy installation loans through contractors and installers. The Wealth &amp; Asset Management segment provides various wealth management services for individuals, companies, and not-for-profit organizations. It offers retail brokerage services to individual clients; and broker dealer services to the institutional marketplace. This segment also provides wealth planning, investment management, banking, insurance, and trust and estate services; and advisory services for institutional clients comprising middle market businesses, non-profits, states, and municipalities. The company was founded in 1858 and is headquartered in Cincinnati, Ohio.</t>
  </si>
  <si>
    <t>FIS</t>
  </si>
  <si>
    <t>Fidelity National Information Services, Inc.</t>
  </si>
  <si>
    <t>347 Riverside Avenue
Jacksonville, FL 32202
United States</t>
  </si>
  <si>
    <t>Fidelity National Information Services, Inc. engages in the provision of financial services technology solutions for financial institutions, businesses, and developers worldwide. It operates through Banking Solutions, Capital Market Solutions, and Corporate and Other segments. The company provides core processing and ancillary applications; mobile and online banking; fraud, risk management, and compliance; card and retail payment; electronic funds transfer and network; wealth and retirement; and item processing and output solutions. It also offers trading and asset, lending, leveraged and syndicated loan markets, and treasury and risk solutions. The company was founded in 1968 and is headquartered in Jacksonville, Florida.</t>
  </si>
  <si>
    <t>FDX</t>
  </si>
  <si>
    <t>Fedex Corporation</t>
  </si>
  <si>
    <t>942 South Shady Grove Road
Memphis, TN 38120
United States</t>
  </si>
  <si>
    <t>FedEx Corporation provides transportation, e-commerce, and business services in the United States and internationally. It operates through FedEx Express, FedEx Ground, FedEx Freight, and FedEx Services segments. The FedEx Express segment offers express transportation, small-package ground delivery, and freight transportation services; and time-critical transportation services. The FedEx Ground segment provides small-package ground delivery services. The FedEx Freight segment offers less-than-truckload freight transportation services. The FedEx Services segment provides sales, marketing, information technology, communications, customer service, technical support, billing and collection, and back-office support services. In addition, the company offers supply chain management solutions; and air and ocean cargo transportation, specialty transportation, customs brokerage, and trade management tools and data. The company was founded in 1971 and is headquartered in Memphis, Tennessee.</t>
  </si>
  <si>
    <t>FRT</t>
  </si>
  <si>
    <t>Federal Realty Investment Trust</t>
  </si>
  <si>
    <t>909 Rose Avenue
Suite 200
North Bethesda, MD 20852-4041
United States</t>
  </si>
  <si>
    <t>Federal Realty is a recognized leader in the ownership, operation and redevelopment of high-quality retail-based properties located primarily in major coastal markets from Washington, D.C. to Boston as well as San Francisco and Los Angeles. Founded in 1962, Federal Realty's mission is to deliver long-term, sustainable growth through investing in communities where retail demand exceeds supply. Its expertise includes creating urban, mixed-use neighborhoods like Santana Row in San Jose, California, Pike &amp; Rose in North Bethesda, Maryland and Assembly Row in Somerville, Massachusetts. These unique and vibrant environments that combine shopping, dining, living and working provide a destination experience valued by their respective communities. Federal Realty's 102 properties include approximately 3,300 tenants, in 26 million commercial square feet, and approximately 3,100 residential units. Federal Realty has increased its quarterly dividends to its shareholders for 56 consecutive years, the longest record in the REIT industry. Federal Realty is an S&amp;P 500 index member and its shares are traded on the NYSE under the symbol FRT.</t>
  </si>
  <si>
    <t>FAST</t>
  </si>
  <si>
    <t>Fastenal Co</t>
  </si>
  <si>
    <t>2001 Theurer Boulevard
Winona, MN 55987-1500
United States</t>
  </si>
  <si>
    <t>Fastenal Company, together with its subsidiaries, engages in the wholesale distribution of industrial and construction supplies in the United States, Canada, Mexico, North America, and internationally. It offers fasteners, and related industrial and construction supplies under the Fastenal name. The company's fastener products include threaded fasteners, bolts, nuts, screws, studs, and related washers that are used in manufactured products and construction projects, as well as in the maintenance and repair of machines. It also offers miscellaneous supplies and hardware, including pins, machinery keys, concrete anchors, metal framing systems, wire ropes, strut products, rivets, and related accessories. The company serves the manufacturing market comprising original equipment manufacturers; maintenance, repair, and operations customers; non-residential construction market; farmers, truckers, railroads, mining companies, schools, and retail trades; and oil exploration, production, and refinement companies, as well as federal, state, and local governmental entities. Fastenal Company was founded in 1967 and is headquartered in Winona, Minnesota.</t>
  </si>
  <si>
    <t>FICO</t>
  </si>
  <si>
    <t>Fair Isaac Corporation</t>
  </si>
  <si>
    <t>5 West Mendenhall
Suite 105
Bozeman, MT 59715
United States</t>
  </si>
  <si>
    <t>Fair Isaac Corporation develops analytic, software, and digital decisioning technologies and services that enable businesses to automate, enhance, and connect decisions in the Americas, Europe, the Middle East, Africa, and the Asia Pacific. The company operates in two segments, Scores and Software. The Software segment provides pre-configured analytic and decision management solution designed for various business needs or processes, such as account origination, customer management, customer engagement, fraud detection, financial crimes compliance, and marketing, as well as associated professional services. This segment also offers FICO Platform, a modular software offering designed to support advanced analytic and decision use cases, as well as stand-alone analytic and decisioning software that can be configured by customers to address a wide range of business use cases. The Scores segment provides business-to-business scoring solutions and services for consumers that give clients access to predictive credit and other scores that can be integrated into their transaction streams and decision-making processes, as well as business-to-consumer scoring solutions comprising myFICO.com subscription offerings. It offers FICO Customer Analytics, FICO Responsible AI, FICO Advisors, FICO Business Outcome Simulator, FICO Forecaster, FICO TRIAD Customer Manager, FICO Blaze Advisor, FICO Xpress Optimization, FICO Falcon Fraud Manager, FICO Analytics Workbench, FICO Data Orchestrator, FICO DMP Streaming, FICO Decision Optimizer, and FICO Strategy Director, as well as software implementation and configuration services. The company markets its products and services primarily through its direct sales organization and indirect channels, as well as online. The company was formerly known as Fair Isaac &amp; Company, Inc. and changed its name to Fair Isaac Corporation in July 1992. Fair Isaac Corporation was founded in 1956 and is headquartered in Bozeman, Montana.</t>
  </si>
  <si>
    <t>FDS</t>
  </si>
  <si>
    <t>Factset Research Systems</t>
  </si>
  <si>
    <t>45 Glover Avenue
7th Floor
Norwalk, CT 06850
United States</t>
  </si>
  <si>
    <t>FactSet Research Systems Inc., a financial data company, provides integrated financial information and analytical applications to the investment community in the Americas, Europe, the Middle East, Africa, and the Asia Pacific. The company delivers insight and information through the workflow solutions of research, analytics and trading, content and technology solutions, and wealth. It serves portfolio managers, investment banks, asset managers, wealth advisors, corporate clients, and other financial services entities. FactSet Research Systems Inc. was founded in 1978 and is headquartered in Norwalk, Connecticut.</t>
  </si>
  <si>
    <t>FFIV</t>
  </si>
  <si>
    <t>F5, Inc.</t>
  </si>
  <si>
    <t>801 5th Avenue
Seattle, WA 98104
United States</t>
  </si>
  <si>
    <t>F5, Inc. provides multi-cloud application security and delivery solutions in the United States, Europe, the Middle East, Africa, and the Asia Pacific region. The company's distributed cloud services enable its customers to deploy, secure, and operate applications in any architecture, from on-premises to the public cloud. It offers unified, security, networking, and application management solutions, such as web app and API protection; multi-cloud networking; application delivery and deployment; domain name system; content delivery network; and application deployment and orchestration. The company also provides application security and delivery products, including NGINX Plus; NGINX Management Suite; NGINX Ingress Controller; NGINX App Protect; BIG-IP Packaged Software; and BIG-IP Systems. In addition, it provides a range of professional services, including maintenance, consulting, training, and other technical support services. F5, Inc. sells its products to large enterprise businesses, public sector institutions, governments, and service providers through distributors, value-added resellers, managed service providers, systems integrators, and other indirect channel partners. It has partnerships with public cloud providers, such as Amazon Web Services, Microsoft Azure, and Google Cloud Platform. The company was formerly known as F5 Networks, Inc. and changed its name to F5, Inc. in November 2021. F5, Inc. was incorporated in 1996 and is headquartered in Seattle, Washington.</t>
  </si>
  <si>
    <t>XOM</t>
  </si>
  <si>
    <t>Exxon Mobil Corporation</t>
  </si>
  <si>
    <t>22777 Springwoods Village Parkway
Spring, TX 77389-1425
United States</t>
  </si>
  <si>
    <t>Oil &amp; Gas Integrated</t>
  </si>
  <si>
    <t>Exxon Mobil Corporation engages in the exploration and production of crude oil and natural gas in the United States and internationally. It operates through Upstream, Energy Products, Chemical Products, and Specialty Products segments. The Upstream segment explores for and produces crude oil and natural gas. The Energy Products segment offers fuels, aromatics, and catalysts, as well as licensing services. It sells its products under the Exxon, Esso, and Mobil brands. The Chemical Products segment manufactures and markets petrochemicals including olefins, polyolefins, and intermediates. The Specialty Products segment offers performance products, including lubricants, basestocks, waxes, synthetics, elastomers, and resins. The company also involves in the manufacturing, trade, transport, and sale of crude oil, natural gas, petroleum products, petrochemicals, and other specialty products; and pursuit lower-emission business opportunities, including carbon capture and storage, hydrogen, lower-emission fuels, and lithium. Exxon Mobil Corporation was founded in 1870 and is based in Spring, Texas.</t>
  </si>
  <si>
    <t>EXR</t>
  </si>
  <si>
    <t>Extra Space Storage, Inc.</t>
  </si>
  <si>
    <t>2795 East Cottonwood Parkway
Suite 300
Salt Lake City, UT 84121-7033
United States</t>
  </si>
  <si>
    <t>Extra Space Storage Inc., headquartered in Salt Lake City, Utah, is a self-administered and self-managed REIT and a member of the S&amp;P 500. As of December 31, 2023, the Company owned and/or operated 3,714 self-storage stores in 42 states and Washington, D.C. The Company's stores comprise approximately 2.6 million units and approximately 283.0 million square feet of rentable space operating under the Extra Space, Life Storage and Storage Express brands. The Company offers customers a wide selection of conveniently located and secure storage units across the country, including boat storage, RV storage and business storage. It is the largest operator of self-storage properties in the United States.</t>
  </si>
  <si>
    <t>EXPD</t>
  </si>
  <si>
    <t>Expeditors International of Washington, Inc.</t>
  </si>
  <si>
    <t>1015 Third Avenue
Seattle, WA 98104
United States</t>
  </si>
  <si>
    <t>Expeditors International of Washington, Inc., together with its subsidiaries, provides logistics services worldwide. The company offers airfreight services, such as air freight consolidation and forwarding; ocean freight and ocean services, including ocean freight consolidation, direct ocean forwarding, and order management; customs brokerage, import, intra-continental ground transportation and delivery, and warehousing and distribution services; and customs clearance, purchase order management, vendor consolidation, time-definite transportation services, temperature-controlled transit, cargo insurance, specialized cargo monitoring and tracking, and other supply chain solutions. It also provides optimization, trade compliance consulting, cargo security, and solutions. In addition, it acts as a freight consolidator or as an agent for the airline that carries the shipment. Further, the company provides ancillary services that include preparation of shipping and customs documentation, packing, crating, insurance services, and the preparation of documentation to comply with local import and export laws. Its customers include retailing and wholesaling, electronics, technology, and industrial and manufacturing companies. The company was incorporated in 1979 and is headquartered in Seattle, Washington.</t>
  </si>
  <si>
    <t>EXPE</t>
  </si>
  <si>
    <t>Expedia Group, Inc.</t>
  </si>
  <si>
    <t>1111 Expedia Group Way West
Seattle, WA 98119
United States</t>
  </si>
  <si>
    <t>Expedia Group, Inc. operates as an online travel company in the United States and internationally. The company operates through B2C, B2B, and trivago segments. Its B2C segment includes Brand Expedia, a full-service online travel brand offers various travel products and services; Hotels.com for lodging accommodations; Vrbo, an online marketplace for the alternative accommodations; Orbitz, Travelocity, Wotif Group, ebookers, CheapTickets, Hotwire.com and CarRentals.com. The company's B2B segment provides various travel and non-travel companies including airlines, offline travel agents, online retailers, corporate travel management, and financial institutions who leverage its travel technology and tap into its diverse supply to augment their offerings and market Expedia Group rates and availabilities to its travelers. Its trivago segment, a hotel metasearch website, which send referrals to online travel companies and travel service providers from hotel metasearch websites. In addition, the company provides brand advertising through online and offline channels, loyalty programs, mobile apps, and search engine marketing, as well as metasearch, social media, direct and personalized traveler communications on its websites, and through direct e-mail communication with its travelers. The company was formerly known as Expedia, Inc. and changed its name to Expedia Group, Inc. in March 2018. Expedia Group, Inc. was founded in 1996 and is headquartered in Seattle, Washington.</t>
  </si>
  <si>
    <t>EXC</t>
  </si>
  <si>
    <t>Exelon Corporation</t>
  </si>
  <si>
    <t>10 South Dearborn Street
54th Floor PO Box 805398
Chicago, IL 60680-5379
United States</t>
  </si>
  <si>
    <t>Exelon Corporation, a utility services holding company, engages in the energy distribution and transmission businesses in the United States and Canada. The company is involved in the purchase and regulated retail sale of electricity and natural gas, transmission and distribution of electricity, and distribution of natural gas to retail customers. It also offers support services, including legal, human resources, information technology, supply management, financial, engineering, customer operations, transmission and distribution planning, asset management, system operations, and power procurement services. It serves distribution utilities, municipalities, and financial institutions, as well as commercial, industrial, governmental, and residential customers. Exelon Corporation was incorporated in 1999 and is headquartered in Chicago, Illinois.</t>
  </si>
  <si>
    <t>ES</t>
  </si>
  <si>
    <t>Eversource Energy</t>
  </si>
  <si>
    <t>300 Cadwell Drive
Springfield, MA 01104
United States</t>
  </si>
  <si>
    <t>Eversource Energy, a public utility holding company, engages in the energy delivery business. The company operates through Electric Distribution, Electric Transmission, Natural Gas Distribution, and Water Distribution segments. It is involved in the transmission and distribution of electricity; solar power facilities; and distribution of natural gas. The company operates regulated water utilities that provide water services to approximately 241,000 customers. It serves residential, commercial, industrial, municipal and fire protection, and other customers in Connecticut, Massachusetts, and New Hampshire. The company was formerly known as Northeast Utilities and changed its name to Eversource Energy in April 2015. Eversource Energy was incorporated in 1927 and is headquartered in Springfield, Massachusetts.</t>
  </si>
  <si>
    <t>EVRG</t>
  </si>
  <si>
    <t>Evergy, Inc.</t>
  </si>
  <si>
    <t>1200 Main Street
Kansas City, MO 64105
United States</t>
  </si>
  <si>
    <t>Evergy, Inc., together with its subsidiaries, engages in the generation, transmission, distribution, and sale of electricity in the United States. The company generates electricity through coal, landfill gas, uranium, and natural gas and oil sources, as well as solar, wind, other renewable sources. It serves residences, commercial firms, industrials, municipalities, and other electric utilities. The company was incorporated in 2017 and is headquartered in Kansas City, Missouri.</t>
  </si>
  <si>
    <t>EG</t>
  </si>
  <si>
    <t>Everest Group, Ltd.</t>
  </si>
  <si>
    <t>Seon Place
4th Floor 141 Front Street PO Box HM 845
Hamilton, HM 19
Bermuda</t>
  </si>
  <si>
    <t>Insurance - Reinsurance</t>
  </si>
  <si>
    <t>Everest Group, Ltd., through its subsidiaries, provides reinsurance and insurance products in the United States, Europe, and internationally. The company operates through two segment, Insurance and Reinsurance. The Reinsurance segment writes property and casualty reinsurance; and specialty lines of business through reinsurance brokers, as well as directly with ceding companies in the United States, Bermuda, Ireland, Canada, Singapore, Switzerland, and the United Kingdom. The Insurance Operations segment writes property and casualty insurance directly, as well as through brokers, surplus lines, and general agents in the United States, Bermuda, Canada, Europe, South America, Singapore, France, Germany, Spain, Canada, Chile, the United Kingdom, Ireland, and the Netherlands. The company also provides treaty and facultative reinsurance products; admitted and non-admitted insurance products; and accident and health, specialty underwriters, eversports and entertainment, and surety and credit, marine and aviation, as well as structured and property hybrid solutions. In addition, it offers commercial property and casualty insurance products through wholesale and retail brokers, surplus lines brokers, and program administrators. The company was formerly known as Everest Re Group, Ltd. and changed its name to Everest Group, Ltd. in July 2023.Everest Group, Ltd., was founded in 1973 and is headquartered in Hamilton, Bermuda.</t>
  </si>
  <si>
    <t>ETSY</t>
  </si>
  <si>
    <t>Etsy, Inc.</t>
  </si>
  <si>
    <t>117 Adams Street
Brooklyn, NY 11201
United States</t>
  </si>
  <si>
    <t>Internet Retail</t>
  </si>
  <si>
    <t>Etsy, Inc., together with its subsidiaries, operates two-sided online marketplaces that connect buyers and sellers in the United States, the United Kingdom, Germany, Canada, Australia, and France. Its primary marketplace is Etsy.com that connects artisans and entrepreneurs with various consumers. The company also offers Reverb, a musical instrument marketplace; Depop, a fashion resale marketplace; and Elo7, a Brazil-based marketplace for handmade and unique items. In addition, it offers various seller services, including Etsy Payments, a payment processing service; Etsy Ads, an advertising platform; and Shipping Labels, which allows sellers in the United States, Canada, the United Kingdom, Australia, and India to purchase discounted shipping labels. Further, the company provides the Etsy Purchase Protection program that is designed to help buyers; the Etsy Share and Save program for sellers to save on Etsy fees for sales that drive to their Etsy shop from their own channels. Additionally, it offers educational resources comprising blog posts, video tutorials, Etsy Seller Handbook, Etsy.com online forums, and insights; Etsy Teams, a platform to build personal relationships with other Etsy sellers; and a Star Seller program. The company was formerly known as Indieco, Inc changed its name to Etsy, Inc. in June 2006. Etsy, Inc. was founded in 2005 and is headquartered in Brooklyn, New York.</t>
  </si>
  <si>
    <t>ESS</t>
  </si>
  <si>
    <t>Essex Property Trust, Inc</t>
  </si>
  <si>
    <t>1100 Park Place
Suite 200
San Mateo, CA 94403-7107
United States</t>
  </si>
  <si>
    <t>Essex Property Trust, Inc., an S&amp;P 500 company, is a fully integrated real estate investment trust (REIT) that acquires, develops, redevelops, and manages multifamily residential properties in selected West Coast markets. Essex currently has ownership interests in 252 apartment communities comprising approximately 62,000 apartment homes with an additional property in active development.</t>
  </si>
  <si>
    <t>EQR</t>
  </si>
  <si>
    <t>Equity Residential</t>
  </si>
  <si>
    <t>Two North Riverside Plaza
Suite 400
Chicago, IL 60606-2624
United States</t>
  </si>
  <si>
    <t>Equity Residential is committed to creating communities where people thrive. The Company, a member of the S&amp;P 500, is focused on the acquisition, development and management of residential properties located in and around dynamic cities that attract affluent long-term renters. Equity Residential owns or has investments in 305 properties consisting of 80,683 apartment units, with an established presence in Boston, New York, Washington, D.C., Seattle, San Francisco and Southern California, and an expanding presence in Denver, Atlanta, Dallas/Ft. Worth and Austin.</t>
  </si>
  <si>
    <t>EQIX</t>
  </si>
  <si>
    <t>Equinix, Inc. Reit</t>
  </si>
  <si>
    <t>One Lagoon Drive
4th Floor
Redwood City, CA 94065-1562
United States</t>
  </si>
  <si>
    <t>Equinix (Nasdaq: EQIX) is the world's digital infrastructure company . Digital leaders harness Equinix's trusted platform to bring together and interconnect foundational infrastructure at software speed. Equinix enables organizations to access all the right places, partners and possibilities to scale with agility, speed the launch of digital services, deliver world-class experiences and multiply their value, while supporting their sustainability goals.</t>
  </si>
  <si>
    <t>EFX</t>
  </si>
  <si>
    <t>Equifax, Incorporated</t>
  </si>
  <si>
    <t>1550 Peachtree Street, NW
Atlanta, GA 30309
United States</t>
  </si>
  <si>
    <t>Equifax Inc. operates as a data, analytics, and technology company. The company operates through three segments: Workforce Solutions, U.S. Information Solutions (USIS), and International. The Workforce Solutions segment offers services that enables customers to verify income, employment, educational history, criminal justice data, healthcare professional licensure, and sanctions of people in the United States; and employer customers with services that assist them in complying with and automating payroll-related and human resource management processes throughout the entire cycle of the employment relationship. The USIS segment provides consumer and commercial information services, such as credit information and credit scoring, credit modeling and portfolio analytics, locate, fraud detection and prevention, identity verification, and other consulting services; mortgage services; financial marketing services; identity management services; and credit monitoring products. The International segment offers information service products, which include consumer and commercial services, such as credit and financial information, and credit scoring and modeling; and credit and other marketing products and services, as well as offers information, technology, and other services to support debt collections and recovery management. The company serves customers in financial services, mortgage, retail, telecommunications, utilities, automotive, brokerage, healthcare, and insurance industries, as well as government agencies. It operates in Argentina, Australia, Brazil, Canada, Chile, Costa Rica, Dominican Republic, Ecuador, El Salvador, Honduras, India, Ireland, Mexico, New Zealand, Paraguay, Peru, Portugal, Spain, the United Kingdom, Uruguay, and the United States. The company was founded in 1899 and is headquartered in Atlanta, Georgia.</t>
  </si>
  <si>
    <t>EQT</t>
  </si>
  <si>
    <t>Eqt Corp</t>
  </si>
  <si>
    <t>EQT Plaza
625 Liberty Avenue Suite 1700
Pittsburgh, PA 15222-3111
United States</t>
  </si>
  <si>
    <t>EQT Corporation operates as a natural gas production company in the United States. The company sells natural gas and natural gas liquids to marketers, utilities, and industrial customers through pipelines located in the Appalachian Basin. It also offers marketing services and contractual pipeline capacity management services. The company was formerly known as Equitable Resources Inc. and changed its name to EQT Corporation in February 2009. EQT Corporation was founded in 1878 and is headquartered in Pittsburgh, Pennsylvania.</t>
  </si>
  <si>
    <t>EPAM</t>
  </si>
  <si>
    <t>Epam Systems, Inc.</t>
  </si>
  <si>
    <t>41 University Drive
Suite 202
Newtown, PA 18940
United States</t>
  </si>
  <si>
    <t>EPAM Systems, Inc. provides digital platform engineering and software development services worldwide. The company offers engineering services, including requirements analysis and platform selection, customization, cross-platform migration, implementation, and integration; infrastructure management services, such as software development, testing, performance tuning, deployment, maintenance, and support services. It also provides operation solutions comprising integrated engineering practices and smart automation services. In addition, the company offers business, experience, technology, data, and technical advisory consulting services; and digital and service design solutions, which comprise strategy, design, creative, and program management services, as well as physical product development, such as artificial intelligence, robotics, and virtual reality. The company serves the financial services, travel and consumer, software and hi-tech, business information and media, life sciences and healthcare, and other industries EPAM Systems, Inc. was founded in 1993 and is headquartered in Newtown, Pennsylvania.</t>
  </si>
  <si>
    <t>EOG</t>
  </si>
  <si>
    <t>Eog Resources, Inc.</t>
  </si>
  <si>
    <t>1111 Bagby Street
Sky Lobby 2
Houston, TX 77002
United States</t>
  </si>
  <si>
    <t>EOG Resources, Inc., together with its subsidiaries, explores for, develops, produces, and markets crude oil, natural gas liquids, and natural gas primarily in producing basins in the United States, the Republic of Trinidad and Tobago and internationally. The company was formerly known as Enron Oil &amp; Gas Company. EOG Resources, Inc. was incorporated in 1985 and is headquartered in Houston, Texas.</t>
  </si>
  <si>
    <t>ETR</t>
  </si>
  <si>
    <t>Entergy Corporation</t>
  </si>
  <si>
    <t>639 Loyola Avenue
New Orleans, LA 70113
United States</t>
  </si>
  <si>
    <t>Entergy Corporation, together with its subsidiaries, engages in the production and retail distribution of electricity in the United States. It generates, transmits, distributes, and sells electric power in portions of Arkansas, Louisiana, Mississippi, and Texas, including the City of New Orleans; and distributes natural gas. It also engages in the ownership of interests in non-nuclear power plants that sell electric power to wholesale customers, as well as provides decommissioning services to other nuclear power plant owners. It generates electricity through gas, nuclear, coal, hydro, and solar power sources. The company sells energy to retail power providers, utilities, electric power co-operatives, power trading organizations, and other power generation companies. The company's power plants have approximately 24,000 megawatts of electric generating capacity. It delivers electricity to 3 million utility customers in Arkansas, Louisiana, Mississippi, and Texas. Entergy Corporation was founded in 1913 and is headquartered in New Orleans, Louisiana.</t>
  </si>
  <si>
    <t>56th percentile</t>
  </si>
  <si>
    <t>EMR</t>
  </si>
  <si>
    <t>Emerson Electric Co.</t>
  </si>
  <si>
    <t>8000 West Florissant Avenue
PO Box 4100
Saint Louis, MO 63136
United States</t>
  </si>
  <si>
    <t>Emerson Electric Co., a technology and software company, provides various solutions for customers in industrial, commercial, and consumer markets in the Americas, Asia, the Middle East, Africa, and Europe. It operates in six segments: Final Control, Control Systems &amp; Software, Measurement &amp; Analytical, AspenTech, Discrete Automation, and Safety &amp; Productivity. The Final Control segment provides control, isolation, shutoff, pressure relief, and pressure safety valves, actuators, and regulators for process and hybrid industries. The Measurement &amp; Analytical segment offers intelligent instrumentation measuring the physical properties of liquids or gases, such as pressure, temperature, level, flow, acoustics, corrosion, pH, conductivity, water quality, toxic gases, and flame. The Discrete Automation segment offers solenoid and pneumatic valves, valve position indicators, pneumatic cylinders, air preparation equipment, pressure and temperature switches, electric linear motion solutions, programmable automation control systems, electrical distribution equipment, and materials joining solutions. The Safety &amp; Productivity segment offers tools for professionals and homeowners; pipe-working tools, including pipe wrenches, pipe cutters, pipe threading and roll grooving equipment, battery hydraulic tools; electrical tools; and other professional tools. The Control Systems &amp; Software segment provides distributed control systems, safety instrumented systems, SCADA systems, application software, digital twins, asset performance management, and cybersecurity. The Test &amp; Measurement provides software-connected automated test and measurement systems. The AspenTech segment provides asset optimization software that enables industrial manufacturers to design, operate, and maintain operations for enhancing performance through a combination of decades of modeling, simulation, and optimization capabilities. The company was incorporated in 1890 and is headquartered in Saint Louis, Missouri.</t>
  </si>
  <si>
    <t>LLY</t>
  </si>
  <si>
    <t>Eli Lilly &amp; Co.</t>
  </si>
  <si>
    <t>Lilly Corporate Center
Indianapolis, IN 46285
United States</t>
  </si>
  <si>
    <t>Eli Lilly and Company discovers, develops, and markets human pharmaceuticals worldwide. The company offers Basaglar, Humalog, Humalog Mix 75/25, Humalog U-100, Humalog U-200, Humalog Mix 50/50, insulin lispro, insulin lispro protamine, insulin lispro mix 75/25, Humulin, Humulin 70/30, Humulin N, Humulin R, and Humulin U-500 for diabetes; Jardiance, Mounjaro, and Trulicity for type 2 diabetes; and Zepbound for obesity. It also provides oncology products, including Alimta, Cyramza, Erbitux, Jaypirca, Retevmo, Tyvyt, and Verzenio. In addition, the company offers Olumiant for rheumatoid arthritis, atopic dermatitis, severe alopecia areata, and COVID-19; Taltz for plaque psoriasis, psoriatic arthritis, ankylosing spondylitis, and non-radiographic axial spondylarthritis; Omvoh for ulcerative colitis; Cymbalta for depressive disorder, diabetic peripheral neuropathic pain, generalized anxiety disorder, fibromyalgia, and chronic musculoskeletal pain; Ebglyss for severe atopic dermatitis; and Emgality for migraine prevention and episodic cluster headache. Further, it provides Cialis for erectile dysfunction and benign prostatic hyperplasia; and Forteo for osteoporosis. It has collaborations with Incyte Corporation; Boehringer Ingelheim Pharmaceuticals, Inc.; F. Hoffmann-La Roche Ltd and Genentech, Inc.; Biologics, Inc., AbCellera Biologics Inc.; and Chugai Pharmaceutical Co., Ltd. The company was founded in 1876 and is headquartered in Indianapolis, Indiana.</t>
  </si>
  <si>
    <t>46th percentile</t>
  </si>
  <si>
    <t>ELV</t>
  </si>
  <si>
    <t>Elevance Health, Inc.</t>
  </si>
  <si>
    <t>220 Virginia Avenue
Indianapolis, IN 46204
United States</t>
  </si>
  <si>
    <t>Elevance Health, Inc., together with its subsidiaries, operates as a health benefits company in the United States. The company operates through four segments: Health Benefits, CarelonRx, Carelon Services, and Corporate &amp; Other. It offers a variety of health plans and services to program members; health products; an array of fee-based administrative managed care services; and specialty and other insurance products and services, such as stop loss, dental, vision, life, disability, and supplemental health insurance benefits. The company operates in the pharmacy services business; and markets and offers pharmacy services, including pharmacy benefit management, as well as home delivery and specialty pharmacies, claims adjudication, formulary management, pharmacy networks, rebate administration, a prescription drug database, and member services. In addition, it provides healthcare-related services and capabilities, including utilization management, behavioral health, integrated care delivery, palliative care, payment integrity services, subrogation services, and health and wellness programs, as well as services related to data management, information technology, and business operations. Further, the company is involved in the National Government Services business. The company provides its services under the Anthem Blue Cross and Blue Shield, Wellpoint, and Carelon brand names. The company was formerly known as Anthem, Inc. and changed its name to Elevance Health, Inc. in June 2022. Elevance Health, Inc. was incorporated in 2001 and is headquartered in Indianapolis, Indiana.</t>
  </si>
  <si>
    <t>EA</t>
  </si>
  <si>
    <t>Electronic Arts Inc</t>
  </si>
  <si>
    <t>209 Redwood Shores Parkway
Redwood City, CA 94065
United States</t>
  </si>
  <si>
    <t>Electronic Arts Inc. develops, markets, publishes, and delivers games, content, and services for game consoles, PCs, mobile phones, and tablets worldwide. It develops and publishes games and services across various genres, such as sports, racing, first-person shooter, action, role-playing, and simulation through owned and licensed brands, such as EA SPORTS FC, Battlefield, Apex Legends, The Sims, Madden NFL, Need for Speed, Titanfall, and F1 brands. The company licenses its games to third parties to distribute and host its games and content. It markets and sells its games and services through digital distribution and retail channels, as well as directly to mass market retailers, specialty stores, and distribution arrangements. Electronic Arts Inc. was incorporated in 1982 and is headquartered in Redwood City, California.</t>
  </si>
  <si>
    <t>EW</t>
  </si>
  <si>
    <t>Edwards Lifesciences Corp</t>
  </si>
  <si>
    <t>One Edwards Way
Irvine, CA 92614
United States</t>
  </si>
  <si>
    <t>Edwards Lifesciences Corporation provides products and technologies for structural heart disease and critical care monitoring in the United States, Europe, Japan, and internationally. It offers transcatheter heart valve replacement products for the minimally invasive replacement of aortic heart valves under the Edwards SAPIEN family of valves system; and transcatheter heart valve repair and replacement products to treat mitral and tricuspid valve diseases under the PASCAL PRECISION and Cardioband names. The company also provides surgical structural heart solutions, such as aortic surgical valve under the INSPIRIS name; INSPIRIS RESILLA aortic valve, which offers RESILIA tissue and VFit technology; KONECT RESILIA, a pre-assembled tissue valves conduit for complex combined procedures; and MITRIS RESILIA valve. In addition, it offers critical care solutions, including hemodynamic monitoring systems to measure a patient's heart function and fluid status in surgical and intensive care settings under the FloTrac, Acumen IQ sensors, ClearSight, Acumen IQ cuffs, and ForeSight names; HemoSphere, a monitoring platform that displays physiological information; and Acumen Hypotension Prediction Index software that alerts clinicians in advance of a patient developing dangerously low blood pressure. The company distributes its products through a direct sales force and independent distributors. Edwards Lifesciences Corporation was founded in 1958 and is headquartered in Irvine, California.</t>
  </si>
  <si>
    <t>EIX</t>
  </si>
  <si>
    <t>Edison International</t>
  </si>
  <si>
    <t>2244 Walnut Grove Avenue
PO Box 976
Rosemead, CA 91770
United States</t>
  </si>
  <si>
    <t>Edison International, through its subsidiaries, engages in the generation and distribution of electric power. The company supplies and delivers electricity to approximately 50,000 square mile area of southern California to residential, commercial, industrial, public authorities, agricultural, and other sectors. Its transmission facilities consist of lines ranging from 55 kV to 500 kV and approximately 80 transmission substations; distribution system consists of approximately 38,000 circuit-miles of overhead lines; approximately 31,000 circuit-miles of underground lines; and 730 distribution substations. The company was founded in 1886 and is based in Rosemead, California.</t>
  </si>
  <si>
    <t>ECL</t>
  </si>
  <si>
    <t>Ecolab, Inc.</t>
  </si>
  <si>
    <t>1 Ecolab Place
Saint Paul, MN 55102-2233
United States</t>
  </si>
  <si>
    <t>Ecolab Inc. provides water, hygiene, and infection prevention solutions and services in the United States and internationally. The company operates through three segments: Global Industrial; Global Institutional &amp; Specialty; and Global Healthcare &amp; Life Sciences. The Global Industrial segment offers water treatment and process applications, and cleaning and sanitizing solutions to manufacturing, food and beverage processing, transportation, chemical, metals and mining, power generation, pulp and paper, commercial laundry, petroleum, refining, and petrochemical industries. Its Global Institutional &amp; Specialty segment provides specialized cleaning and sanitizing products to the foodservice, hospitality, lodging, government and education, and retail industries. The Global Healthcare &amp; Life Sciences segment offers specialized cleaning and sanitizing products to the healthcare, personal care, and pharmaceutical industries, such as infection prevention and surgical solutions, and end-to-end cleaning and contamination control solutions under the Ecolab, Microtek, and Anios brand names. In addition, the company provides pest elimination services to detect, eliminate, and prevent pests, such as rodents and insects in restaurants, food and beverage processors, hotels, grocery operations, and other commercial segments including education, life sciences, and healthcare customers. Further, it offers colloidal silica for binding and polishing applications in semiconductor, catalyst, and aerospace component manufacturing, as well as chemical industries; and products and services that manage wash process through custom designed programs, premium products, dispensing equipment, water and energy management, and reduction, as well as real time data management. It sells its products through field sales and corporate account personnel, distributors, and dealers. Ecolab Inc. was founded in 1923 and is headquartered in Saint Paul, Minnesota.</t>
  </si>
  <si>
    <t>EBAY</t>
  </si>
  <si>
    <t>Ebay Inc</t>
  </si>
  <si>
    <t>2025 Hamilton Avenue
San Jose, CA 95125
United States</t>
  </si>
  <si>
    <t>eBay Inc., together with its subsidiaries, operates marketplace platforms that connect buyers and sellers in the United States, the United Kingdom, China, Germany, and internationally. The company's marketplace platform includes its online marketplace at ebay.com, off-platform businesses, and the eBay suite of mobile apps. Its platforms enable users to list, sell, and buy various products. The company was founded in 1995 and is headquartered in San Jose, California.</t>
  </si>
  <si>
    <t>ETN</t>
  </si>
  <si>
    <t>Eaton Corporation, Plcs</t>
  </si>
  <si>
    <t>Eaton House
30 Pembroke Road
Dublin, D04 Y0C2
Ireland</t>
  </si>
  <si>
    <t>Eaton Corporation plc operates as a power management company worldwide. The company's Electrical Americas and Electrical Global segment provides electrical components, industrial components, power distribution and assemblies, residential products, single and three phase power quality and connectivity products, wiring devices, circuit protection products, utility power distribution products, power reliability equipment, and services, as well as hazardous duty electrical equipment, emergency lighting, fire detection, explosion-proof instrumentation, and structural support systems. Its Aerospace segment offers pumps, motors, hydraulic power units, hoses and fittings, and electro-hydraulic pumps; valves, cylinders, electronic controls, electromechanical actuators, sensors, aircraft flap and slat systems, and nose wheel steering systems; hose, thermoplastic tubing products, fittings, adapters, couplings, and sealing and ducting products; air-to-air refueling systems, fuel pumps, fuel inerting products, sensors, and adapters and regulators; oxygen generation system, payload carriages, and thermal management products; and wiring connectors and cables, as well as hydraulic and bag filters, strainers and cartridges, and golf grips for manufacturers of commercial and military aircraft, and related after-market customers, as well as industrial applications. The company's Vehicle segment offers transmissions, clutches, hybrid power systems, superchargers, engine valves and valve actuation systems, locking and limited slip differentials, transmission controls, and fuel vapor components for the vehicle industry. Its eMobility segment provides voltage inverters, converters, fuses, circuit protection units, vehicle controls, power distribution systems, fuel tank isolation valves, and commercial vehicle hybrid systems. Eaton Corporation plc was founded in 1911 and is based in Dublin, Ireland.</t>
  </si>
  <si>
    <t>DD</t>
  </si>
  <si>
    <t>Dupont De Nemours, Inc.</t>
  </si>
  <si>
    <t>Building 730
974 Centre Road
Wilmington, DE 19805
United States</t>
  </si>
  <si>
    <t>DuPont de Nemours, Inc. provides technology-based materials and solutions in the United States, Canada, the Asia Pacific, Latin America, Europe, the Middle East, and Africa. It operates through Electronics &amp; Industrial, Water &amp; Protection, and Corporate &amp; Other segments. The Electronics &amp; Industrial segment supplies materials and solutions for the fabrication of semiconductors and integrated circuits. This segment also provides semiconductor and advanced packaging materials; dielectric and metallization solutions for chip packaging; and silicones for light emitting diode packaging and semiconductor applications; permanent and process chemistries for the fabrication of printed circuit boards to include laminates and substrates, and electroless and electrolytic metallization solutions, and electromagnetic shielding and thermal management solutions, as well as patterning solutions, and materials and metallization processes for metal finishing, decorative, and industrial applications. In addition, it offers various materials to manufacture rigid and flexible displays for organic light emitting diode, and other display applications; provides high performance parts, and specialty silicone elastomers, and lubricants to automotive, aerospace, electronics, industrial, and healthcare markets; and photopolymer plates and platemaking systems used in flexographic printing, and digital inks for textile, commercial, and home-office printing applications. The Water &amp; Protection segment provides engineered products and integrated systems for worker safety, water purification and separation, transportation, energy, medical packaging and building materials. The Corporate &amp; Other segment offers auto adhesives and fluids; Multibase; and Tedlar products. The company was formerly known as DowDuPont Inc. and changed its name to DuPont de Nemours, Inc. in June 2019. DuPont de Nemours, Inc. was incorporated in 2015 and is headquartered in Wilmington, Delaware.</t>
  </si>
  <si>
    <t>DUK</t>
  </si>
  <si>
    <t>Duke Energy Corporation</t>
  </si>
  <si>
    <t>525 South Tryon Street
Charlotte, NC 28202
United States</t>
  </si>
  <si>
    <t>Duke Energy Corporation, together with its subsidiaries, operates as an energy company in the United States. It operates through two segments: Electric Utilities and Infrastructure (EU&amp;I), and Gas Utilities and Infrastructure (GU&amp;I). The EU&amp;I segment generates, transmits, distributes, and sells electricity in the Carolinas, Florida, and the Midwest. It generates electricity through coal, hydroelectric, natural gas, oil, solar and wind sources, renewables, and nuclear fuel. This segment also engages in the wholesale of electricity to municipalities, electric cooperative utilities, and load-serving entities. The GU&amp;I segment distributes natural gas to residential, commercial, industrial, and power generation natural gas customers; and invests in pipeline transmission projects, renewable natural gas projects, and natural gas storage facilities. The company was formerly known as Duke Energy Holding Corp. and changed its name to Duke Energy Corporation in April 2006. Duke Energy Corporation was founded in 1904 and is headquartered in Charlotte, North Carolina.</t>
  </si>
  <si>
    <t>DTE</t>
  </si>
  <si>
    <t>Dte Energy Company</t>
  </si>
  <si>
    <t>One Energy Plaza
Detroit, MI 48226-1279
United States</t>
  </si>
  <si>
    <t>DTE Energy Company engages in the utility operations. The company's Electric segment generates, purchases, distributes, and sells electricity to various residential, commercial, and industrial customers in southeastern Michigan. It generates electricity through coal-fired plants, hydroelectric pumped storage, and nuclear plants, as well as wind and solar assets. This segment owns and operates distribution substations and line transformers. The company's Gas segment purchases, stores, transports, distributes, and sells natural gas to various residential, commercial, and industrial customers throughout Michigan; and sells storage and transportation capacity. Its DTE Vantage segment offers metallurgical and petroleum coke to steel and other industries; and power generation, steam production, chilled water production, and wastewater treatment services, as well as air supplies compressed air to industrial customers. Its Energy Trading segment engages in power, natural gas, and environmental marketing and trading; structured transactions; and the optimization of contracted natural gas pipeline transportation and storage positions. The company was founded in 1849 and is based in Detroit, Michigan.</t>
  </si>
  <si>
    <t>68th percentile</t>
  </si>
  <si>
    <t>DOW</t>
  </si>
  <si>
    <t>Dow Inc.</t>
  </si>
  <si>
    <t>2211 H.H. Dow Way
Midland, MI 48674
United States</t>
  </si>
  <si>
    <t>Chemicals</t>
  </si>
  <si>
    <t>Dow Inc., through its subsidiaries, engages in the provision of various materials science solutions for packaging, infrastructure, mobility, and consumer applications in the United States, Canada, Europe, the Middle East, Africa, India, the Asia Pacific, and Latin America. The company operates through Packaging &amp; Specialty Plastics, Industrial Intermediates &amp; Infrastructure, and Performance Materials &amp; Coatings segments. The Packaging &amp; Specialty Plastics segment provides ethylene, and propylene and aromatics products; and polyethylene, polyolefin elastomers, ethylene vinyl acetate, and ethylene propylene diene monomer rubbers for mobility and transportation, consumer, wire and cable, and construction end-markets. The Industrial Intermediates &amp; Infrastructure segment offers purified ethylene, ethylene and ethanol amines, propylene glycol and polyether polyols, aromatic isocyanates and coatings, adhesives, sealants, elastomers, and composites. This segment also provides caustic soda, and ethylene dichloride and vinyl chloride monomers; and cellulose ethers, redispersible latex powders, and acrylic emulsions. The Performance Materials and Coatings segment provides architectural paints and coatings, and industrial coatings that are used in maintenance and protective industries, wood, metal packaging, traffic markings, thermal paper, and leather; and silicon metal, siloxanes, and intermediates used as key materials in manufacturing differentiated downstream silicone products. It also engages in property and casualty insurance, as well as reinsurance business. Dow Inc. was incorporated in 2018 and is headquartered in Midland, Michigan.</t>
  </si>
  <si>
    <t>DOV</t>
  </si>
  <si>
    <t>Dover Corporation</t>
  </si>
  <si>
    <t>3005 Highland Parkway
Downers Grove, IL 60515
United States</t>
  </si>
  <si>
    <t>Dover Corporation provides equipment and components, consumable supplies, aftermarket parts, software and digital solutions, and support services worldwide. The company's Engineered Products segment provides various equipment, component, software, solution, and services that are used in vehicle aftermarket, waste handling, industrial automation, aerospace and defense, industrial winch and hoist, and fluid dispensing end-market. This segment offers manual and power clamp, rotary and linear mechanical indexer, conveyor, pick and place unit, glove port, and manipulator, as well as end-of-arm robotic gripper, slide, and end effector; winches, hoists, bearings, drives, and electric monitoring system; and radio frequency and microwave filters and switches, and signal intelligence solutions. Its Clean Energy &amp; Fueling segment offers component, equipment, and software and service solution enabling safe storage and transport of fuel, cryogenic gases, and hazardous fluids, as well as operation of retail fueling and vehicle wash establishment. The company's Imaging &amp; Identification segment provides precision marking and coding, product traceability equipment, brand protection, and digital textile printing equipment and solution, as well as related consumable, software, and service to packaged and consumer goods, pharmaceutical, manufacturing, fashion and apparel, and other end-market. Its Pumps &amp; Process Solutions segment manufactures specialty pump, connector, flow meter, fluid connecting solution, plastics and polymer processing equipment, and engineered components for rotating and reciprocating machines. The company's Climate &amp; Sustainability Technologies segment manufactures refrigeration system, refrigeration display case, commercial glass refrigerator and freezer door, and brazed plate heat exchanger for industrial heating and cooling, and residential climate control applications. The company was incorporated in 1947 and is headquartered in Downers Grove, Illinois.</t>
  </si>
  <si>
    <t>D</t>
  </si>
  <si>
    <t>Dominion Energy, Inc</t>
  </si>
  <si>
    <t>120 Tredegar Street
Richmond, VA 23219
United States</t>
  </si>
  <si>
    <t>Dominion Energy, Inc. produces and distributes energy in the United States. It operates through three operating segments: Dominion Energy Virginia, Dominion Energy South Carolina, and Contracted Energy. The Dominion Energy Virginia segment generates, transmits, and distributes regulated electricity to approximately 2.8 million residential, commercial, industrial, and governmental customers in Virginia and North Carolina. The Dominion Energy South Carolina segment generates, transmits, and distributes electricity to approximately 0.8 million customers in the central, southern, and southwestern portions of South Carolina; and distributes natural gas to approximately 0.4 million residential, commercial, and industrial customers in South Carolina. The Contracted Energy segment is involved in the nonregulated long-term contracted renewable electric generation and renewable natural gas facility. As of December 31, 2023, the company's portfolio of assets included approximately 29.5 gigawatt of electric generating capacity; 10,600 miles of electric transmission lines; 79,300 miles of electric distribution lines; and 94,800 miles of gas distribution mains and related service facilities. The company was formerly known as Dominion Resources, Inc. Dominion Energy, Inc. was incorporated in 1983 and is headquartered in Richmond, Virginia.</t>
  </si>
  <si>
    <t>DLTR</t>
  </si>
  <si>
    <t>Dollar Tree Inc.</t>
  </si>
  <si>
    <t>500 Volvo Parkway
Chesapeake, VA 23320
United States</t>
  </si>
  <si>
    <t>Dollar Tree, Inc. operates retail discount stores. The company operates in two segments, Dollar Tree and Family Dollar. The Dollar Tree segment offers merchandise at the fixed price of $ 1.25. It provides consumable merchandise, which includes everyday consumables, such as household paper and chemicals, food, candy, health, personal care products, and frozen and refrigerated food; variety merchandise comprising toys, durable housewares, gifts, stationery, party goods, greeting cards, softlines, arts and crafts supplies, and other items; and seasonal goods that include Christmas, Easter, Halloween, and Valentine's Day merchandise. It operates stores under the Dollar Tree and Dollar Tree Canada brands, as well as distribution centers in the United States and Canada. The Family Dollar segment operates general merchandise retail discount stores that offer consumable merchandise, which comprise food and beverages, tobacco, health and personal care, household chemicals, paper products, hardware and automotive supplies, diapers, batteries, and pet food and supplies; and home products, including housewares, home dÃ©cor, and giftware, as well as domestics, such as comforters, sheets, and towels. It also provides apparel and accessories merchandise comprising clothing, fashion accessories, and shoes; and seasonal and electronics merchandise that include Christmas, Easter, Halloween, and Valentine's Day merchandise, as well as personal electronics, which comprise pre-paid cellular phones and services, stationery and school supplies, and toys. Dollar Tree, Inc. was founded in 1986 and is based in Chesapeake, Virginia.</t>
  </si>
  <si>
    <t>DG</t>
  </si>
  <si>
    <t>Dollar General Corp.</t>
  </si>
  <si>
    <t>100 Mission Ridge
Goodlettsville, TN 37072
United States</t>
  </si>
  <si>
    <t>Dollar General Corporation, a discount retailer, provides various merchandise products in the southern, southwestern, midwestern, and eastern United States. It offers consumable products, including paper and cleaning products, such as paper towels, bath tissues, paper dinnerware, trash and storage bags, disinfectants, and laundry products; packaged food comprising cereals, pasta, canned soups, fruits and vegetables, condiments, spices, sugar, and flour; and perishables that include milk, eggs, bread, refrigerated and frozen food, beer, and wine. The company's consumable products also comprise snacks, such as candies, cookies, crackers, salty snacks, and carbonated beverages; health and beauty products, including over-the-counter medicines and personal care products, such as soaps, body washes, shampoos, cosmetics, and dental hygiene and foot care products; pet supplies and pet food; and tobacco products. In addition, it offers seasonal products comprising holiday items, toys, batteries, small electronics, greeting cards, stationery, prepaid phones and accessories, gardening supplies, hardware, and automotive and home office supplies; and home products that include kitchen supplies, cookware, small appliances, light bulbs, storage containers, frames, candles, craft supplies and kitchen, and bed and bath soft goods. Further, the company provides apparel, which comprise basic items for infants, toddlers, girls, boys, women, and men, as well as socks, underwear, disposable diapers, shoes, and accessories. The company was formerly known as J.L. Turner &amp; Son, Inc. and changed its name to Dollar General Corporation in 1968. Dollar General Corporation was founded in 1939 and is based in Goodlettsville, Tennessee.</t>
  </si>
  <si>
    <t>DFS</t>
  </si>
  <si>
    <t>Discover Financial Services</t>
  </si>
  <si>
    <t>2500 Lake Cook Road
Riverwoods, IL 60015
United States</t>
  </si>
  <si>
    <t>Discover Financial Services, through its subsidiaries, provides digital banking products and services, and payment services in the United States. It operates in two segments, Digital Banking and Payment Services. The Digital Banking segment offers Discover-branded credit cards to individuals; private student loans, personal loans, home loans, and other consumer lending; and direct-to-consumer deposit products comprising savings accounts, certificates of deposit, money market accounts, IRA certificates of deposit, IRA savings accounts and checking accounts, and sweep accounts. The Payment Services segment operates the PULSE to access automated teller machines, debit, and electronic funds transfer network; and Diners Club International, a payments network that issues Diners Club branded charge cards and/or provides card acceptance services, as well as offers payment transaction processing and settlement services. The company was incorporated in 1960 and is based in Riverwoods, Illinois.</t>
  </si>
  <si>
    <t>DLR</t>
  </si>
  <si>
    <t>Digital Realty Trust, Inc.</t>
  </si>
  <si>
    <t>5707 Southwest Parkway, Building 1
Suite 275
Austin, TX 78735-6213
United States</t>
  </si>
  <si>
    <t>Digital Realty brings companies and data together by delivering the full spectrum of data center, colocation, and interconnection solutions. PlatformDIGITAL, the company's global data center platform, provides customers with a secure data meeting place and a proven Pervasive Datacenter Architecture (PDx) solution methodology for powering innovation and efficiently managing Data Gravity challenges. Digital Realty gives its customers access to the connected data communities that matter to them with a global data center footprint of 300+ facilities in 50+ metros across 25+ countries on six continents.</t>
  </si>
  <si>
    <t>FANG</t>
  </si>
  <si>
    <t>Diamondback Energy, Inc.</t>
  </si>
  <si>
    <t>500 West Texas Avenue
Suite 100
Midland, TX 79701
United States</t>
  </si>
  <si>
    <t>Diamondback Energy, Inc., an independent oil and natural gas company, acquires, develops, explores, and exploits unconventional, onshore oil and natural gas reserves in the Permian Basin in West Texas. It focuses on the development of the Spraberry and Wolfcamp formations of the Midland basin; and the Wolfcamp and Bone Spring formations of the Delaware basin, which are part of the Permian Basin in West Texas and New Mexico. The company also owns and operates midstream infrastructure assets, in the Midland and Delaware Basins of the Permian Basin. Diamondback Energy, Inc. was founded in 2007 and is headquartered in Midland, Texas.</t>
  </si>
  <si>
    <t>DXCM</t>
  </si>
  <si>
    <t>Dexcom, Inc.</t>
  </si>
  <si>
    <t>6340 Sequence Drive
San Diego, CA 92121
United States</t>
  </si>
  <si>
    <t>DexCom, Inc., a medical device company, focuses on the design, development, and commercialization of continuous glucose monitoring (CGM) systems in the United States and internationally. The company provides its systems for use by people with diabetes, as well as for use by healthcare providers. Its products include Dexcom G6 and Dexcom G7, integrated CGM systems for diabetes management; Dexcom Share, a remote monitoring system; Dexcom Real-Time API, which enables authorized third-party software developers to integrate real-time CGM data into their digital health apps and devices; and Dexcom ONE, that is designed to replace finger stick blood glucose testing for diabetes treatment decisions. It has also submitted FDA review for Dexcom Stelo for people with type 2 diabetes. The company has a collaboration and license agreement with Verily Life Sciences LLC and Verily Ireland Limited to develop blood-based or interstitial glucose monitoring products. It markets its products directly to endocrinologists, physicians, and diabetes educators. The company was incorporated in 1999 and is headquartered in San Diego, California.</t>
  </si>
  <si>
    <t>DVN</t>
  </si>
  <si>
    <t>Devon Energy Corporation</t>
  </si>
  <si>
    <t>333 West Sheridan Avenue
Oklahoma City, OK 73102-5015
United States</t>
  </si>
  <si>
    <t>Devon Energy Corporation, an independent energy company, engages in the exploration, development, and production of oil, natural gas, and natural gas liquids in the United States. It operates in Delaware, Eagle Ford, Anadarko, Williston, and Powder River Basins. The company was founded in 1971 and is headquartered in Oklahoma City, Oklahoma.</t>
  </si>
  <si>
    <t>DAL</t>
  </si>
  <si>
    <t>Delta Air Lines, Inc.</t>
  </si>
  <si>
    <t>PO Box 20706
Atlanta, GA 30320-6001
United States</t>
  </si>
  <si>
    <t>Delta Air Lines, Inc. provides scheduled air transportation for passengers and cargo in the United States and internationally. The company operates through two segments, Airline and Refinery. Its domestic network centered on core hubs in Atlanta, Minneapolis-St. Paul, Detroit, and Salt Lake City, as well as coastal hub positions in Boston, Los Angeles, New York-LaGuardia, New York-JFK, and Seattle; and international network centered on hubs and market presence in Amsterdam, Bogota, Lima, Mexico City, London-Heathrow, Paris-Charles de Gaulle, Sao Paulo, Seoul-Incheon, and Tokyo. The company sells its tickets through various distribution channels, including delta.com and the Fly Delta app; acts as a reservations specialists; and operates online travel and traditional brick and mortar agencies. It also provides aircraft maintenance and engineering support, repair, and overhaul services; and vacation packages to third-party consumers. The company operates through a fleet of approximately 1,273 aircrafts. Delta Air Lines, Inc. was founded in 1924 and is based in Atlanta, Georgia.</t>
  </si>
  <si>
    <t>DE</t>
  </si>
  <si>
    <t>Deere &amp; Company</t>
  </si>
  <si>
    <t>One John Deere Place
Moline, IL 61265
United States</t>
  </si>
  <si>
    <t>Deere &amp; Company engages in the manufacture and distribution of various equipment worldwide. The company operates through four segments: Production and Precision Agriculture, Small Agriculture and Turf, Construction and Forestry, and Financial Services. The Production and Precision Agriculture segment provides large and medium tractors, combines, cotton pickers and strippers, sugarcane harvesters and loaders, harvesting front-end equipment, pull-behind scrapers, and tillage and seeding equipment, as well as application equipment, including sprayers and nutrient management, and soil preparation machinery for grain growers. The Small Agriculture and Turf segment offers utility tractors, and related loaders and attachments; turf and utility equipment, including riding lawn equipment, commercial mowing equipment, golf course equipment, and utility vehicles, as well as implements for mowing, tilling, snow and debris handling, aerating, residential, commercial, golf, and sports turf care applications; other outdoor power products; and hay and forage equipment. This segment also resells products from other manufacturers. It serves dairy and livestock producers, crop producers, and turf and utility customers. The Construction and Forestry segment provides a range of backhoe loaders, crawler dozers and loaders, four-wheel-drive loaders, excavators, motor graders, articulated dump trucks, landscape and skid-steer loaders, milling machines, pavers, compactors, rollers, crushers, screens, asphalt plants, log skidders, log feller bunchers, log loaders and forwarders, log harvesters, and attachments; and roadbuilding equipment. The Financial Services segment finances sales and leases agriculture and turf, and construction and forestry equipment. It also offers wholesale financing to dealers of the foregoing equipment; and extended equipment warranties, as well as finances retail revolving charge accounts. The company was founded in 1837 and is headquartered in Moline, Illinois.</t>
  </si>
  <si>
    <t>DECK</t>
  </si>
  <si>
    <t>Deckers Outdoor Corp</t>
  </si>
  <si>
    <t>250 Coromar Drive
Goleta, CA 93117
United States</t>
  </si>
  <si>
    <t>Deckers Outdoor Corporation, together with its subsidiaries, designs, markets, and distributes footwear, apparel, and accessories for casual lifestyle use and high-performance activities in the United States and internationally. The company offers premium footwear, apparel, and accessories under the UGG brand name; footwear, apparel, and accessories for ultra-runners and athletes under the HOKA brand name; and sandals, shoes, and boots under the Teva brand name. It also provides relaxed casual shoes and sandals under the Sanuk brand name; casual footwear fashion line under the Koolaburra brand name; and footwear under the AHNU brand name. The company sells its products through domestic and international retailers; international distributors; and directly to its consumers through its direct-to-consumer business, which includes e-commerce websites and retail stores. Deckers Outdoor Corporation was founded in 1973 and is headquartered in Goleta, California.</t>
  </si>
  <si>
    <t>DHR</t>
  </si>
  <si>
    <t>Danaher Corporation</t>
  </si>
  <si>
    <t>2200 Pennsylvania Avenue, North West
Suite 800 West
Washington, DC 20037-1701
United States</t>
  </si>
  <si>
    <t>Danaher Corporation designs, manufactures, and markets professional, medical, industrial, and commercial products and services worldwide. The Biotechnology segments offers bioprocess technologies, consumables, and services that advance, accelerate, and integrate the development and manufacture of therapeutics; cell line and cell culture media development services; cell culture media, process liquids and buffers for manufacturing, chromatography resins, filtration technologies, aseptic fill finish; single-use hardware and consumables and services, such as the design and installation of full manufacturing suites; lab filtration, separation, and purification; lab-scale protein purification and analytical tools; reagents, membranes, and services; and healthcare filtration solutions. The Life Sciences segment provides mass spectrometers; flow cytometry, genomics, lab automation, centrifugation, liquid handling automation instruments, antibodies and reagents, and particle counting and characterization; microscopes; protein consumables; industrial filtration products; and genomic medicines, such as custom nucleic acid products, plasmid DNA, RNA, and proteins under the ABCAM, ALDEVRON, BECKMAN COULTER, IDT, LEICA MICROSYSTEMS, MOLECULAR DEVICES, PALL, PHENOMENEX and SCIEX brands. The Diagnostics segment offers chemistry, immunoassay, microbiology, and automation systems; and molecular, acute care, and pathology diagnostics products. This segment also provides clinical instruments, reagents, consumables, software, and services for hospitals, physicians' offices, reference laboratories, and other critical care settings. The company was formerly known as Diversified Mortgage Investors, Inc. and changed its name to Danaher Corporation in 1984. Danaher Corporation was founded in 1969 and is based in Washington, the District of Columbia.</t>
  </si>
  <si>
    <t>DHI</t>
  </si>
  <si>
    <t>D.R. Horton Inc.</t>
  </si>
  <si>
    <t>1341 Horton Circle
Arlington, TX 76011
United States</t>
  </si>
  <si>
    <t>D.R. Horton, Inc. operates as a homebuilding company in East, North, Southeast, South Central, Southwest, and Northwest regions in the United States. It engages in the acquisition and development of land; and construction and sale of residential homes in 118 markets across 33 states under the names of D.R. Horton, America's Builder, Express Homes, Emerald Homes, and Freedom Homes. The company constructs and sells single-family detached homes; and attached homes, such as townhomes, duplexes, and triplexes. It also provides mortgage financing services; and title insurance policies, and examination and closing services, as well as engages in the residential lot development business. In addition, the company develops, constructs, owns, leases, and sells multi-family and single-family rental properties; and owns non-residential real estate, including ranch land and improvements. It primarily serves homebuyers. D.R. Horton, Inc. was founded in 1978 and is headquartered in Arlington, Texas.</t>
  </si>
  <si>
    <t>CVS</t>
  </si>
  <si>
    <t>Cvs Health Corporation</t>
  </si>
  <si>
    <t>One CVS Drive
Woonsocket, RI 02895
United States</t>
  </si>
  <si>
    <t>CVS Health Corporation provides health solutions in the United States. It operates through Health Care Benefits, Health Services, and Pharmacy &amp; Consumer Wellness segments. The Health Care Benefits segment offers traditional, voluntary, and consumer-directed health insurance products and related services. It serves employer groups, individuals, college students, part-time and hourly workers, health plans, health care providers, governmental units, government-sponsored plans, labor groups, and expatriates. The Health Services segment offers pharmacy benefit management solutions, including plan design and administration, formulary management, retail pharmacy network management, specialty and mail order pharmacy, clinical, disease management, and medical spend management services. It serves employers, insurance companies, unions, government employee groups, health plans, prescription drug plans, Medicaid managed care plans, CMS, plans offered on public health insurance, and other sponsors of health benefit plans. The Pharmacy &amp; Consumer Wellness segment sells prescription and over-the-counter drugs, consumer health and beauty products, and personal care products. This segment also distributes prescription drugs; and provides related pharmacy consulting and other ancillary services to care facilities and other care settings. It operates online retail pharmacy websites, LTC pharmacies and on-site pharmacies, retail specialty pharmacy stores, compounding pharmacies and branches for infusion and enteral nutrition services. The company was formerly known as CVS Caremark Corporation and changed its name to CVS Health Corporation in September 2014. CVS Health Corporation was incorporated in 1996 and is headquartered in Woonsocket, Rhode Island.</t>
  </si>
  <si>
    <t>CMI</t>
  </si>
  <si>
    <t>Cummins Inc.</t>
  </si>
  <si>
    <t>500 Jackson Street
Box 3005
Columbus, IN 47202-3005
United States</t>
  </si>
  <si>
    <t>Cummins Inc. designs, manufactures, distributes, and services diesel and natural gas engines, electric and hybrid powertrains, and related components worldwide. It operates through five segments: Engine, Distribution, Components, Power Systems, and Accelera. The company offers diesel and natural gas-powered engines under the Cummins and other customer brands for the heavy and medium-duty truck, bus, recreational vehicle, light-duty automotive, construction, mining, marine, rail, oil and gas, defense, and agricultural markets; and offers parts and services, as well as remanufactured parts and engines. It provides power generation systems, horsepower engines, heavy and medium duty engines, application engineering services, custom-designed assemblies, retail and wholesale aftermarket parts, and in-shop and field-based repair services. In addition, the company offers emission solutions; turbochargers; air and fuel filters, fuel water separators, lube and hydraulic filters, coolants, fuel additives, and other filtration systems; and electronic control modules, sensors, and supporting software, as well as new, replacement, and remanufactured fuel systems. Further, it provides automated transmissions; standby and prime power generators, controls, paralleling systems, and transfer switches, as well as A/C generator/alternator products under the Stamford and AVK brands; and electrified power systems with components and subsystems, including battery, fuel cell, and hydrogen production technologies. Additionally, it offers filtration, aftertreatment, controls systems, air handling systems, and electric power generation systems, and batteries. It sells its products to original equipment manufacturers, distributors, dealers, and other customers. The company was formerly known as Cummins Engine Company and changed its name to Cummins Inc. in 2001. Cummins Inc. was founded in 1919 and is headquartered in Columbus, Indiana.</t>
  </si>
  <si>
    <t>CSX</t>
  </si>
  <si>
    <t>Csx Corporation</t>
  </si>
  <si>
    <t>500 Water Street
15th Floor
Jacksonville, FL 32202
United States</t>
  </si>
  <si>
    <t>CSX Corporation, together with its subsidiaries, provides rail-based freight transportation services. The company offers rail services; and transportation of intermodal containers and trailers, as well as other transportation services, such as rail-to-truck transfers and bulk commodity operations. It also transports chemicals, agricultural and food products, minerals, automotive, forest products, fertilizers, and metals and equipment; and coal, coke, and iron ore to electricity-generating power plants, steel manufacturers, and industrial plants, as well as exports coal to deep-water port facilities. In addition, the company provides intermodal services through a network of approximately 30 terminals transporting manufactured consumer goods in containers; and drayage services, including the pickup and delivery of intermodal shipments. It serves the automotive industry with distribution centers and storage locations, as well as connects non-rail served customers through transferring products, such as plastics and ethanol from rail to trucks. The company operates approximately 20,000 route mile rail network, which serves various population centers in 26 states east of the Mississippi River, the District of Columbia, and the Canadian provinces of Ontario and Quebec, as well as owns and leases approximately 3,500 locomotives. It serves production and distribution facilities through track connections. CSX Corporation was incorporated in 1978 and is headquartered in Jacksonville, Florida.</t>
  </si>
  <si>
    <t>CCI</t>
  </si>
  <si>
    <t>Crown Castle Inc.</t>
  </si>
  <si>
    <t>8020 Katy Freeway
Houston, TX 77024-1908
United States</t>
  </si>
  <si>
    <t>Crown Castle owns, operates and leases more than 40,000 cell towers and approximately 90,000 route miles of fiber supporting small cells and fiber solutions across every major U.S. market. This nationwide portfolio of communications infrastructure connects cities and communities to essential data, technology and wireless service - bringing information, ideas and innovations to the people and businesses that need them.</t>
  </si>
  <si>
    <t>CTRA</t>
  </si>
  <si>
    <t>Coterra Energy Inc.</t>
  </si>
  <si>
    <t>Three Memorial City Plaza
Suite 1400 840 Gessner Road
Houston, TX 77024
United States</t>
  </si>
  <si>
    <t>Coterra Energy Inc., an independent oil and gas company, engages in the development, exploration, and production of oil, natural gas, and natural gas liquids in the United States. The company's properties include the Marcellus Shale with approximately 186,000 net acres in the dry gas window of the play located in Susquehanna County, Pennsylvania; Permian Basin properties with approximately 296,000 net acres located in west Texas and southeast New Mexico; and Anadarko Basin properties with approximately 182,000 net acres located in Oklahoma. It also operates natural gas and saltwater gathering and disposal systems in Texas. The company sells its natural gas to industrial customers, local distribution companies, oil and gas marketers, major energy companies, pipeline companies, and power generation facilities. Coterra Energy Inc. was incorporated in 1989 and is headquartered in Houston, Texas.</t>
  </si>
  <si>
    <t>86th percentile</t>
  </si>
  <si>
    <t>COST</t>
  </si>
  <si>
    <t>Costco Wholesale Corp</t>
  </si>
  <si>
    <t>999 Lake Drive
Issaquah, WA 98027
United States</t>
  </si>
  <si>
    <t>Costco Wholesale Corporation, together with its subsidiaries, engages in the operation of membership warehouses in the United States, Puerto Rico, Canada, Mexico, Japan, the United Kingdom, Korea, Australia, Taiwan, China, Spain, France, Iceland, New Zealand, and Sweden. The company offers branded and private-label products in a range of merchandise categories. It offers merchandise, such as sundries, dry groceries, candies, coolers, freezers, deli, liquor, and tobacco; appliances, electronics, health and beauty aids, hardware, garden and patio products, sporting goods, tires, toys and seasonal products, office supplies, automotive care products, postages, tickets, apparel, small appliances, furniture, domestics, housewares, special order kiosks, and jewelry; and meat, produce, service deli, and bakery products. The company also operates gasoline, pharmacies, optical, food courts, hearing-aid centers, and tire installation centers; and offers business delivery, travel, grocery, and various other services online. It also operates e-commerce websites. The company was formerly known as Costco Companies, Inc. and changed its name to Costco Wholesale Corporation in August 1999. Costco Wholesale Corporation was founded in 1976 and is based in Issaquah, Washington.</t>
  </si>
  <si>
    <t>CSGP</t>
  </si>
  <si>
    <t>Costar Group Inc</t>
  </si>
  <si>
    <t>1331 L Street, NW
Washington, DC 20005
United States</t>
  </si>
  <si>
    <t>Real Estate Services</t>
  </si>
  <si>
    <t>CoStar Group, Inc. provides information, analytics, and online marketplace services to the commercial real estate, hospitality, residential, and related professionals industries in the United States, Canada, Europe, the Asia Pacific, and Latin America. The company offers CoStar Property that provides inventory of office, industrial, retail, multifamily, hospitality, and student housing properties and land; CoStar Sales, a robust database of comparable commercial real estate sales transactions; CoStar Market Analytics to view and report on aggregated market and submarket trends; and CoStar Tenant, an online business-to-business prospecting and analytical tool that provides tenant information. It also provides Leasing, a tool to capture, manage, and maintain lease data; CoStar Lease Analysis; Public Record, a searchable database of commercially zoned parcels; CoStar Real Estate Manager, a real estate lease administration, portfolio management, and lease accounting compliance software solution; and CoStar Risk Analytics and CoStar Investment. In addition, it offers apartment marketing sites, such as ApartmentFinder.com, ForRent.com, ApartmentHomeLiving.com, WestsideRentals.com, AFTER55.com, CorporateHousing.com, ForRentUniversity.com, Apartamentos.com, and Off Campus Partners; LoopNet Premium Lister; LoopNet Diamond, Platinum, and Gold Ads; LandsofAmerica.com, LandAndFarm.com, and LandWatch.com for rural land for-sale; BizBuySell.com, BizQuest.com, and FindaFranchise.com for operating businesses and franchises for-sale; Ten-X, an online auction platform for commercial real estate; and HomeSnap, an online and mobile software platform, as well as Homes.com, a homes for sale listings site. The company was founded in 1987 and is headquartered in Washington, the District of Columbia.</t>
  </si>
  <si>
    <t>CTVA</t>
  </si>
  <si>
    <t>Corteva, Inc.</t>
  </si>
  <si>
    <t>9330 Zionsville Road
Indianapolis, IN 46268
United States</t>
  </si>
  <si>
    <t>Corteva, Inc. operates in the agriculture business. It operates through two segments, Seed and Crop Protection. The Seed segment develops and supplies advanced germplasm and traits that produce optimum yield for farms. It offers trait technologies that enhance resistance to weather, disease, insects, and herbicides used to control weeds, as well as food and nutritional characteristics. This segment also provides digital solutions that assist farmer decision-making with a view to optimize product selection, and maximize yield and profitability. The Crop Protection segment offers products that protect against weeds, insects and other pests, and diseases, as well as enhances crop health above and below ground through nitrogen management and seed-applied technologies. This segment provides herbicides, insecticides, nitrogen stabilizers, and pasture and range management herbicides. It serves agricultural input industry. The company operates in the United States, Canada, Latin America, the Asia Pacific, Europe, the Middle East, and Africa. Corteva, Inc. was incorporated in 2018 and is headquartered in Indianapolis, Indiana.</t>
  </si>
  <si>
    <t>CPAY</t>
  </si>
  <si>
    <t>Corpay, Inc.</t>
  </si>
  <si>
    <t>3280 Peachtree Road
Suite 2400
Atlanta, GA 30305
United States</t>
  </si>
  <si>
    <t>Corpay, Inc. operates as a payments company that helps businesses and consumers manage vehicle-related expenses, lodging expenses, and corporate payments in the United States, Brazil, the United Kingdom, and internationally. The company offers vehicle payment solutions, which include fuel, tolls, parking, fleet maintenance, and long-haul transportation services, as well as prepaid food and transportation vouchers and cards. It also provides corporate payment solutions consisting of accounts payable automation; virtual cards, cross-border solutions; and purchasing and travel and entertainment card products, as well as lodging payments solutions for employees who travel overnight for work purposes; traveling crews and stranded passengers from airlines and cruise lines; and insurance policyholders displaced from their homes due to damage or catastrophe. In addition, the company offers gifts and payroll cards. It serves business, merchant, consumer, and payment network customers. The company was formerly known as FLEETCOR Technologies, Inc. and changed its name to Corpay, Inc. in March 2024. Corpay, Inc. was founded in 1986 and is headquartered in Atlanta, Georgia.</t>
  </si>
  <si>
    <t>GLW</t>
  </si>
  <si>
    <t>Corning Incorporated</t>
  </si>
  <si>
    <t>One Riverfront Plaza
Corning, NY 14831
United States</t>
  </si>
  <si>
    <t>Corning Incorporated engages in the display technologies, optical communications, environmental technologies, specialty materials, and life sciences businesses in the United States and internationally. The company's Display Technologies segment offers glass substrates for flat panel displays, including liquid crystal displays and organic light-emitting diodes that are used in televisions, notebook computers, desktop monitors, tablets, and handheld devices. Its Optical Communications segment provides optical fibers and cables; and hardware and equipment products, such as cable assemblies, fiber optic hardware and connectors, optical components and couplers, closures, network interface devices, and other accessories for the telecommunications industry, businesses, governments, and individuals. The company's Specialty Materials segment manufactures products that offer material formulations for glass, glass ceramics, crystals, precision metrology instruments, and software, as well as glass wafers and substrates, tinted sunglasses, and radiation shielding products for various markets comprising mobile consumer electronics, semiconductor equipment optics and consumables, aerospace and defense optics, radiation shielding products, sunglasses, and telecommunications components. Its Environmental Technologies segment provides ceramic substrates and filter products for emissions control in mobile, gasoline, and diesel applications. The company's Life Sciences segment offers laboratory products, including consumables, such as plastic vessels, liquid handling plastics, specialty surfaces, cell culture media, and serum, as well as general labware, and glassware and equipment under the Corning, Pyrex, Falcon, and Axygen brands. The company was formerly known as Corning Glass Works and changed its name to Corning Incorporated in April 1989. Corning Incorporated was founded in 1851 and is headquartered in Corning, New York.</t>
  </si>
  <si>
    <t>CPRT</t>
  </si>
  <si>
    <t>Copart Inc</t>
  </si>
  <si>
    <t>14185 Dallas Parkway
Suite 300
Dallas, TX 75254
United States</t>
  </si>
  <si>
    <t>Copart, Inc. provides online auctions and vehicle remarketing services in the United States, Canada, the United Kingdom, Brazil, the Republic of Ireland, Germany, Finland, the United Arab Emirates, Oman, Bahrain, and Spain. It offers a range of services for processing and selling vehicles over the internet through its virtual bidding third generation internet auction-style sales technology to vehicle sellers, insurance companies, banks and finance companies, charities, fleet operators, dealers, vehicle rental companies, and individuals. The company's services include online seller access, salvage estimation, estimating, end-of-life vehicle processing, transportation, vehicle inspection stations, on-demand reporting, title processing and procurement, loan payoff, flexible vehicle processing programs, buy it now, member network, sales process, and dealer services. Its services also comprise services to sell vehicles through CashForCars.com, CashForCars.ca, CashForCars.de, CashForCars.co.uk, and Cash-for-cars.ie; Copart Recycling service, which allows the public to purchase parts from salvaged and end-of-life vehicles; copart 360, an online technology for posting vehicle images that captures clear 360-degree views of interiors and exteriors of cars, trucks, and vans; membership tiers for those registering to buy vehicles through Copart.com; and virtual queue to secure a place in line while visiting one of its locations. In addition, it provides non-salvage powersport vehicle remarketing services through live and online auction platforms. The company sells its products principally to licensed vehicle dismantlers, rebuilders, repair licensees, used vehicle dealers, and exporters, as well as to the public. Copart, Inc. was incorporated in 1982 and is headquartered in Dallas, Texas.</t>
  </si>
  <si>
    <t>CEG</t>
  </si>
  <si>
    <t>Constellation Energy Corporation</t>
  </si>
  <si>
    <t>1310 Point Street
Baltimore, MD 21231-3380
United States</t>
  </si>
  <si>
    <t>Constellation Energy Corporation generates and sells electricity in the United States. It operates through five segments: Mid-Atlantic, Midwest, New York, ERCOT, and Other Power Regions. The company sells natural gas, energy-related products, and sustainable solutions. It has approximately 33,094 megawatts of generating capacity consisting of nuclear, wind, solar, natural gas, and hydroelectric assets. It serves distribution utilities; municipalities; cooperatives; and commercial, industrial, governmental, and residential customers. The company was incorporated in 2021 and is headquartered in Baltimore, Maryland.</t>
  </si>
  <si>
    <t>STZ</t>
  </si>
  <si>
    <t>Constellation Brands, Inc.</t>
  </si>
  <si>
    <t>Building 100
207 High Point Drive
Victor, NY 14564
United States</t>
  </si>
  <si>
    <t>Beverages - Wineries &amp; Distilleries</t>
  </si>
  <si>
    <t>Constellation Brands, Inc., together with its subsidiaries, produces, imports, markets, and sells beer, wine, and spirits in the United States, Canada, Mexico, New Zealand, and Italy. The company provides beer primarily under the Corona Extra, Corona Familiar, Corona Hard Seltzer, Corona Light, Corona Non-Alcoholic, Corona Premier, Corona Refresca, Modelo Especial, Modelo Chelada, Modelo Negra, Modelo Oro, Victoria, Vicky Chamoy, and Pacifico brands. It also offers wine under the Cook's California Champagne, Kim Crawford, Meiomi, Mount Veeder, Ruffino, SIMI, My Favorite Neighbor, Robert Mondavi Winery, Schrader, and The Prisoner Wine Company brands; and spirits under the Casa Noble, Copper &amp; Kings, High West, Mi CAMPO, Nelson's Green Brier, and SVEDKA brands. The company provides its products to wholesale distributors, retailers, on-premise locations, and state alcohol beverage control agencies. Constellation Brands, Inc. was founded in 1945 and is headquartered in Victor, New York.</t>
  </si>
  <si>
    <t>ED</t>
  </si>
  <si>
    <t>Consolidated Edison, Inc.</t>
  </si>
  <si>
    <t>4 Irving Place
New York, NY 10003
United States</t>
  </si>
  <si>
    <t>Consolidated Edison, Inc., through its subsidiaries, engages in the regulated electric, gas, and steam delivery businesses in the United States. It offers electric services to approximately 3.7 million customers in New York City and Westchester County; gas to approximately 1.1 million customers in Manhattan, the Bronx, parts of Queens, and Westchester County; and steam to approximately 1,530 customers in parts of Manhattan. The company also supplies electricity to approximately 0.3 million customers in southeastern New York and northern New Jersey; and gas to approximately 0.2 million customers in southeastern New York. In addition, it operates 545 circuit miles of transmission lines; 15 transmission substations; 63 distribution substations; 90,051 in-service line transformers; 3,788 pole miles of overhead distribution lines; and 2,314 miles of underground distribution lines, as well as 4,363 miles of mains and 380,870 service lines for natural gas distribution. Further, the company invests in electric and gas transmission projects. It primarily sells electricity to industrial, commercial, residential, and government customers. Consolidated Edison, Inc. was founded in 1823 and is based in New York, New York.</t>
  </si>
  <si>
    <t>COP</t>
  </si>
  <si>
    <t>Conocophillips</t>
  </si>
  <si>
    <t>925 North Eldridge Parkway
Houston, TX 77079-2703
United States</t>
  </si>
  <si>
    <t>ConocoPhillips explores for, produces, transports, and markets crude oil, bitumen, natural gas, liquefied natural gas (LNG), and natural gas liquids in the United States, Canada, China, Libya, Malaysia, Norway, the United Kingdom, and internationally. The company's portfolio includes unconventional plays in North America; conventional assets in North America, Europe, Asia, and Australia; global LNG developments; oil sands assets in Canada; and an inventory of global exploration prospects. ConocoPhillips was founded in 1917 and is headquartered in Houston, Texas.</t>
  </si>
  <si>
    <t>CAG</t>
  </si>
  <si>
    <t>Conagra Brands, Inc.</t>
  </si>
  <si>
    <t>222 West Merchandise Mart Plaza
Suite 1300
Chicago, IL 60654
United States</t>
  </si>
  <si>
    <t>Conagra Brands, Inc., together with its subsidiaries, operates as a consumer packaged goods food company primarily in the United States. The company operates through Grocery &amp; Snacks, Refrigerated &amp; Frozen, International, and Foodservice segments. The Grocery &amp; Snacks segment primarily offers shelf stable food products through various retail channels. The Refrigerated &amp; Frozen segment provides temperature-controlled food products through various retail channels. The International segment offers food products in various temperature states through retail and foodservice channels outside of the United States. The Foodservice segment offers branded and customized food products, including meals, entrees, sauces, and various custom-manufactured culinary products packaged for restaurants and other foodservice establishments. The company sells its products under the Birds Eye, Marie Callender's, Duncan Hines, Healthy Choice, Slim Jim, Reddi-wip, Angie's, BOOMCHICKAPOP, Duke's, Earth Balance, Gardein, and Frontera brands. The company was incorporated in 1919 and is headquartered in Chicago, Illinois.</t>
  </si>
  <si>
    <t>CMA</t>
  </si>
  <si>
    <t>Comerica Incorporated</t>
  </si>
  <si>
    <t>Comerica Bank Tower
1717 Main Street
Dallas, TX 75201-6404
United States</t>
  </si>
  <si>
    <t>Comerica Incorporated, through its subsidiaries, provides various financial products and services. The company operates through Commercial Bank, Retail Bank, Wealth Management, and Finance segments. The Commercial Bank segment offers various products and services, including commercial loans and lines of credit, deposits, cash management, payment solutions, card services, capital market products, international trade finance, letters of credit, foreign exchange management services, and loan syndication services for small and middle market businesses, multinational corporations, and governmental entities. The Retail Bank segment provides personal financial services, such as consumer lending, consumer deposit gathering, and mortgage loan origination; and various consumer products that include deposit accounts, installment loans, credit cards, student loans, home equity lines of credit, and residential mortgage loans. The Wealth Management segment offers products and services comprising financial planning, trust and fiduciary services, investment management and advisory, brokerage, private banking, and business transition planning services for affluents, high-net worth and ultra-high-net-worth individuals and families, business owners, and executives, and institutional clients. The Finance segment comprises securities portfolio, and asset and liability management activities. It operates in Texas, California, Michigan, Arizona, and Florida, the United States; and Canada and Mexico. The company was formerly known as DETROITBANK Corporation and changed its name to Comerica Incorporated in July 1982. Comerica Incorporated was founded in 1849 and is headquartered in Dallas, Texas.</t>
  </si>
  <si>
    <t>CMCSA</t>
  </si>
  <si>
    <t>Comcast Corp</t>
  </si>
  <si>
    <t>One Comcast Center
1701 JFK Boulevard
Philadelphia, PA 19103-2838
United States</t>
  </si>
  <si>
    <t>Comcast Corporation operates as a media and technology company worldwide. It operates through Residential Connectivity &amp; Platforms, Business Services Connectivity, Media, Studios, and Theme Parks segments. The Residential Connectivity &amp; Platforms segment provides residential broadband and wireless connectivity services, residential and business video services, sky-branded entertainment television networks, and advertising. The Business Services Connectivity segment offers connectivity services for small business locations, which include broadband, wireline voice, and wireless services, as well as solutions for medium-sized customers and larger enterprises; and small business connectivity services in the United Kingdom. The Media segment operates NBCUniversal's television and streaming business, including national and regional cable networks; the NBC and Telemundo broadcast networks and owned local broadcast television stations; and Peacock, a direct-to-consumer streaming services. It also operates international television networks comprising the Sky Sports networks, as well as other digital properties. The Studios segment operates NBCUniversal and Sky film and television studio production and distribution operations. The Theme Parks segment operates Universal theme parks in Orlando, Florida; Hollywood, California; Osaka, Japan; and Beijing, China. The company also offers a consolidated streaming platforms under the Philadelphia Flyers and the Wells Fargo Center arena in Philadelphia, Pennsylvania; and Xumo. Comcast Corporation was founded in 1963 and is headquartered in Philadelphia, Pennsylvania.</t>
  </si>
  <si>
    <t>CL</t>
  </si>
  <si>
    <t>Colgate-Palmolive Company</t>
  </si>
  <si>
    <t>300 Park Avenue
New York, NY 10022-7499
United States</t>
  </si>
  <si>
    <t>Colgate-Palmolive Company, together with its subsidiaries, manufactures and sells consumer products in the United States and internationally. It operates through two segments: Oral, Personal and Home Care; and Pet Nutrition. The Oral, Personal and Home Care segment offers toothpaste, toothbrushes, mouthwash, bar and liquid hand soaps, shower gels, shampoos, conditioners, deodorants and antiperspirants, skin health products, dishwashing detergents, fabric conditioners, household cleaners, and other related items. This segment markets and sells its products under various brands, which include Colgate, Darlie, elmex, hello, meridol, Sorriso, Tom's of Maine, Irish Spring, Palmolive, Protex, Sanex, Softsoap, Lady Speed Stick, Speed Stick, EltaMD, Filorga, PCA SKIN, Ajax, Axion, Fabuloso, Murphy, Suavitel, and Soupline to a range of traditional and eCommerce retailers, wholesalers, and distributors. It includes pharmaceutical products for dentists and other oral health professionals. Its Pet Nutrition segment offers pet nutrition products for everyday nutritional needs under the Hill's Science Diet brand; and a range of therapeutic pet products to help nutritionally support dogs and cats in different stages of health under the Hill's Prescription Diet brand. This segment markets and sells its products through pet supply retailers, veterinarians, and eCommerce retailers. Colgate-Palmolive Company was founded in 1806 and is headquartered in New York, New York.</t>
  </si>
  <si>
    <t>54th percentile</t>
  </si>
  <si>
    <t>CTSH</t>
  </si>
  <si>
    <t>Cognizant Technology Solutions</t>
  </si>
  <si>
    <t>300 Frank West Burr Boulevard
Teaneck, NJ 07666
United States</t>
  </si>
  <si>
    <t>Cognizant Technology Solutions Corporation, a professional services company, provides consulting and technology, and outsourcing services in North America, Europe, and internationally. It operates through four segments: Financial Services, Health Sciences, Products and Resources, and Communications, Media and Technology. The company provides customer experience, robotic process automation, analytics, and AI services in areas, such as digital lending, fraud detection, and next generation payments; the shift towards consumerism, outcome-based contracting, digital health, delivering integrated seamless, omni-channel, and patient-centered experience; and services that drive operational improvements in areas, such as clinical development, pharmacovigilance, and manufacturing, as well as claims processing, enrollment, membership, and billing to healthcare providers and payers, and life sciences companies, including pharmaceutical, biotech, and medical device companies. It offers solution to manufacturers, automakers, retailers and travel and hospitality companies, as well as companies providing logistics, energy and utility services; and digital content, business process improvement, technology modernization, and the creation of unified and compelling user experience services to communications, media and entertainment, education, and information services and technology companies. The company was incorporated in 1988 and is headquartered in Teaneck, New Jersey.</t>
  </si>
  <si>
    <t>KO</t>
  </si>
  <si>
    <t>Coca-Cola Company</t>
  </si>
  <si>
    <t>One Coca-Cola Plaza
Atlanta, GA 30313
United States</t>
  </si>
  <si>
    <t>The Coca-Cola Company, a beverage company, manufactures, markets, and sells various nonalcoholic beverages worldwide. The company provides sparkling soft drinks, sparkling flavors; water, sports, coffee, and tea; juice, value-added dairy, and plant-based beverages; and other beverages. It also offers beverage concentrates and syrups, as well as fountain syrups to fountain retailers, such as restaurants and convenience stores. The company sells its products under the Coca-Cola, Diet Coke/Coca-Cola Light, Coca-Cola Zero Sugar, caffeine free Diet Coke, Cherry Coke, Fanta Orange, Fanta Zero Orange, Fanta Zero Sugar, Fanta Apple, Sprite, Sprite Zero Sugar, Simply Orange, Simply Apple, Simply Grapefruit, Fresca, Schweppes, Thums Up, Aquarius, Ayataka, BODYARMOR, Ciel, Costa, Dasani, dogadan, FUZE TEA, Georgia, glacÃ©au smartwater, glacÃ©au vitaminwater, Gold Peak, Ice Dew, I LOHAS, Powerade, Topo Chico, AdeS, Del Valle, fairlife, innocent, Minute Maid, and Minute Maid Pulpy brands. It operates through a network of independent bottling partners, distributors, wholesalers, and retailers, as well as through bottling and distribution operators. The company was founded in 1886 and is headquartered in Atlanta, Georgia.</t>
  </si>
  <si>
    <t>CMS</t>
  </si>
  <si>
    <t>Cms Energy Corporation</t>
  </si>
  <si>
    <t>One Energy Plaza
Jackson, MI 49201
United States</t>
  </si>
  <si>
    <t>CMS Energy Corporation operates as an energy company primarily in Michigan. The company operates through three segments: Electric Utility; Gas Utility; and Enterprises. The Electric Utility segment is involved in the generation, purchase, transmission, distribution, and sale of electricity. This segment generates electricity through coal, wind, gas, renewable energy, oil, and nuclear sources. Its distribution system comprises 208 miles of high-voltage distribution overhead lines; 4 miles of high-voltage distribution underground lines; 4,428 miles of high-voltage distribution overhead lines; 19 miles of high-voltage distribution underground lines; 82,474 miles of electric distribution overhead lines; 9,395 miles of underground distribution lines; 1,093 substations; and 3 battery facilities. The Gas Utility segment engages in the purchase, transmission, storage, distribution, and sale of natural gas, which includes 2,392 miles of transmission lines; 15 gas storage fields; 28,065 miles of distribution mains; and 8 compressor stations. The Enterprises segment is involved in the independent power production and marketing, including the development and operation of renewable generation. It serves 1.9 million electric and 1.8 million gas customers, including residential, commercial, and diversified industrial customers. The company was incorporated in 1987 and is headquartered in Jackson, Michigan.</t>
  </si>
  <si>
    <t>CME</t>
  </si>
  <si>
    <t>Cme Group Inc.</t>
  </si>
  <si>
    <t>20 South Wacker Drive
Chicago, IL 60606
United States</t>
  </si>
  <si>
    <t>CME Group Inc., together with its subsidiaries, operates contract markets for the trading of futures and options on futures contracts worldwide. It offers futures and options products based on interest rates, equity indexes, foreign exchange, agricultural commodities, energy, and metals, as well as fixed income and foreign currency trading services. The company also provides clearing house services, including clearing, settling, and guaranteeing futures and options contracts, and cleared swaps products traded through its exchanges; and trade processing and risk mitigation services. In addition, the company offers a range of market data services, including real-time and historical data services. It serves professional traders, financial institutions, institutional and individual investors, corporations, manufacturers, producers, governments, and central banks. The company was formerly known as Chicago Mercantile Exchange Holdings Inc. and changed its name to CME Group Inc. in July 2007. The company was founded in 1898 and is headquartered in Chicago, Illinois.</t>
  </si>
  <si>
    <t>CLX</t>
  </si>
  <si>
    <t>Clorox Company</t>
  </si>
  <si>
    <t>1221 Broadway
Oakland, CA 94612-1888
United States</t>
  </si>
  <si>
    <t>The Clorox Company manufactures and markets consumer and professional products worldwide. It operates through four segments: Health and Wellness, Household, Lifestyle, and International. The Health and Wellness segment offers cleaning products, such as laundry additives and home care products primarily under the Clorox, Clorox2, Scentiva, Pine-Sol, Liquid-Plumr, Tilex, and Formula 409 brands; professional cleaning and disinfecting products under the CloroxPro and Clorox Healthcare brands; professional food service products under the Hidden Valley brand; and vitamins, minerals and supplement products under the RenewLife, Natural Vitality, NeoCell, and Rainbow Light brands in the United States. The Household segment provides cat litter products under the Fresh Step and Scoop Away brands; bags and wraps under the Glad brand; and grilling products under the Kingsford brand in the United States. The Lifestyle segment offers dressings, dips, seasonings, and sauces primarily under the Hidden Valley brand; natural personal care products under the Burt's Bees brand; and water-filtration products under the Brita brand in the United States. The International segment provides laundry additives; home care products; water-filtration systems; digestive health products; grilling products; cat litter products; food products; bags and wraps; natural personal care products; and professional cleaning and disinfecting products internationally primarily under the Clorox, Ayudin, Clorinda, Poett, Pine-Sol, Glad, Brita, RenewLife, Ever Clean and Burt's Bees brands. It sells its products primarily through mass retailers; grocery outlets; warehouse clubs; dollar stores; home hardware centers; drug, pet, and military stores; third-party and owned e-commerce channels; and distributors, as well as a direct sales force The Clorox Company was founded in 1913 and is headquartered in Oakland, California.</t>
  </si>
  <si>
    <t>CFG</t>
  </si>
  <si>
    <t>Citizens Financial Group, Inc.</t>
  </si>
  <si>
    <t>One Citizens Plaza
Providence, RI 02903
United States</t>
  </si>
  <si>
    <t>Citizens Financial Group, Inc. operates as the bank holding company that provides retail and commercial banking products and services to individuals, small businesses, middle-market companies, corporations, and institutions in the United States. The company operates in two segments, Consumer Banking and Commercial Banking. The Consumer Banking segment offers deposit products, mortgage and home equity lending products, credit cards, business loans, wealth management, and investment services; and auto, education, and point-of-sale finance loans, as well as digital deposit products. This segment serves its customers through telephone service centers, as well as through its online and mobile platforms. The Commercial Banking segment provides various financial products and solutions, including lending and leasing, deposit and treasury management services, foreign exchange, and interest rate and commodity risk management solutions, as well as syndicated loans, corporate finance, mergers and acquisitions, and debt and equity capital markets services. This segment serves corporate banking, healthcare, technology, asset finance, franchise finance, leasing, asset-based lending, commercial real estate, mid-corporate, and private equity sponsor industries. The company was formerly known as RBS Citizens Financial Group, Inc. and changed its name to Citizens Financial Group, Inc. in April 2014. Citizens Financial Group, Inc. was founded in 1828 and is headquartered in Providence, Rhode Island.</t>
  </si>
  <si>
    <t>C</t>
  </si>
  <si>
    <t>Citigroup Inc.</t>
  </si>
  <si>
    <t>388 Greenwich Street
New York, NY 10013
United States</t>
  </si>
  <si>
    <t>Citigroup Inc., a diversified financial service holding company, provides various financial product and services to consumers, corporations, governments, and institutions worldwide. It operates through five segments: Services, Markets, Banking, U.S. Personal Banking, and Wealth. The Services segment includes Treasury and Trade Solutions, which provides cash management, trade, and working capital solutions to multinational corporations, financial institutions, and public sector organizations; and Securities Services, such as cross-border support for clients, local market expertise, post-trade technologies, data solutions, and various securities services solutions. The Markets segment offers sales and trading services for equities, foreign exchange, rates, spread products, and commodities to corporate, institutional, and public sector clients; and market-making services, including asset classes, risk management solutions, financing, prime brokerage, research, securities clearing, and settlement. The banking segment includes investment banking; advisory services related to mergers and acquisitions, divestitures, restructurings, and corporate defense activities; and corporate lending, which includes corporate and commercial banking. The U.S. Personal Banking segment provides co-branded cards and retail banking services. The Wealth segment provides financial services to high-net-worth clients through banking, lending, mortgages, investment, custody, and trust product offerings; and to professional industries, including law firms, consulting groups, accounting, and asset management. The company was founded in 1812 and is headquartered in New York, New York.</t>
  </si>
  <si>
    <t>CSCO</t>
  </si>
  <si>
    <t>Cisco Systems, Inc.</t>
  </si>
  <si>
    <t>170 West Tasman Drive
San Jose, CA 95134-1706
United States</t>
  </si>
  <si>
    <t>Cisco Systems, Inc. designs, manufactures, and sells Internet Protocol based networking and other products related to the communications and information technology industry in the Americas, Europe, the Middle East, Africa, the Asia Pacific, Japan, and China. The company also offers switching portfolio encompasses campus switching as well as data center switching; enterprise routing portfolio interconnects public and private wireline and mobile networks, delivering highly secure, and reliable connectivity to campus, data center and branch networks; wireless products include wireless access points and controllers; and compute portfolio including the cisco unified computing system, hyperflex, and software management capabilities, which combine computing, networking, and storage infrastructure management and virtualization. In addition, it provides Internet for the future product consists of routed optical networking, 5G, silicon, and optics solutions; collaboration products, such as meetings, collaboration devices, calling, contact center, and communication platform as a service; end-to-end security product consists of network security, cloud security, security endpoints, unified threat management, and zero trust; and optimized application experiences products including full stack observability and network assurance. Further, the company offers a range of service and support options for its customers, including technical support and advanced services and advisory services. It serves businesses of various sizes, public institutions, governments, and service providers. The company sells its products and services directly, as well as through systems integrators, service providers, other resellers, and distributors. Cisco Systems, Inc. has strategic alliances with other companies. Cisco Systems, Inc. was incorporated in 1984 and is headquartered in San Jose, California.</t>
  </si>
  <si>
    <t>CTAS</t>
  </si>
  <si>
    <t>Cintas Corp</t>
  </si>
  <si>
    <t>6800 Cintas Boulevard
PO Box 625737
Cincinnati, OH 45262-5737
United States</t>
  </si>
  <si>
    <t>Cintas Corporation provides corporate identity uniforms and related business services primarily in the United States, Canada, and Latin America. It operates through Uniform Rental and Facility Services, First Aid and Safety Services, and All Other segments. The company rents and services uniforms and other garments, including flame resistant clothing, mats, mops and shop towels, and other ancillary items; and provides restroom cleaning services and supplies, as well as sells uniforms. In addition, the company offers first aid and safety services, and fire protection products and services. It provides its products and services through its distribution network and local delivery routes, or local representatives to small service and manufacturing companies, as well as major corporations. Cintas Corporation was founded in 1968 and is based in Cincinnati, Ohio. Cintas Corporation was formerly a subsidiary of Cintas Corporation.</t>
  </si>
  <si>
    <t>CINF</t>
  </si>
  <si>
    <t>Cincinnati Financial Corp</t>
  </si>
  <si>
    <t>6200 South Gilmore Road
Fairfield, OH 45014-5141
United States</t>
  </si>
  <si>
    <t>Cincinnati Financial Corporation, together with its subsidiaries, provides property casualty insurance products in the United States. It operates through five segments: Commercial Lines Insurance, Personal Lines Insurance, Excess and Surplus Lines Insurance, Life Insurance, and Investments. The Commercial Lines Insurance segment offers coverage for commercial casualty, commercial property, commercial auto, and workers' compensation. It also provides contract and commercial surety bonds, and fidelity bonds; and machinery and equipment. The Personal Lines Insurance segment offers personal auto insurance; homeowner insurance; and dwelling fire, inland marine, personal umbrella liability, and watercraft coverages to individuals. The Excess and Surplus Lines Insurance segment offers commercial casualty insurance that covers businesses for third-party liability from accidents occurring on their premises or arising out of their operations, such as injuries sustained from products, as well as other coverages, including miscellaneous errors and omissions, professional liability, and excess liability; and commercial property insurance, which insures buildings, inventory, equipment, and business income from loss or damage due to various causes, such as fire, wind, hail, water, theft, and vandalism. The Life Insurance segment provides term life insurance products; universal life insurance products; worksite products, such as term life; and whole life insurance products, as well as annuities. The Investments segment invests in fixed-maturity investments, including taxable and tax-exempt bonds, redeemable preferred stocks, and mortgage-backed securities; and equity investments comprising common and nonredeemable preferred stocks. It also offers commercial leasing and financing services; and insurance brokerage services. Cincinnati Financial Corporation was founded in 1950 and is headquartered in Fairfield, Ohio.</t>
  </si>
  <si>
    <t>CHD</t>
  </si>
  <si>
    <t>Church &amp; Dwight Co., Inc.</t>
  </si>
  <si>
    <t>Princeton South Corporate Center
500 Charles Ewing Boulevard
Ewing, NJ 08628
United States</t>
  </si>
  <si>
    <t>Church &amp; Dwight Co., Inc. develops, manufactures, and markets household, personal care, and specialty products. It operates in three segments: Consumer Domestic, Consumer International, and Specialty Products Division. The company offers cat litters, carpet deodorizers, laundry detergents, and baking soda, as well as other baking soda based products under the ARM &amp; HAMMER brand; condoms, lubricants, and vibrators under the TROJAN brand; stain removers, cleaning solutions, laundry detergents, and bleach alternatives under the OXICLEAN brand; toothbrushes under the SPINBRUSH brand; home pregnancy and ovulation test kits under the FIRST RESPONSE brand; depilatories under the NAIR brand; oral analgesics under the ORAJEL brand; laundry detergents under the XTRA brand; gummy dietary supplements under the L'IL CRITTERS and VITAFUSION brands; dry shampoos under the BATISTE brand; water flossers and showerheads under the WATERPIK brand; cold shortening and relief products under the ZICAM brand; oral care products under the THERABREATH brand; and acne treatment products under the HERO brand. Its specialty products include animal and food productivity products, such as ARM &amp; HAMMER baking soda as a feed additive to help dairy cow; BIO-CHLOR and FERMENTEN used to reduce health issues associated with calving, as well as needed protein; CELMANAX refined functional carbohydrate, a yeast-based prebiotic; and CERTILLUS a probiotics products used in the poultry, dairy, beef, and swine industries. It offers sodium bicarbonate; and cleaning and deodorizing products. The company sells its consumer products through supermarkets, mass merchandisers, wholesale clubs, drugstores, convenience stores, home stores, dollar and other discount stores, pet and other specialty stores, and websites and other e-commerce channels; and specialty products to industrial customers and livestock producers through distributors. The company was founded in 1846 and is headquartered in Ewing, New Jersey.</t>
  </si>
  <si>
    <t>CB</t>
  </si>
  <si>
    <t>Chubb Limited</t>
  </si>
  <si>
    <t>Baerengasse 32
Zurich, 8001
Switzerland</t>
  </si>
  <si>
    <t>Chubb Limited provides insurance and reinsurance products worldwide. The company's North America Commercial P&amp;C Insurance segment offers commercial property, casualty, workers' compensation, package policies, risk management, financial lines, marine, construction, environmental, medical risk, cyber risk, surety, and casualty; and group accident and health insurance to large, middle market, and small commercial businesses. Its North America Personal P&amp;C Insurance segment provides affluent and high net worth individuals and families with homeowners, automobile and collector cars, valuable articles, personal and excess liability, travel insurance, and recreational marine insurance and services. The company's North America Agricultural Insurance segment offers multiple peril crop and crop-hail insurance; and coverage for farm, ranch, and specialty property and casualty, and commercial agriculture products. Its Overseas General Insurance segment provides coverage for traditional commercial property and casualty; specialty categories, such as financial lines, marine, energy, aviation, political risk, and construction; and group accident and health, and traditional and specialty personal lines for corporations, middle markets, and small customers through retail brokers, agents, and other channels. The company's Global Reinsurance segment offers traditional and specialty reinsurance under the Chubb Tempest Re brand to property and casualty companies. Its Life Insurance segment provides protection and savings products comprising whole life, endowment plans, individual and life, group term life, health protection, personal accident, credit life, universal life, group employee benefits, and unit linked contracts. It markets its products primarily through insurance and reinsurance brokers. The company was formerly known as ACE Limited and changed its name to Chubb Limited in January 2016. Chubb Limited was incorporated in 1985 and is headquartered in Zurich, Switzerland.</t>
  </si>
  <si>
    <t>CMG</t>
  </si>
  <si>
    <t>Chipotle Mexican Grill, Inc.</t>
  </si>
  <si>
    <t>610 Newport Center Drive
Suite 1100
Newport Beach, CA 92660
United States</t>
  </si>
  <si>
    <t>Chipotle Mexican Grill, Inc., together with its subsidiaries, owns and operates Chipotle Mexican Grill restaurants. It sells food and beverages through offering burritos, burrito bowls, quesadillas, tacos, and salads. The company also provides delivery and related services its app and website. It has operations in the United States, Canada, France, Germany, and the United Kingdom. Chipotle Mexican Grill, Inc. was founded in 1993 and is headquartered in Newport Beach, California.</t>
  </si>
  <si>
    <t>CVX</t>
  </si>
  <si>
    <t>Chevron Corporation</t>
  </si>
  <si>
    <t>6001 Bollinger Canyon Road
San Ramon, CA 94583-2324
United States</t>
  </si>
  <si>
    <t>Chevron Corporation, through its subsidiaries, engages in the integrated energy and chemicals operations in the United States and internationally. The company operates in two segments, Upstream and Downstream. The Upstream segment is involved in the exploration, development, production, and transportation of crude oil and natural gas; processing, liquefaction, transportation, and regasification of liquefied natural gas; transportation of crude oil through pipelines; transportation, storage, and marketing of natural gas; and carbon capture and storage, as well as a gas-to-liquids plant. The Downstream segment refines crude oil into petroleum products; markets crude oil, refined products, and lubricants; manufactures and markets renewable fuels, commodity petrochemicals, plastics for industrial uses, and fuel and lubricant additives; and transports crude oil and refined products by pipeline, marine vessel, motor equipment, and rail car. The company was formerly known as ChevronTexaco Corporation and changed its name to Chevron Corporation in 2005. Chevron Corporation was founded in 1879 and is headquartered in San Ramon, California.</t>
  </si>
  <si>
    <t>CHTR</t>
  </si>
  <si>
    <t>Charter Comm Inc Del Cl a</t>
  </si>
  <si>
    <t>400 Washington Blvd.
Stamford, CT 06902
United States</t>
  </si>
  <si>
    <t>Charter Communications, Inc. operates as a broadband connectivity and cable operator company serving residential and commercial customers in the United States. The company offers subscription-based internet, video, and mobile and voice services; a suite of broadband connectivity services, including fixed internet, WiFi, and mobile; Advanced WiFi services; Spectrum Security Shield; in-home WiFi, which provides customers with high performance wireless routers and managed WiFi services to enhance their fixed wireless internet experience; out-of-home WiFi; and Spectrum WiFi services. It also offers voice communications services using voice over internet protocol technology; and broadband communications solutions, such as internet access, data networking, fiber connectivity, video entertainment, and business telephone services to cellular towers and office buildings for business and carrier organizations. In addition, the company provides mobile services; video programming, static IP and business WiFi, voice, and e-mail and security services; sells local advertising across various platforms for networks, such as TBS, CNN, and ESPN; sells advertising inventory to local sports and news channels; and offers Audience App to create data-driven linear TV campaigns for local advertisers. Further, the company offers communications products and managed service solutions; data connectivity services to mobile and wireline carriers on a wholesale basis; and owns and operates regional sports networks and news channels. It serves approximately 32 million customers in 41 states. Charter Communications, Inc.was founded in 1993 and is headquartered in Stamford, Connecticut.</t>
  </si>
  <si>
    <t>CRL</t>
  </si>
  <si>
    <t>Charles River Laboratories International, Inc.</t>
  </si>
  <si>
    <t>251 Ballardvale Street
Wilmington, MA 01887
United States</t>
  </si>
  <si>
    <t>Charles River Laboratories International, Inc. provides drug discovery, non-clinical development, and safety testing services in the United States, Europe, Canada, the Asia Pacific, and internationally. It operates through three segments: Research Models and Services (RMS), Discovery and Safety Assessment (DSA), and Manufacturing Solutions (Manufacturing). The RMS segment produces and sells rodents, and purpose-bred rats and mice for use by researchers. This segment also provides a range of services to assist its clients in supporting the use of research models in research and screening pre-clinical drug candidates, including research models, genetically engineered models and services, insourcing solutions, and research animal diagnostic services. The DSA segment offers early and in vivo discovery services for the identification and validation of novel targets, chemical compounds, and antibodies through delivery of preclinical drug and therapeutic candidates ready for safety assessment; and safety assessment services, such as toxicology, pathology, safety pharmacology, bioanalysis, drug metabolism, and pharmacokinetics services. The Manufacturing segment provides in vitro methods for conventional and rapid quality control testing of sterile and non-sterile pharmaceuticals and consumer products. This segment also offers specialized testing of biologics that are outsourced by pharmaceutical and biotechnology companies. It also provides contract vivarium operation services to biopharmaceutical clients. The company was founded in 1947 and is headquartered in Wilmington, Massachusetts.</t>
  </si>
  <si>
    <t>CF</t>
  </si>
  <si>
    <t>Cf Industries Holding, Inc.</t>
  </si>
  <si>
    <t>2375 Waterview Drive
Northbrook, IL 60062
United States</t>
  </si>
  <si>
    <t>CF Industries Holdings, Inc., together with its subsidiaries, engages in the manufacture and sale of hydrogen and nitrogen products for energy, fertilizer, emissions abatement, and other industrial activities in North America, Europe, and internationally. It operates through Ammonia, Granular Urea, UAN, AN, and Other segments. The company's principal products include anhydrous ammonia, granular urea, urea ammonium nitrate, and ammonium nitrate products. It also offers diesel exhaust fluid, urea liquor, nitric acid, and aqua ammonia products. The company primarily serves cooperatives, independent fertilizer distributors, traders, wholesalers, and industrial users. CF Industries Holdings, Inc. was founded in 1946 and is headquartered in Northbrook, Illinois.</t>
  </si>
  <si>
    <t>CNP</t>
  </si>
  <si>
    <t>Centerpoint Energy, Inc.</t>
  </si>
  <si>
    <t>1111 Louisiana Street
Houston, TX 77002
United States</t>
  </si>
  <si>
    <t>CenterPoint Energy, Inc. operates as a public utility holding company in the United States. The company operates through two segments, Electric and Natural Gas. The Electric segment includes electric transmission and distribution services to electric customers and electric generation assets, as well as optimizes assets in the wholesale power market. The Natural Gas segment engages in the intrastate natural gas sales, and natural gas transportation and distribution for residential, commercial, industrial and institutional customers in Indiana, Louisiana, Minnesota, Mississippi, Ohio, and Texas; permanent pipeline connections through interconnects with various interstate and intrastate pipeline companies; and provides maintenance and repair services of home appliances to customers in Minnesota and home repair protection plans to natural gas customers in Indiana, Mississippi, Ohio, and Texas through a third party. It serves approximately 2,534,730 metered customers; owned 348 substations with transformer capacity of 79,719 megavolt amperes; and owned and operated 217 miles of intrastate pipeline in Louisiana and Texas. The company was founded in 1866 and is headquartered in Houston, Texas.</t>
  </si>
  <si>
    <t>CNC</t>
  </si>
  <si>
    <t>Centene Corporation</t>
  </si>
  <si>
    <t>Centene Plaza
7700 Forsyth Boulevard
Saint Louis, MO 63105
United States</t>
  </si>
  <si>
    <t>Centene Corporation operates as a healthcare enterprise that provides programs and services to under-insured and uninsured families, commercial organizations, and military families in the United States. The company operates through Medicaid, Medicare, Commercial, and Other segments. The Medicaid segment offers health plan coverage, including medicaid expansion, aged, blind, disabled, children's health insurance program, foster care, medicare-medicaid plans, long-term services and support. This segment also provides healthcare products. The Medicare segment offers special needs and medicare supplement, and prescription drug plans. The Commercial segment provides health insurance marketplace product for individual, small, and large group commercials. It also operates clinical healthcare and pharmacies, as well as offers dental services. In addition, the company engages in the government contracts business under the TRICARE program and other healthcare related government contracts. It provides services through primary and specialty care physicians, hospitals, and ancillary providers. Centene Corporation was founded in 1984 and is headquartered in Saint Louis, Missouri.</t>
  </si>
  <si>
    <t>COR</t>
  </si>
  <si>
    <t>Cencora, Inc.</t>
  </si>
  <si>
    <t>1 West First Avenue
Conshohocken, PA 19428-1800
United States</t>
  </si>
  <si>
    <t>Cencora, Inc. sources and distributes pharmaceutical products. The company's U.S. Healthcare Solutions segment distributes pharmaceuticals, over-the-counter healthcare products, home healthcare supplies and equipment, and related services to acute care hospitals and health systems, independent and chain retail pharmacies, mail order pharmacies, medical clinics, long-term care and alternate site pharmacies, and other customers; provides pharmacy management, staffing, and other consulting services; supply management software to retail and institutional healthcare providers; packaging solutions to various institutional and retail healthcare providers; clinical trial support, product post-approval, and commercialization support services; data analytics, outcomes research, and additional services for biotechnology and pharmaceutical manufacturers; pharmaceuticals, vaccines, parasiticides, diagnostics, micro feed ingredients, and other products to the companion animal and production animal markets; and sales force services to manufacturers. This segment also distributes plasma and other blood products, injectable pharmaceuticals, vaccines, and other specialty products; and provides other services to physicians who specialize in various disease states, such as oncology, as well as to other healthcare providers, including hospitals and dialysis clinics. Its International Healthcare Solutions segment offers international pharmaceutical wholesale and related service, and global commercialization services; distributes pharmaceuticals, other healthcare products, and related services to pharmacies, doctors, health centers, and hospitals primarily in Europe; and provides specialty transportation and logistics services for the biopharmaceutical industry. The company was formerly known as AmerisourceBergen Corporation and changed its name to Cencora, Inc. in August 2023. Cencora, Inc. was incorporated in 2001 and is headquartered in Conshohocken, Pennsylvania.</t>
  </si>
  <si>
    <t>CE</t>
  </si>
  <si>
    <t>Celanese Corporation</t>
  </si>
  <si>
    <t>222 West Las Colinas Boulevard
Suite 900N
Irving, TX 75039-5421
United States</t>
  </si>
  <si>
    <t>Celanese Corporation, a chemical and specialty materials company, manufactures and sells high performance engineered polymers in the United States and internationally. It operates through Engineered Materials and Acetyl Chain. The Engineered Materials segment develops, produces, and supplies specialty polymers for automotive and medical applications, as well as for use in industrial products and consumer electronics. The Acetyl Chain segment produces and supplies acetyl products, including acetic acid, vinyl acetate monomers, acetic anhydride, and acetate esters that are used as starting materials for colorants, paints, adhesives, coatings, and pharmaceuticals; and organic solvents and intermediates for pharmaceutical, agricultural, and chemical products. It also offers vinyl acetate-based emulsions for use in paints and coatings, adhesives, construction, glass fiber, textiles, and paper applications; and ethylene vinyl acetate resins and compounds, as well as low-density polyethylene for use in flexible packaging films, lamination film products, hot melt adhesives, automotive parts, and carpeting applications. In addition, it provides redispersible powders (RDP) for use in construction applications, including flooring, plasters, insulation, tiling, and waterproofing. Celanese Corporation was founded in 1918 and is headquartered in Irving, Texas.</t>
  </si>
  <si>
    <t>CDW</t>
  </si>
  <si>
    <t>Cdw Corporation</t>
  </si>
  <si>
    <t>200 North Milwaukee Avenue
Vernon Hills, IL 60061
United States</t>
  </si>
  <si>
    <t>CDW Corporation provides information technology (IT) solutions in the United States, the United Kingdom, and Canada. It operates through three segments: Corporate, Small Business, and Public. The company offers discrete hardware and software products and services, as well as integrated IT solutions, including on-premise and cloud capabilities across hybrid infrastructure, digital experience, and security. It also provides hardware products comprising notebooks/mobile devices, tablets, network communications, desktop computers, collaboration, data storage and servers, and others; and software products, such as cloud solutions, software assurance, application suites, security, virtualization, operating systems, and network management. In addition, the company offers advisory and design, software development, implementation, managed, professional, configuration, partner, and telecom services, as well as warranties; delivers and manages mission critical software, systems, and network solutions; and implementation and installation, and repair services to its customers through various third-party service providers. It serves government, education, and healthcare customers; and small, medium, and large business customers. CDW Corporation was founded in 1984 and is headquartered in Vernon Hills, Illinois.</t>
  </si>
  <si>
    <t>CBRE</t>
  </si>
  <si>
    <t>Cbre Group, Inc.</t>
  </si>
  <si>
    <t>2100 McKinney Avenue
Suite 1250
Dallas, TX 75201
United States</t>
  </si>
  <si>
    <t>CBRE Group, Inc. operates as a commercial real estate services and investment company in the United States, the United Kingdom, and internationally. The Advisory Services segment offers strategic advice and execution to owners, investors, and occupiers of real estate in connection with leasing of offices, and industrial and retail space; clients fully integrated property sales services under the CBRE Capital Markets brand; clients commercial mortgage and structured financing services; originates and sells commercial mortgage loans; property management services, such as marketing, building engineering, accounting, and financial services on a contractual basis for owners of and investors in office, industrial, and retail properties; and valuation services that include market value appraisals, litigation support, discounted cash flow analyses, and feasibility studies, as well as consulting services, such as property condition reports, hotel advisory, and environmental consulting. The Global Workplace Solutions segment provides facilities management, including day-to-day management of client-occupied space, headquarters, regional offices, administrative offices, data centers and other critical facilities, manufacturing and laboratory facilities, and distribution facilities and retail space; and project management services comprising building consulting, program, and project and cost management services under the Turner &amp; Townsend brand name. The Real Estate Investments segment offers investment management services under the CBRE Investment Management brand to pension funds, insurance companies, sovereign wealth funds, foundations, endowments, and other institutional investors; and development services, such as real estate development and investment activities under the Trammell Crow Company and Telford Homes brands to users and investors in commercial real estate, and for their own account. CBRE Group, Inc. was founded in 1906 and is headquartered in Dallas, Texas.</t>
  </si>
  <si>
    <t>CBOE</t>
  </si>
  <si>
    <t>Cboe Global Markets, Inc.</t>
  </si>
  <si>
    <t>433 West Van Buren Street
Chicago, IL 60607
United States</t>
  </si>
  <si>
    <t>Cboe Global Markets, Inc., through its subsidiaries, operates as an options exchange worldwide. It operates through six segments: Options, North American Equities, Europe and Asia Pacific, Futures, Global FX, and Digital. The Options segment trades in listed market indices. The North American Equities segment trades in listed U.S. and Canadian equities. This segment also offers exchange-traded products (ETP) transaction and listing services. The Europe and Asia Pacific segment provides pan-European listed equities and derivatives transaction services, ETPs, exchange-traded commodities, and international depository receipts, as well as ETP listings and clearing services. The Futures segment trades in futures. The Global FX segment provides institutional foreign exchange (FX) trading and non-deliverable forward FX transactions services. The Digital segment offers Cboe Digital, an operator of the United States based digital asset spot market and a regulated futures exchange; Cboe Clear Digital, a regulated clearinghouse; licensing of proprietary market data; and access and capacity services. The company has strategic relationships with S&amp;P Dow Jones Indices, LLC; IHS Markit Ltd.; DJI Opco, LLC; Frank Russell Company; FTSE International Limited; and MSCI Inc. The company was formerly known as CBOE Holdings, Inc. and changed its name to Cboe Global Markets, Inc. in October 2017. Cboe Global Markets, Inc. was founded in 1973 and is headquartered in Chicago, Illinois.</t>
  </si>
  <si>
    <t>CAT</t>
  </si>
  <si>
    <t>Caterpillar Inc.</t>
  </si>
  <si>
    <t>5205 North O'Connor Boulevard
Suite 100
Irving, TX 75039
United States</t>
  </si>
  <si>
    <t>Caterpillar Inc. manufactures and sells construction and mining equipment, off-highway diesel and natural gas engines, industrial gas turbines, and diesel-electric locomotives in worldwide. Its Construction Industries segment offers asphalt pavers, compactors, road reclaimers, forestry machines, cold planers, material handlers, track-type tractors, excavators, telehandlers, motor graders, and pipelayers; compact track, wheel, track-type, backhoe, and skid steer loaders; and related parts and tools. The company's Resource Industries segment provides electric rope and hydraulic shovels, draglines, rotary drills, hard rock vehicles, tractors, mining trucks, wheel loaders, off-highway and articulated trucks, wheel tractor scrapers and dozers, fleet management products, landfill and soil compactors, machinery components, autonomous ready vehicles and solutions, work tools, and safety services and mining performance solutions, as well as related parts and services. Its Energy &amp; Transportation segment offers reciprocating engine powered generator sets; reciprocating engines, drivetrain, and integrated systems and solutions; turbines, centrifugal gas compressors, and related services; and diesel-electric locomotives and components, and other rail-related products. The company's Financial Products segment provides operating and finance leases, installment sale contracts, revolving charge accounts, repair/rebuild financing services, working capital loans, and wholesale financing; and insurance and risk management products and services. Its All Other Operating segment offers filters and fluids, undercarriage, ground engaging tools, fluid transfer products, precision seals, and rubber sealing and connecting components; parts distribution; logistics solutions and distribution services; brand management and marketing strategy services; and digital investments services. Caterpillar Inc. was founded in 1925 and is headquartered in Irving, Texas.</t>
  </si>
  <si>
    <t>CTLT</t>
  </si>
  <si>
    <t>Catalent, Inc.</t>
  </si>
  <si>
    <t>14 Schoolhouse Road
Somerset, NJ 08873
United States</t>
  </si>
  <si>
    <t>Catalent, Inc., together with its subsidiaries, develops and manufactures solutions for drugs, protein-based biologics, cell and gene therapies, and consumer health products worldwide. It operates in two segments, Biologics, and Pharma and Consumer Health. The Biologics segment provides formulation, development, and manufacturing for biologic proteins, cell gene, and other nucleic acid therapies; pDNA, iPSCs, oncolytic viruses, and vaccines; formulation, development, and manufacturing for parenteral dose forms, including vials, prefilled syringes, and cartridges; and analytical development and testing services for large molecules. The Pharma and Consumer Health segment offers formulation, development, and manufacturing services for soft capsules for use in a range of customer products, such as prescription drugs, over-the-counter medications, dietary supplements, unit-dose cosmetics, and animal health medicinal preparations; and oral, nasal, inhaled, and topical dose forms. This segment also provides clinical supply services through manufacturing, packaging, storage, distribution, and inventory management for small-molecule drugs, protein-based biologics, and cell and gene therapies in clinical trials; and pre-clinical screening, formulation, analytical development, and current good manufacturing practices manufacturing at clinical and commercial scale for softgel capsule, Zydis fast-dissolve tablets, oral solid-dose formats, dry powder inhalers, and nasal delivery devices. The company also offers FlexDirect direct-to-patient and FastChain demand-led clinical supply solutions; fill and finish operations for injectable products; and integrated development and product supply chain solutions. It serves pharmaceutical, biotechnology, and consumer health companies; and companies in other healthcare market segments, such as animal health and medical devices, as well as in cosmetics industries. The company was founded in 1933 and is headquartered in Somerset, New Jersey.</t>
  </si>
  <si>
    <t>CARR</t>
  </si>
  <si>
    <t>Carrier Global Corporation</t>
  </si>
  <si>
    <t>13995 Pasteur Boulevard
Palm Beach Gardens, FL 33418
United States</t>
  </si>
  <si>
    <t>Carrier Global Corporation provides heating, ventilating, and air conditioning (HVAC), refrigeration, fire, security, and building automation technologies in the United States, Europe, the Asia Pacific, and internationally. It operates through three segments: HVAC, Refrigeration, and Fire &amp; Security. The HVAC segment provides products, controls, services, and solutions to meet the heating, cooling, and ventilation needs of residential and commercial customers. Its products include air conditioners, heating systems, heat pumps, controls, and aftermarket components, as well as aftermarket repair and maintenance services and building automation solutions. The Refrigeration segment offers transport refrigeration and monitoring products and services, as well as digital solutions for trucks, trailers, shipping containers, intermodal applications, food retail, and warehouse cooling; and commercial refrigeration solutions, such as refrigerated cabinets, freezers, systems, and controls. The Fire &amp; Security segment provides various residential, commercial, and industrial technologies, including fire, flame, gas, smoke, and carbon monoxide detection; portable fire extinguishers; fire suppression systems; intruder alarms; access control systems; video management systems; and electronic controls. This segment also offers fire and security service, such as audit, design, installation, and system integration, as well as aftermarket maintenance and repair and monitoring services. It offers its products under the Autronica, Det-Tronics, Edwards, Aritech, Fireye, GST, Kidde, LenelS2, Marioff, Onity, and Supra; Carrier, Toshiba, Automated Logic, Bryant, CIAT, Day &amp; Night, Heil, NORESCO, and Riello; and Carrier Commercial Refrigeration, Carrier Transicold, and Sensitech brands. Carrier Global Corporation was incorporated in 2019 and is headquartered in Palm Beach Gardens, Florida.</t>
  </si>
  <si>
    <t>CCL</t>
  </si>
  <si>
    <t>Carnival Corporation</t>
  </si>
  <si>
    <t>3655 N.W. 87th Avenue
Miami, FL 33178-2428
United States</t>
  </si>
  <si>
    <t>Carnival Corporation &amp; plc engages in the provision of leisure travel services in North America, Australia, Europe, Asia, and internationally. The company operates through four segments: NAA Cruise Operations, Europe Cruise Operations, Cruise Support, and Tour and Other. It operates port destinations, private islands, and a solar park, as well as owns and operates hotels, lodges, glass-domed railcars, and motor coaches. The company offers its services under the Carnival Cruise Line, Princess Cruises, Holland America Line, Seabourn, Costa Cruises, AIDA Cruises, P&amp;O Cruises, and Cunard brand. Additionally, it sells its cruises primarily through travel agents, tour operators, vacation planners, and websites. Carnival Corporation &amp; plc was founded in 1972 and is headquartered in Miami, Florida.</t>
  </si>
  <si>
    <t>KMX</t>
  </si>
  <si>
    <t>Carmax Inc.</t>
  </si>
  <si>
    <t>12800 Tuckahoe Creek Parkway
Richmond, VA 23238
United States</t>
  </si>
  <si>
    <t>Auto &amp; Truck Dealerships</t>
  </si>
  <si>
    <t>CarMax, Inc., through its subsidiaries, operates as a retailer of used vehicles and related products in the United States. It operates in two segments: CarMax Sales Operations and CarMax Auto Finance. The CarMax Sales Operations segment offers customers a range of makes and models of used vehicles, including domestic, imported, and luxury vehicles, as well as hybrid and electric vehicles; used vehicle auctions; extended protection plans to customers at the time of sale; and reconditioning and vehicle repair services. The CarMax Auto Finance segment provides financing alternatives for retail customers across a range of credit spectrum and arrangements with various financial institutions. The company was founded in 1993 and is based in Richmond, Virginia.</t>
  </si>
  <si>
    <t>CAH</t>
  </si>
  <si>
    <t>Cardinal Health, Inc.</t>
  </si>
  <si>
    <t>7000 Cardinal Place
Dublin, OH 43017
United States</t>
  </si>
  <si>
    <t>Cardinal Health, Inc. operates as a healthcare services and products company in the United States, Canada, Europe, Asia, and internationally. It provides customized solutions for hospitals, healthcare systems, pharmacies, ambulatory surgery centers, clinical laboratories, physician offices, and patients in the home. The company operates in two segments, Pharmaceutical and Medical. The Pharmaceutical segment distributes branded and generic pharmaceutical, specialty pharmaceutical, and over-the-counter healthcare and consumer products. The segment also provides services to pharmaceutical manufacturers and healthcare providers for specialty pharmaceutical products; operates nuclear pharmacies and radiopharmaceutical manufacturing facilities; repackages generic pharmaceuticals and over-the-counter healthcare products; and provides pharmacy management services to hospitals. The Medical segment manufactures, sources, and distributes Cardinal Health branded medical, surgical, and laboratory products and devices that include exam and surgical gloves; needles, syringe, and sharps disposals; compressions; incontinences; nutritional delivery products; wound care products; single-use surgical drapes, gowns, and apparels; fluid suction and collection systems; urology products; operating room supply products; and electrode product lines. The segment also distributes a range of national brand products, including medical, surgical, and laboratory products; provides supply chain services and solutions to hospitals, ambulatory surgery centers, clinical laboratories, and other healthcare providers; and assembles and sells sterile, and non-sterile procedure kits. The company was incorporated in 1979 and is headquartered in Dublin, Ohio.</t>
  </si>
  <si>
    <t>COF</t>
  </si>
  <si>
    <t>Capital One Financial</t>
  </si>
  <si>
    <t>1680 Capital One Drive
McLean, VA 22102
United States</t>
  </si>
  <si>
    <t>Capital One Financial Corporation operates as the financial services holding company for the Capital One, National Association, which engages in the provision of various financial products and services in the United States, Canada, and the United Kingdom. It operates through three segments: Credit Card, Consumer Banking, and Commercial Banking. The company accepts checking accounts, money market deposits, negotiable order of withdrawals, savings deposits, and time deposits. Its loan products include credit card loans; auto and retail banking loans; and commercial and multifamily real estate, and commercial and industrial loans. The company also offers credit and debit card products; online direct banking services; and provides advisory, capital markets, treasury management, and depository services. It serves consumers, small businesses, and commercial clients through digital channels, branches, cafÃ©s, and other distribution channels located in New York, Louisiana, Texas, Maryland, Virginia, New Jersey, and California. The company was founded in 1988 and is headquartered in McLean, Virginia.</t>
  </si>
  <si>
    <t>CPB</t>
  </si>
  <si>
    <t>Campbell Soup Company</t>
  </si>
  <si>
    <t>1 Campbell Place
Camden, NJ 08103-1799
United States</t>
  </si>
  <si>
    <t>Campbell Soup Company, together with its subsidiaries, manufactures and markets food and beverage products in the United States and internationally. The company operates through Meals &amp; Beverages and Snacks segments. The Meals &amp; Beverages segment engages in the retail and foodservice businesses in the United States and Canada. This segment provides Campbell's condensed and ready-to-serve soups; Swanson broth and stocks; Pacific Foods broth, soups, and non-dairy beverages; Prego pasta sauces; Pace Mexican sauces; Campbell's gravies, pasta, beans, and dinner sauces; Swanson canned poultry; V8 juices and beverages; Campbell's tomato juice; and snacking products in foodservice in Canada. The Snacks segment retails Pepperidge Farm cookies, crackers, fresh bakery, and frozen products, that includes Goldfish crackers, Snyder's of Hanover pretzels, Lance sandwich crackers, Cape Cod and Kettle Brand potato chips, Late July snacks, Snack Factory pretzel crisps, Pop Secret popcorn, and other snacking products. This segment is also involved in the retail business in Latin America. It sells its products through retail food chains, mass discounters and merchandisers, club stores, convenience stores, drug stores, and dollar stores, as well as e-commerce and other retail, commercial, and non-commercial establishments, and independent contractor distributors. The company was founded in 1869 and is headquartered in Camden, New Jersey.</t>
  </si>
  <si>
    <t>CPT</t>
  </si>
  <si>
    <t>Camden Property Trust</t>
  </si>
  <si>
    <t>11 Greenway Plaza
Suite 2400
Houston, TX 77046-1124
United States</t>
  </si>
  <si>
    <t>Camden Property Trust, an S&amp;P 500 Company, is a real estate company primarily engaged in the ownership, management, development, redevelopment, acquisition, and construction of multifamily apartment communities. Camden owns and operates 172 properties containing 58,634 apartment homes across the United States. Upon completion of 4 properties currently under development, the Company's portfolio will increase to 59,800 apartment homes in 176 properties. Camden has been recognized as one of the 100 Best Companies to Work For by FORTUNE magazine for 16 consecutive years, most recently ranking #33.</t>
  </si>
  <si>
    <t>CZR</t>
  </si>
  <si>
    <t>Caesars Entertainment, Inc.</t>
  </si>
  <si>
    <t>100 West Liberty Street
12th Floor
Reno, NV 89501
United States</t>
  </si>
  <si>
    <t>Caesars Entertainment, Inc. operates as a gaming and hospitality company. The company owns, leases, or manages domestic properties in 18 states with slot machines, video lottery terminals and e-tables, and hotel rooms, as well as table games, including poker. It also operates and conducts retail and online sports wagering across 31 jurisdictions in North America and operates iGaming in five jurisdictions in North America; sports betting from our retail and online sportsbooks; and other games, such as keno. In addition, the company operates dining venues, bars, nightclubs, lounges, hotels, and entertainment venues; and provides staffing and management services. Caesars Entertainment, Inc. was founded in 1937 and is based in Reno, Nevada.</t>
  </si>
  <si>
    <t>CDNS</t>
  </si>
  <si>
    <t>Cadence Design Systems</t>
  </si>
  <si>
    <t>Building 5
2655 Seely Avenue
San Jose, CA 95134
United States</t>
  </si>
  <si>
    <t>Cadence Design Systems, Inc. provides software, hardware, services, and reusable integrated circuit (IC) design blocks worldwide. The company offers functional verification services, including emulation and prototyping hardware. Its functional verification offering consists of JasperGold, a formal verification platform; Xcelium, a parallel logic simulation platform; Palladium, an enterprise emulation platform; and Protium, a prototyping platform for chip verification. The company also provides digital IC design and sign off products, including Genus synthesis and Joules RTL power solutions, as well as Modus DFT software solution to reduce systems-on-chip design-for-test time; physical implementation tools, such as place and route, optimization, and multiple patterning preparation; and Innovus implementation system, a physical implementation system. In addition, it offers custom IC design and simulation products to create schematic and physical representations of circuits down to the transistor level for analog, mixed-signal, custom digital, memory, and radio frequency designs; and system design and analysis products to develop printed circuit boards and IC packages, as well as to analyze electromagnetic, electro-thermal, and other multi-physics effects. Further, the company provides intellectual property (IP) products comprising pre-verified and customizable functional blocks to integrate into customer's ICs; and verification IP with memory models to emulate and model the expected behavior and interaction of standard industry system interface protocols. Additionally, it offers services related to methodology, education, and hosted design solutions, as well as technical support and maintenance services. The company serves consumer, hyperscale computing, 5G communications, mobile, automotive, aerospace and defense, industrial, and life science industries. Cadence Design Systems, Inc. was incorporated in 1987 and is headquartered in San Jose, California.</t>
  </si>
  <si>
    <t>CHRW</t>
  </si>
  <si>
    <t>C.H. Robinson Worldwide, Inc.</t>
  </si>
  <si>
    <t>14701 Charlson Road
Eden Prairie, MN 55347-5076
United States</t>
  </si>
  <si>
    <t>C.H. Robinson Worldwide, Inc., together with its subsidiaries, provides freight transportation services, and related logistics and supply chain services in the United States and internationally. It operates through two segments: North American Surface Transportation and Global Forwarding. The company offers transportation and logistics services, such as truckload, less than truckload transportation brokerage services, which include the shipment of single or multiple pallets of freight; intermodal transportation that comprises the shipment service of freight in containers or trailers by a combination of truck and rail; and non-vessel operating common carrier and freight forwarding services, as well as organizes air shipments and provides door-to-door services. It also provides customs brokerage services; and other logistics services, such as fee-based managed, warehousing, small parcel, and other services. It has contractual relationships with approximately 45,000 transportation companies, including motor carriers, railroads, and ocean and air carriers. In addition, the company is involved in the buying, selling, and/or marketing of fresh fruits, vegetables, and other value-added perishable items under the Robinson Fresh brand name. Further, the company offers transportation management services or managed TMS; and other surface transportation services. It provides its fresh produce to grocery retailers, restaurants, produce wholesalers, and foodservice distributors through a network of independent produce growers and suppliers. The company was founded in 1905 and is headquartered in Eden Prairie, Minnesota.</t>
  </si>
  <si>
    <t>BG</t>
  </si>
  <si>
    <t>Bunge Global Sa</t>
  </si>
  <si>
    <t>1391 Timberlake Manor Parkway
Chesterfield, MO 63017
United States</t>
  </si>
  <si>
    <t>Bunge Global SA operates as an agribusiness and food company worldwide. It operates through four segments: Agribusiness, Refined and Specialty Oils, Milling, and Sugar and Bioenergy. The Agribusiness segment purchases, stores, transports, processes, and sells agricultural commodities and commodity products, including oilseeds primarily soybeans, rapeseed, canola, and sunflower seeds, as well as grains comprising wheat and corn; and processes oilseeds into vegetable oils and protein meals. This segment offers its products for animal feed manufacturers, livestock producers, wheat and corn millers, and other oilseed processors, as well as third-party edible oil processing and biofuel companies for biofuel production applications. The Refined and Specialty Oils segment sells packaged and bulk oils and fats that comprise cooking oils, shortenings, margarines, mayonnaise, renewable diesel feedstocks, and other products for baked goods companies, snack food producers, confectioners, restaurant chains, foodservice operators, infant nutrition companies, and other food manufacturers, as well as grocery chains, wholesalers, distributors, and other retailers. This segment also refines and fractionates palm oil, palm kernel oil, coconut oil, and shea butter, and olive oil; and produces specialty ingredients derived from vegetable oils, such as lecithin. The Milling segment provides wheat flours and bakery mixes; corn milling products that comprise dry-milled corn meals and flours, wet-milled masa and flours, and flaking and brewer's grits, as well as soy-fortified corn meal, corn-soy blends, and other products; whole grain and fiber ingredients; die-cut pellets; and non-GMO products. The Sugar and Bioenergy segment produces sugar and ethanol; and generates electricity from burning sugarcane bagasse. Bunge Global SA was founded in 1818 and is headquartered in Chesterfield, Missouri.</t>
  </si>
  <si>
    <t>BLDR</t>
  </si>
  <si>
    <t>Builders Firstsource, Inc.</t>
  </si>
  <si>
    <t>6031 Connection Drive
Suite 400
Irving, TX 75039
United States</t>
  </si>
  <si>
    <t>Builders FirstSource, Inc., together with its subsidiaries, manufactures and supplies building materials, manufactured components, and construction services to professional homebuilders, sub-contractors, remodelers, and consumers in the United States. It offers lumber and lumber sheet goods comprising dimensional lumber, plywood, and oriented strand board products that are used in on-site house framing; manufactured products, such as wood floor and roof trusses, floor trusses, wall panels, stairs, and engineered wood products; and windows, and interior and exterior door units, as well as interior trims and custom products comprising intricate mouldings, stair parts, and columns under the Synboard brand name. The company also provides specialty building products and services, including vinyl, composite and wood siding, exterior trims, metal studs, cement, roofing, insulation, wallboards, ceilings, cabinets, and hardware products; turn-key framing, shell construction, design assistance, and professional installation services. In addition, it offers software products, such as drafting, estimating, quoting, and virtual home design services, which provide software solutions to retailers, distributors, manufacturers, and homebuilders. The company was formerly known as BSL Holdings, Inc. and changed its name to Builders FirstSource, Inc. in October 1999. Builders FirstSource, Inc. was incorporated in 1998 and is based in Irving, Texas.</t>
  </si>
  <si>
    <t>BF.B</t>
  </si>
  <si>
    <t>Brown-Forman Corporation Class B</t>
  </si>
  <si>
    <t>BRO</t>
  </si>
  <si>
    <t>Brown &amp; Brown, Inc.</t>
  </si>
  <si>
    <t>300 North Beach Street
Daytona Beach, FL 32114
United States</t>
  </si>
  <si>
    <t>Brown &amp; Brown, Inc. markets and sells insurance products and services in the United States, Canada, Ireland, the United Kingdom, and internationally. It operates through four segments: Retail, National Programs, Wholesale Brokerage, and Services. The Retail segment provides property and casualty, employee benefits insurance products, personal insurance products, specialties insurance products, risk management strategies, loss control survey and analysis, consultancy, and claims processing services. It serves commercial, public and quasi-public entities, professional, and individual customers. The National Programs segment offers professional liability and related package insurance products for dentistry, legal, eyecare, insurance, financial, physicians, real estate title professionals, as well as supplementary insurance products related to weddings, events, medical facilities, and cyber liabilities. This segment also provides public entity-related and specialty programs through a network of independent agents; and program management services for insurance carrier partners. The Wholesale Brokerage segment markets and sells excess and surplus commercial and personal lines insurance through independent agents and brokers. The Services segment offers third-party claims administration and medical utilization management services in the workers' compensation and all-lines liability arenas, Medicare Set-aside, Social Security disability, Medicare benefits advocacy, and claims adjusting services. Brown &amp; Brown, Inc. was founded in 1939 and is headquartered in Daytona Beach, Florida.</t>
  </si>
  <si>
    <t>BR</t>
  </si>
  <si>
    <t>Broadridge Financial Solutions Inc</t>
  </si>
  <si>
    <t>5 Dakota Drive
Suite 300
Lake Success, NY 11042
United States</t>
  </si>
  <si>
    <t>Broadridge Financial Solutions, Inc. provides investor communications and technology-driven solutions for the financial services industry. The company's Investor Communication Solutions segment processes and distributes proxy materials to investors in equity securities and mutual funds, as well as facilitates related vote processing services; and distributes regulatory reports, class action, and corporate action/reorganization event information, as well as tax reporting solutions. It also offers ProxyEdge, an electronic proxy delivery and voting solution; data-driven solutions and an end-to-end platform for content management, composition, and omni-channel distribution of regulatory, marketing, and transactional information, as well as mutual fund trade processing services; solutions for public corporations and mutual funds; data and analytics solutions; SEC filing and capital markets transaction services; registrar, stock transfer, and record-keeping services; and omni-channel customer communications solutions, as well as operates Broadridge Communications Cloud platform that creates, delivers, and manages communications and customer engagement activities. Its Global Technology and Operations segment provides solutions that automate the front-to-back transaction lifecycle of equity, mutual fund, fixed income, foreign exchange and exchange-traded derivatives, order capture and execution, trade confirmation, margin, cash management, clearing and settlement, reference data management, reconciliations, securities financing and collateral management, asset servicing, compliance and regulatory reporting, portfolio accounting, and custody-related services. This segment also offers business process outsourcing services; technology solutions, such portfolio management, compliance, fee billing, and operational support solutions; and capital market and wealth and investment management solutions. The company was founded in 1962 and is headquartered in Lake Success, New York.</t>
  </si>
  <si>
    <t>AVGO</t>
  </si>
  <si>
    <t>Broadcom Inc.</t>
  </si>
  <si>
    <t>3421 Hillview Ave
Palo Alto, CA 94304
United States</t>
  </si>
  <si>
    <t>Broadcom Inc. designs, develops, and supplies various semiconductor devices with a focus on complex digital and mixed signal complementary metal oxide semiconductor based devices and analog III-V based products worldwide. The company operates in two segments, Semiconductor Solutions and Infrastructure Software. It provides set-top box system-on-chips (SoCs); cable, digital subscriber line, and passive optical networking central office/consumer premise equipment SoCs; wireless local area network access point SoCs; Ethernet switching and routing custom silicon solutions; serializer/deserializer application specific integrated circuits; optical and copper, and physical layer devices; and fiber optic components and RF semiconductor devices. The company also offers RF front end modules and filter; Wi-Fi, Bluetooth, and global positioning system/global navigation satellite system SoCs; custom touch controllers; inductive charging; attached small computer system interface, and redundant array of independent disks controllers and adapters; peripheral component interconnect express; fiber channel host bus adapters; read channel based SoCs; custom flash controllers; preamplifiers; optocouplers, industrial fiber optics, and motion control encoders and subsystems; light emitting diode, ethernet PHYs, switch ICs, and camera microcontrollers. Its products are used in various applications, including enterprise and data center networking, home connectivity, set-top boxes, broadband access, telecommunication equipment, smartphones and base stations, data center servers and storage systems, factory automation, power generation and alternative energy systems, and electronic displays. Broadcom Inc. was founded in 1961 and is headquartered in Palo Alto, California.</t>
  </si>
  <si>
    <t>BMY</t>
  </si>
  <si>
    <t>Bristol-Myers Squibb Co.</t>
  </si>
  <si>
    <t>Route 206 &amp; Province Line Road
Princeton, NJ 08543
United States</t>
  </si>
  <si>
    <t>Bristol-Myers Squibb Company discovers, develops, licenses, manufactures, markets, distributes, and sells biopharmaceutical products worldwide. It offers products for hematology, oncology, cardiovascular, immunology, fibrotic, and neuroscience diseases. The company's products include Eliquis for reduction in risk of stroke/systemic embolism in non-valvular atrial fibrillation, and for the treatment of DVT/PE; Opdivo for various anti-cancer indications, including bladder, blood, CRC, head and neck, RCC, HCC, lung, melanoma, MPM, stomach and esophageal cancer; Pomalyst/Imnovid for multiple myeloma; Orencia for active rheumatoid arthritis and psoriatic arthritis; and Sprycel for the treatment of Philadelphia chromosome-positive chronic myeloid leukemia. It also provides Yervoy for the treatment of patients with unresectable or metastatic melanoma; Empliciti for the treatment of multiple myeloma; Abecma for the treatment of relapsed or refractory multiple myeloma; Reblozyl for the treatment of anemia; Opdualag for the treatment of unresectable or metastatic melanoma; and Zeposia to treat relapsing forms of multiple sclerosis. In addition, the company offers Breyanzi for the treatment of relapsed or refractory large B-cell lymphoma; Onureg for the treatment of AML; Inrebic for the treatment of myelofibrosis; Camzyos for the treatment of symptomatic obstructive HCM to enhance functional capacity and symptom; Sotyktu for the treatment of moderate-to-severe plaque psoriasis; Augtyro for the treatment of locally advanced or metastatic ROS1-positive NSCLC; Revlimid, an oral immunomodulatory drug for the treatment of multiple myeloma; and Abraxane to treat breast cancer, NSCLC and pancreatic cancer. It sells products to wholesalers, distributors, pharmacies, retailers, hospitals, clinics, and government agencies. The company was formerly known as Bristol-Myers Company. Bristol-Myers Squibb Company was founded in 1887 and is headquartered in Princeton, New Jersey.</t>
  </si>
  <si>
    <t>BSX</t>
  </si>
  <si>
    <t>Boston Scientific Corp.</t>
  </si>
  <si>
    <t>300 Boston Scientific Way
Marlborough, MA 01752-1234
United States</t>
  </si>
  <si>
    <t>Boston Scientific Corporation develops, manufactures, and markets medical devices for use in various interventional medical specialties worldwide. It operates through two segments, MedSurg and Cardiovascular. The company offers devices to diagnose and treat gastrointestinal and pulmonary conditions, such as resolution clips, biliary stent systems, stents and electrocautery enhanced delivery systems, direct visualization systems, digital catheters, and single-use duodenoscopes; devices to treat urological conditions, including ureteral stents, catheters, baskets, guidewires, sheaths, balloons, single-use digital flexible ureteroscopes, holmium laser systems, artificial urinary sphincter, laser system, fiber, and hydrogel systems; and devices to treat neurological movement disorders and manage chronic pain, such as spinal cord stimulator system, proprietary programming software, radiofrequency generator, indirect decompression systems, practice optimization tools, and deep brain stimulation system. It also provides technologies for diagnosing and treating coronary artery disease and aortic valve conditions; WATCHMAN FLX, a Left Atrial Appendage Closure Device; and implantable devices that monitor the heart and deliver electricity to treat cardiac abnormalities, such as cardioverter and cardiac resynchronization therapy defibrillators, MRI S-ICD systems, cardiac resynchronization therapy pacemakers, quadripolar LV leads, ICD leads, pacing leads, remote patient management systems, insertable cardiac monitor systems, and remote cardiac monitoring systems. In addition, the company offers diagnosis and treatment of rate and rhythm disorders of the heart; peripheral arterial and venous diseases; and products to diagnose, treat and ease forms of cancer. The company was incorporated in 1979 and is headquartered in Marlborough, Massachusetts.</t>
  </si>
  <si>
    <t>BXP</t>
  </si>
  <si>
    <t>Boston Properties, Inc.</t>
  </si>
  <si>
    <t>Prudential Center, 800 Boylston Street
Suite 1900
Boston, MA 02199-8103
United States</t>
  </si>
  <si>
    <t>REIT - Office</t>
  </si>
  <si>
    <t>Boston Properties, Inc. (NYSE: BXP) (Â“BXPÂ” or the Â“CompanyÂ”) is the largest publicly traded developer, owner, and manager of premier workplaces in the United States, concentrated in six dynamic gateway markets - Boston, Los Angeles, New York, San Francisco, Seattle, and Washington, DC. BXP has delivered places that power progress for our clients and communities for more than 50 years. BXP is a fully integrated real estate company, organized as a real estate investment trust (REIT). Including properties owned by joint ventures, BXP's portfolio totals 53.3 million square feet and 188 properties, including 10 properties under construction/redevelopment. BXP's properties include 167 office properties, 14 retail properties (including two retail properties under construction/redevelopment), six residential properties (including one residential property under construction) and one hotel. BXP is well-known for its inhouse building management expertise and responsiveness to clients' needs. BXP holds a superior track record of developing premium Central Business District (CBD) office buildings, successful mixed-use complexes, suburban office centers and build-to-suit projects for a diverse array of creditworthy clients. BXP actively works to promote its growth and operations in a sustainable and responsible manner. BXP has earned a twelfth consecutive GRESB Â“Green StarÂ” recognition and the highest GRESB 5-star Rating. BXP, an S&amp;P 500 company, was founded in 1970 by Mortimer B. Zuckerman and Edward H. Linde and became a public company in 1997.</t>
  </si>
  <si>
    <t>BWA</t>
  </si>
  <si>
    <t>Borgwarner Inc.</t>
  </si>
  <si>
    <t>3850 Hamlin Road
Auburn Hills, MI 48326
United States</t>
  </si>
  <si>
    <t>BorgWarner Inc., together with its subsidiaries, provides solutions for combustion, hybrid, and electric vehicles worldwide. It offers turbochargers, eBoosters, eTurbos, timing systems, emissions systems, thermal systems, gasoline ignition technology, smart remote actuators, powertrain sensors, cabin heaters, battery modules and systems, battery heaters, and battery charging. The company provides power electronics, control modules, software, friction, and mechanical products for automatic transmissions and torque-management products. It sells its products to original equipment manufacturers of light vehicles, which comprise passenger cars, sport-utility vehicles, vans, and light trucks; commercial vehicles, including medium-duty and heavy-duty trucks, and buses; and off-highway vehicles, such as agricultural and construction machinery, and marine applications, as well as to tier one vehicle systems suppliers and the aftermarket for light, commercial, and off-highway vehicles. The company was formerly known as Borg-Warner Automotive, Inc. BorgWarner Inc. was incorporated in 1987 and is headquartered in Auburn Hills, Michigan.</t>
  </si>
  <si>
    <t>BKNG</t>
  </si>
  <si>
    <t>Booking Holdings Inc.</t>
  </si>
  <si>
    <t>800 Connecticut Avenue
Norwalk, CT 06854
United States</t>
  </si>
  <si>
    <t>Booking Holdings Inc., together with its subsidiaries, provides online and traditional travel and restaurant reservations and related services in the United States, the Netherlands, and internationally. The company operates Booking.com, which offers online accommodation reservations; and Priceline, which provides online travel reservation services, as well as consumers hotel, flight, activity, rental car reservation, vacation packages, cruises, and hotel distribution services. It also operates Agoda that offers online accommodation reservation, flight, ground transportation, and activities reservation services. In addition, the company operates KAYAK, an online meta-search service that allows consumers to search and compare travel itineraries and prices; OpenTable for booking online restaurant reservations, as well as reservation management services to restaurants; and Rentalcars.com. Further, it offers travel-related insurance products and restaurant management services to consumers, travel service providers, and restaurants; and advertising services. The company was formerly known as The Priceline Group Inc. and changed its name to Booking Holdings Inc. in February 2018. Booking Holdings Inc. was founded in 1997 and is headquartered in Norwalk, Connecticut.</t>
  </si>
  <si>
    <t>BA</t>
  </si>
  <si>
    <t>Boeing Company</t>
  </si>
  <si>
    <t>929 Long Bridge Drive
Arlington, VA 22202
United States</t>
  </si>
  <si>
    <t>The Boeing Company, together with its subsidiaries, designs, develops, manufactures, sells, services, and supports commercial jetliners, military aircraft, satellites, missile defense, human space flight and launch systems, and services worldwide. The company operates through Commercial Airplanes; Defense, Space &amp; Security; and Global Services segments. The Commercial Airplanes segment develops, produces, and markets commercial jet aircraft for passenger and cargo requirements, as well as provides fleet support services. The Defense, Space &amp; Security segment engages in the research, development, production, and modification of manned and unmanned military aircraft and weapons systems; strategic defense and intelligence systems, which include strategic missile and defense systems, command, control, communications, computers, intelligence, surveillance and reconnaissance, cyber and information solutions, and intelligence systems; and satellite systems, such as government and commercial satellites, and space exploration. The Global Services segment offers products and services, including supply chain and logistics management, engineering, maintenance and modifications, upgrades and conversions, spare parts, pilot and maintenance training systems and services, technical and maintenance documents, and data analytics and digital services to commercial and defense customers. The Boeing Company was incorporated in 1916 and is based in Arlington, Virginia.</t>
  </si>
  <si>
    <t>91st percentile</t>
  </si>
  <si>
    <t>BX</t>
  </si>
  <si>
    <t>Blackstone Inc.</t>
  </si>
  <si>
    <t>345 Park Avenue
New York, NY 10154
United States</t>
  </si>
  <si>
    <t>Blackstone Inc. is an alternative asset management firm specializing in real estate, private equity, hedge fund solutions, credit, secondary funds of funds, public debt and equity and multi-asset class strategies. The firm typically invests in early-stage companies. It also provide capital markets services. The real estate segment specializes in opportunistic, core+ investments as well as debt investment opportunities collateralized by commercial real estate, and stabilized income-oriented commercial real estate across North America, Europe and Asia. The firm's corporate private equity business pursues transactions throughout the world across a variety of transaction types, including large buyouts,special situations, distressed mortgage loans, mid-cap buyouts, buy and build platforms, which involves multiple acquisitions behind a single management team and platform, and growth equity/development projects involving significant majority stakes in portfolio companies and minority investments in operating companies, shipping, real estate, corporate or consumer loans, and alternative energy greenfield development projects in energy and power, property, dislocated markets, shipping opportunities, financial institution breakups, re-insurance, and improving freight mobility, financial services, healthcare, life sciences, infrastructure, enterprise tech and consumer, as well as consumer technologies. The firm considers investment in Asia and Latin America. It seeks to invest between $0.25 million and $900 million per transaction. It invests in companies with enterprise value between $500 million and $5000 million. It has a three year investment period. Its hedge fund business manages a broad range of commingled and customized fund solutions and its credit business focuses on loans, and securities of non-investment grade companies spread across the capital structure including senior debt, subordinated debt, preferred stock and common equity. Blackstone Inc. was founded in 1985 and is headquartered in New York, New York with additional offices across Asia, Europe, North America and Central America.</t>
  </si>
  <si>
    <t>BLK</t>
  </si>
  <si>
    <t>Blackrock, Inc.</t>
  </si>
  <si>
    <t>50 Hudson Yards
New York, NY 10001
United States</t>
  </si>
  <si>
    <t>BlackRock, Inc. is a publicly owned investment manager. The firm primarily provides its services to institutional, intermediary, and individual investors including corporate, public, union, and industry pension plans, insurance companies, third-party mutual funds, endowments, public institutions, governments, foundations, charities, sovereign wealth funds, corporations, official institutions, and banks. It also provides global risk management and advisory services. The firm manages separate client-focused equity, fixed income, and balanced portfolios. It also launches and manages open-end and closed-end mutual funds, offshore funds, unit trusts, and alternative investment vehicles including structured funds. The firm launches equity, fixed income, balanced, and real estate mutual funds. It also launches equity, fixed income, balanced, currency, commodity, and multi-asset exchange traded funds. The firm also launches and manages hedge funds. It invests in the public equity, fixed income, real estate, currency, commodity, and alternative markets across the globe. The firm primarily invests in growth and value stocks of small-cap, mid-cap, SMID-cap, large-cap, and multi-cap companies. It also invests in dividend-paying equity securities. The firm invests in investment grade municipal securities, government securities including securities issued or guaranteed by a government or a government agency or instrumentality, corporate bonds, and asset-backed and mortgage-backed securities. It employs fundamental and quantitative analysis with a focus on bottom-up and top-down approach to make its investments. The firm employs liquidity, asset allocation, balanced, real estate, and alternative strategies to make its investments. In real estate sector, it seeks to invest in Poland and Germany. The firm benchmarks the performance of its portfolios against various S&amp;P, Russell, Barclays, MSCI, Citigroup, and Merrill Lynch indices. BlackRock, Inc. was founded in 1988 and is based in New York City with additional offices in Boston, Massachusetts; London, United Kingdom; Gurgaon, India; Hong Kong; Greenwich, Connecticut; Princeton, New Jersey; Edinburgh, United Kingdom; Sydney, Australia; Taipei, Taiwan; Singapore; Sao Paulo, Brazil; Philadelphia, Pennsylvania; Washington, District of Columbia; Toronto, Canada; Wilmington, Delaware; and San Francisco, California.</t>
  </si>
  <si>
    <t>BIIB</t>
  </si>
  <si>
    <t>Biogen Inc.</t>
  </si>
  <si>
    <t>225 Binney Street
Cambridge, MA 02142
United States</t>
  </si>
  <si>
    <t>Biogen Inc. discovers, develops, manufactures, and delivers therapies for treating neurological and neurodegenerative diseases in the United States, Europe, Germany, Asia, and internationally. The company provides TECFIDERA, VUMERITY, AVONEX, PLEGRIDY, TYSABRI, and FAMPYRA for multiple sclerosis (MS); SPINRAZA for spinal muscular atrophy; ADUHELM to treat Alzheimer's disease; FUMADERM to treat plaque psoriasis; BENEPALI, an etanercept biosimilar referencing ENBREL; IMRALDI, an adalimumab biosimilar referencing HUMIRA; FLIXABI, an infliximab biosimilar referencing REMICADE; and BYOOVIZ, a ranibizumab biosimilar referencing LUCENTIS. It offers RITUXAN for treating non-Hodgkin's lymphoma, chronic lymphocytic leukemia (CLL), rheumatoid arthritis, two forms of ANCA-associated vasculitis, and pemphigus vulgaris; RITUXAN HYCELA for non-Hodgkin's lymphoma and CLL; GAZYVA to treat CLL and follicular lymphoma; OCREVUS for relapsing MS and primary progressive MS; LUNSUMIO to treat relapsed or refractory follicular lymphoma; glofitamab for non-Hodgkin's lymphoma; and other anti-CD20 therapies. In addition, the company is developing various products for the treatment of MS, Alzheimer's disease and dementia, neuromuscular disorders, Parkinson's disease and movement disorders, neuropsychiatry, genetic neurodevelopmental disorders, and biosimilars, which are under various stages of development. It has collaboration and license agreements with Acorda Therapeutics, Inc.; Alkermes Pharma Ireland Limited; Denali Therapeutics Inc.; Eisai Co., Ltd.; Genentech, Inc.; Neurimmune SubOne AG; Ionis Pharmaceuticals, Inc.; Samsung Bioepis Co., Ltd.; Sangamo Therapeutics, Inc.; and Sage Therapeutics, Inc. The company was founded in 1978 and is headquartered in Cambridge, Massachusetts.</t>
  </si>
  <si>
    <t>TECH</t>
  </si>
  <si>
    <t>Bio-Techne Corp.</t>
  </si>
  <si>
    <t>614 McKinley Place N.E.
Minneapolis, MN 55413
United States</t>
  </si>
  <si>
    <t>Bio-Techne Corporation, together with its subsidiaries, develops, manufactures, and sells life science reagents, instruments, and services for the research and clinical diagnostic markets in the United States, the United Kingdom, rest of Europe, Middle East, and Africa, Greater China, rest of Asia-Pacific, and internationally. The company operates through two segments, Protein Sciences, and Diagnostics and Genomics. The Protein Sciences segment develops and manufactures biological reagents used in various aspects of life science research, diagnostics, and cell and gene therapy, such as cytokines and growth factors, antibodies, small molecules, tissue culture sera, and cell selection technologies. This segment also offers proteomic analytical tools for automated western blot and multiplexed ELISA workflow consists of manual and automated protein analysis instruments and immunoassays for use in quantifying proteins in various biological fluids. The Diagnostics and Genomics segment develops and manufactures diagnostic products, including controls, calibrators, and diagnostic assays for regulated diagnostics market, exosome-based molecular diagnostic assays, advanced tissue-based in-situ hybridization assays for spatial genomic and tissue biopsy analysis, and genetic and oncology kits for research and clinical applications; and sells products for genetic carrier screening, oncology diagnostics, molecular controls, and research, as well as instruments and process control products for hematology, blood chemistry and gases, and coagulation controls and reagents used in various diagnostic applications. The company was formerly known as Techne Corporation and changed its name to Bio-Techne Corporation in November 2014. Bio-Techne Corporation was incorporated in 1976 and is headquartered in Minneapolis, Minnesota.</t>
  </si>
  <si>
    <t>BIO</t>
  </si>
  <si>
    <t>Bio-Rad Laboratories, Inc.Class A</t>
  </si>
  <si>
    <t>1000 Alfred Nobel Drive
Hercules, CA 94547
United States</t>
  </si>
  <si>
    <t>Bio-Rad Laboratories, Inc. manufactures and distributes life science research and clinical diagnostic products in the United States, Europe, Asia, Canada, and Latin America. It operates through two segments, Life Science and Clinical Diagnostics. The company develops, manufactures, and markets instruments, systems, reagents, and consumables to separate, purify, characterize, and quantitate biological materials such as cells, proteins, and nucleic acids for proteomics, genomics, biopharmaceutical production, cellular biology, and food safety markets. It also designs, manufactures, markets, and supports test systems, informatics systems, test kits, and specialized quality controls for hospitals, diagnostic reference, transfusion, and physician office laboratories. The company offers its products through its direct sales force, as well as through distributors, agents, brokers, and resellers. Bio-Rad Laboratories, Inc. was founded in 1952 and is headquartered in Hercules, California.</t>
  </si>
  <si>
    <t>BBY</t>
  </si>
  <si>
    <t>Best Buy Company, Inc.</t>
  </si>
  <si>
    <t>7601 Penn Avenue South
Richfield, MN 55423
United States</t>
  </si>
  <si>
    <t>Best Buy Co., Inc. engages in the retail of technology products in the United States, Canada, and international. Its stores provide computing and mobile phone products, such as desktops, notebooks, and peripherals; mobile phones comprising related mobile network carrier commissions; networking products; tablets covering e-readers; smartwatches; and consumer electronics consisting of digital imaging, health and fitness products, portable audio comprising headphones and portable speakers, and smart home products, as well as home theaters, which includes home theater accessories, soundbars, and televisions. The company's stores also offer appliances, such as dishwashers, laundry, ovens, refrigerators, blenders, coffee makers, vacuums, and personal care; entertainment products consisting of drones, peripherals, movies, and toys, as well as hardware and software, and virtual reality and other software products; and other products, such as baby, food and beverage, luggage, outdoor living, and sporting goods. In addition, it provides delivery, installation, memberships, repair, set-up, technical support, health-related, and warranty-related services. The company offers its products through stores and websites under the Best Buy, Best Buy Ads, Best Buy Business, Best Buy Health, Buy Mobile, CST, Current Health, Geek Squad, Lively, Magnolia, Pacific Kitchen, Home, TechLiquidators, and Yardbird brands, as well as domain names comprising bestbuy.com, currenthealth.com, lively.com, techliquidators.com, yardbird.com, and bestbuy.ca. The company was formerly known as Sound of Music, Inc. Best Buy Co., Inc. was incorporated in 1966 and is headquartered in Richfield, Minnesota.</t>
  </si>
  <si>
    <t>BRK-B</t>
  </si>
  <si>
    <t>Berkshire Hathaway Class B</t>
  </si>
  <si>
    <t>3555 Farnam Street
Omaha, NE 68131
United States</t>
  </si>
  <si>
    <t>Insurance - Diversified</t>
  </si>
  <si>
    <t>Berkshire Hathaway Inc., through its subsidiaries, engages in the insurance, freight rail transportation, and utility businesses worldwide. The company provides property, casualty, life, accident, and health insurance and reinsurance; and operates railroad systems in North America. It also generates, transmits, stores, and distributes electricity from natural gas, coal, wind, solar, hydroelectric, nuclear, and geothermal sources; operates natural gas distribution and storage facilities, interstate pipelines, liquefied natural gas facilities, and compressor and meter stations; and holds interest in coal mining assets. In addition, the company manufactures boxed chocolates and other confectionery products; specialty chemicals, metal cutting tools, and components for aerospace and power generation applications; flooring products; insulation, roofing, and engineered products; building and engineered components; paints and coatings; and bricks and masonry products, as well as offers manufactured and site-built home construction, and related lending and financial services. Further, it provides recreational vehicles, apparel and footwear products, jewelry, and custom picture framing products, as well as alkaline batteries; castings, forgings, fasteners/fastener systems, aerostructures, and precision components; and cobalt, nickel, and titanium alloys. Additionally, the company distributes televisions and information; franchises and services quick service restaurants; distributes electronic components; and offers logistics services, grocery and foodservice distribution services, and professional aviation training and shared aircraft ownership programs. It also retails automobiles; furniture, bedding, and accessories; household appliances, electronics, and computers; jewelry, watches, crystal, china, stemware, flatware, gifts, and collectibles; kitchenware; and motorcycle clothing and equipment. The company was incorporated in 1998 and is headquartered in Omaha, Nebraska.</t>
  </si>
  <si>
    <t>BDX</t>
  </si>
  <si>
    <t>Becton, Dickinson and Co.</t>
  </si>
  <si>
    <t>1 Becton Drive
Franklin Lakes, NJ 07417-1880
United States</t>
  </si>
  <si>
    <t>Becton, Dickinson and Company develops, manufactures, and sells medical supplies, devices, laboratory equipment, and diagnostic products for healthcare institutions, physicians, life science researchers, clinical laboratories, pharmaceutical industry, and the general public worldwide. The company operates in three segments: BD Medical, BD Life Sciences, and BD Interventional. The BD Medical segment provides peripheral intravenous (IV) and advanced peripheral catheters, central lines, acute dialysis catheters, vascular access technology, vascular care and preparation products, needle-free IV connectors and extensions sets, closed-system drug transfer devices, hazardous drug detections, hypodermic syringes and needles, anesthesia needles and trays, enteral syringes, and sharps disposal systems; IV medication safety and infusion therapy delivery systems, medication compounding workflow systems, automated medication dispensing and supply management systems, and medication inventory optimization and tracking systems; and prefillable drug delivery systems. The BD Life Sciences segment offers specimen and blood collection products; automated blood and tuberculosis culturing, molecular testing, microorganism identification and drug susceptibility, and liquid-based cytology systems, as well as rapid diagnostic assays, microbiology laboratory automation products, and plated media products; and fluorescence-activated cell sorters and analyzers, antibodies and kits, reagent systems, and solutions for single-cell gene expression analysis, as well as clinical oncology, immunological, and transplantation diagnostic/monitoring reagents and analyzers. The BD Interventional segment provides hernia and soft tissue repair, biological and bioresorbable grafts, biosurgery, and other surgical products; surgical infection prevention; peripheral intervention products; and urology and critical care products. The company was founded in 1897 and is headquartered in Franklin Lakes, New Jersey.</t>
  </si>
  <si>
    <t>BAX</t>
  </si>
  <si>
    <t>Baxter International Inc.</t>
  </si>
  <si>
    <t>One Baxter Parkway
Deerfield, IL 60015
United States</t>
  </si>
  <si>
    <t>Baxter International Inc., through its subsidiaries, develops and provides a portfolio of healthcare products worldwide. The company operates through four segments: Medical Products and Therapies, Healthcare Systems and Technologies, Pharmaceuticals, and Kidney Care. The company offers sterile intravenous (IV) solutions; infusion systems and devices; parenteral nutrition therapies; generic injectable pharmaceuticals; surgical hemostat and sealant products, advanced surgical equipment; smart bed systems; patient monitoring and diagnostic technologies; and respiratory health devices, as well as advanced equipment for the surgical space, including surgical video technologies, precision positioning devices, and other accessories. It also provides administrative sets; adhesion prevention products; inhaled anesthesia; drug compounding; chronic and acute dialysis therapies and services, including peritoneal dialysis (PD), hemodialysis (HD), continuous renal replacement therapies (CRRT), and other organ support therapies. The company's products are used in hospitals, kidney dialysis centers, nursing homes, rehabilitation centers, ambulatory surgery centers, doctors' offices, and patients at home under physician supervision. The company sells its products through direct sales force, as well as through independent distributors, drug wholesalers, and specialty pharmacy or other alternate site providers in approximately 100 countries. It has an agreement with Celerity Pharmaceutical, LLC to develop acute care generic injectable premix and oncolytic products; and a collaborative research agreement with Miromatrix Medical Inc. aiming to advance care for patients with acute liver failure. Baxter International Inc. was incorporated in 1931 and is headquartered in Deerfield, Illinois.</t>
  </si>
  <si>
    <t>BBWI</t>
  </si>
  <si>
    <t>Bath &amp; Body Works, Inc.</t>
  </si>
  <si>
    <t>Three Limited Parkway
Columbus, OH 43230
United States</t>
  </si>
  <si>
    <t>Bath &amp; Body Works, Inc. operates a specialty retailer of home fragrance, body care, and soaps and sanitizer products. It sells its products under the Bath &amp; Body Works, White Barn, and other brand names through retail stores and e-commerce sites located in the United States and Canada, as well as through international stores operated by partners under franchise, license, and wholesale arrangements. The company was formerly known as L Brands, Inc. and changed its name to Bath &amp; Body Works, Inc. in August 2021. Bath &amp; Body Works, Inc. was founded in 1963 and is headquartered in Columbus, Ohio.</t>
  </si>
  <si>
    <t>BK</t>
  </si>
  <si>
    <t>Bank of New York Mellon Corporation</t>
  </si>
  <si>
    <t>240 Greenwich Street
New York, NY 10286
United States</t>
  </si>
  <si>
    <t>The Bank of New York Mellon Corporation provides a range of financial products and services in the United States and internationally. The company operates through Securities Services, Market and Wealth Services, Investment and Wealth Management, and other segments. The Securities Services segment offers custody, trust and depositary, accounting, exchange-traded funds, middle-office solutions, transfer agency, services for private equity and real estate funds, foreign exchange, securities lending, liquidity/lending services, and data analytics. This segment also provides trustee, paying agency, fiduciary, escrow and other financial, issuer, and support services for brokers and investors. The Market and Wealth Services segment offers clearing and custody, investment, wealth and retirement solutions, technology and enterprise data management, trading, and prime brokerage services. This segment also provides integrated cash management solutions, including payments, foreign exchange, liquidity management, receivables processing and payables management, and trade finance and processing services. The Investment and Wealth Management segment offers investment management strategies and distribution of investment products, investment management, custody, wealth and estate planning, private banking, investment, and information management services. The Other segment engages in the provision of leasing, corporate treasury, derivative and other trading, corporate and bank-owned life insurance, renewable energy investment, and business exit services. It serves central banks and sovereigns, financial institutions, asset managers, insurance companies, corporations, local authorities and high net-worth individuals, and family offices. The Bank of New York Mellon Corporation was founded in 1784 and is headquartered in New York, New York.</t>
  </si>
  <si>
    <t>BAC</t>
  </si>
  <si>
    <t>Bank of America Corporation</t>
  </si>
  <si>
    <t>Bank of America Corporate Center
100 North Tryon Street
Charlotte, NC 28255
United States</t>
  </si>
  <si>
    <t>Bank of America Corporation, through its subsidiaries, provides banking and financial products and services for individual consumers, small and middle-market businesses, institutional investors, large corporations, and governments worldwide. It operates in four segments: Consumer Banking, Global Wealth &amp; Investment Management (GWIM), Global Banking, and Global Markets. The Consumer Banking segment offers traditional and money market savings accounts, certificates of deposit and IRAs, non-interest and interest-bearing checking accounts, and investment accounts and products; credit and debit cards; residential mortgages, and home equity loans; and direct and indirect loans, such as automotive, recreational vehicle, and consumer personal loans. The GWIM segment provides investment management, brokerage, banking, and trust and retirement products and services; wealth management solutions; and customized solutions, including specialty asset management services. The Global Banking segment offers lending products and services, including commercial loans, leases, commitment facilities, trade finance, and commercial real estate and asset-based lending; treasury solutions, such as treasury management, foreign exchange, short-term investing options, and merchant services; working capital management solutions; debt and equity underwriting and distribution, and merger-related and other advisory services; and fixed-income and equity research, and certain market-based services. The Global Markets segment provides market-making, financing, securities clearing, settlement, and custody services; securities and derivative products; and risk management products using interest rate, equity, credit, currency and commodity derivatives, foreign exchange, fixed-income, and mortgage-related products. Bank of America Corporation was founded in 1784 and is based in Charlotte, North Carolina.</t>
  </si>
  <si>
    <t>BALL</t>
  </si>
  <si>
    <t>Ball Corporation</t>
  </si>
  <si>
    <t>9200 West 108th Circle
Westminster, CO 80021
United States</t>
  </si>
  <si>
    <t>Ball Corporation supplies aluminum packaging products for the beverage, personal care, and household products industries in the United States, Brazil, and internationally. The company manufactures and sells aluminum beverage containers to fillers of carbonated soft drinks, beer, energy drinks, and other beverages. It also manufactures and sells extruded aluminum aerosol containers, recloseable aluminum bottles, aluminum cups, and aluminum slugs. Ball Corporation was founded in 1880 and is headquartered in Westminster, Colorado.</t>
  </si>
  <si>
    <t>BKR</t>
  </si>
  <si>
    <t>Baker Hughes Company</t>
  </si>
  <si>
    <t>575 North Dairy Ashford Road
Suite 100
Houston, TX 77079-1121
United States</t>
  </si>
  <si>
    <t>Baker Hughes Company provides a portfolio of technologies and services to energy and industrial value chain worldwide. The company operates through Oilfield Services &amp; Equipment (OFSE) and Industrial &amp; Energy Technology (IET) segments. The OFSE segment designs and manufactures products and provides related services, including exploration, appraisal, development, production, rejuvenation, and decommissioning for onshore and offshore oilfield operations. This segment also provides drilling services, drill bits, and drilling and completions fluids; completions, intervention, measurements, pressure pumping, and wireline services; artificial lift systems, and oilfield and industrial chemicals; subsea projects and services, flexible pipe systems, and surface pressure control systems; and integrated well services and solutions. It serves oil and natural gas companies; the United States and international independent oil and natural gas companies; national or state-owned oil companies; engineering, procurement, and construction contractors; geothermal companies; and other oilfield service companies. The IET segment provides gas technology equipment, including drivers, driven equipment, flow control, and turnkey solutions for the mechanical-drive, compression, and power-generation applications; and energy sectors, such as oil and gas, LNG operations, petrochemical, and carbon solutions. This segment also provides rack-based vibration monitoring equipment and sensors; integrated asset performance management products; inspection services; pumps, valves, and gears; precision sensors and instrumentation, and condition monitoring solutions. It serves upstream, midstream, downstream, onshore, offshore, and small and large scale customers. The company was formerly known as Baker Hughes, a GE company and changed its name to Baker Hughes Company in October 2019. Baker Hughes Company was incorporated in 2016 and is based in Houston, Texas.</t>
  </si>
  <si>
    <t>AXON</t>
  </si>
  <si>
    <t>Axon Enterprise, Inc.</t>
  </si>
  <si>
    <t>17800 North 85th Street
Scottsdale, AZ 85255
United States</t>
  </si>
  <si>
    <t>Axon Enterprise, Inc. develops, manufactures, and sells conducted energy devices (CEDs) under the TASER brand in the United States and internationally. It operates through two segments, Software and Sensors, and TASER. The company also offers hardware and cloud-based software solutions that enable law enforcement to capture, securely store, manage, share, and analyze video and other digital evidence. Its products include axon officer safety plan; taser 10, taser7, taser X26P, taser X2, taser 7 CQ, and civilian series; cameras, such as axon body, axon flex, axon fleet, axon air, axon signal sidearm, axon signal vehicle, axon interview, and axon interview portable kit; software, including axon records, evidence, standards, commander, performance, auto-transcribe, justice, investigate, respond, and justice, my90, and redaction assistant; mobile applications, and training services, as well as hardware extended warranties; and Axon docks, cartridges, and batteries. The company sells its products through its direct sales, distribution partners, online store, and third-party resellers. Axon Enterprise, Inc. has a strategic partnership with Fusus, Inc. to expand bility to aggregate live video, data, and sensor feeds. It serves law enforcement, federal, correction, fire, EMS, campus, justice healthcare, retail, private security, and personal safety industries. The company was formerly known as TASER International, Inc. and changed its name to Axon Enterprise, Inc. in April 2017. Axon Enterprise, Inc. was incorporated in 1993 and is headquartered in Scottsdale, Arizona.</t>
  </si>
  <si>
    <t>AVY</t>
  </si>
  <si>
    <t>Avery Dennison Corp.</t>
  </si>
  <si>
    <t>8080 Norton Parkway
Mentor, OH 44060
United States</t>
  </si>
  <si>
    <t>Avery Dennison Corporation operates as a materials science and digital identification solutions company in the United States, Europe, the Middle East, North Africa, Asia, Latin, America, and internationally. It provides pressure-sensitive materials comprising papers, plastic films, metal foils, and fabrics; performance tapes products, including tapes for wire harnessing, as well as cable wrapping for automotive, electrical, and general industrial applications; mechanical fasteners, which are precision-extruded and injection-molded plastic devices used in various automotive, general industrial, and retail applications; and other pressure-sensitive adhesive-based materials and converted products under the Fasson, JAC, Yongle, and Avery Dennison brands. The company also offers graphics and reflective products for the architectural, commercial sign, digital printing, and other related market segments; durable cast and reflective films to the construction, automotive, and fleet transportation market segments; reflective films for traffic and safety applications; and pressure-sensitive vinyl and specialty materials designed for digital imaging, screen printing, and sign cutting applications under the Avery Dennison and Mactac brand names. In addition, it provides branding solutions include brand embellishments, graphic tickets, tags, and labels, and sustainable packaging; and information solutions include item-level RFID, visibility and loss prevention, price ticketing and marking, productivity and media solutions, and brand protection and security solutions, as well as care, content, and country of origin compliance solutions. It serves home and personal care, apparel, e-commerce, logistics, food and grocery, pharmaceuticals, and automotive industries. The company was formerly known as Avery International Corporation and changed its name to Avery Dennison Corporation in 1990. Avery Dennison Corporation was founded in 1935 and is headquartered in Mentor, Ohio.</t>
  </si>
  <si>
    <t>AVB</t>
  </si>
  <si>
    <t>Avalonbay Communities, Inc.</t>
  </si>
  <si>
    <t>4040 Wilson Boulevard, Suite 1000
Arlington, VA 22203-2120
United States</t>
  </si>
  <si>
    <t>As of December 31, 2023, the Company owned or held a direct or indirect ownership interest in 299 apartment communities containing 90,669 apartment homes in 12 states and the District of Columbia, of which 18 communities were under development. The Company is an equity REIT in the business of developing, redeveloping, acquiring and managing apartment communities in leading metropolitan areas in New England, the New York/New Jersey Metro area, the Mid-Atlantic, the Pacific Northwest, and Northern and Southern California, as well as in the Company's expansion regions of Raleigh-Durham and Charlotte, North Carolina, Southeast Florida, Dallas and Austin, Texas, and Denver, Colorado.</t>
  </si>
  <si>
    <t>AZO</t>
  </si>
  <si>
    <t>Autozone, Inc.</t>
  </si>
  <si>
    <t>123 South Front Street
Memphis, TN 38103
United States</t>
  </si>
  <si>
    <t>AutoZone, Inc. retails and distributes automotive replacement parts and accessories in the United States, Mexico, and Brazil. The company provides various products for cars, sport utility vehicles, vans, and light trucks, including new and remanufactured automotive hard parts, maintenance items, accessories, and non-automotive products. It also offers A/C compressors, batteries and accessories, bearings, belts and hoses, calipers, chassis, clutches, CV axles, engines, fuel pumps, fuses, ignition and lighting products, mufflers, radiators, starters and alternators, thermostats, and water pumps, as well as tire repairs. In addition, the company provides maintenance products, such as antifreeze and windshield washer fluids; brake drums, rotors, shoes, and pads; brake and power steering fluids, and oil and fuel additives; oil and transmission fluids; oil, cabin, air, fuel, and transmission filters; oxygen sensors; paints and accessories; refrigerants and accessories; shock absorbers and struts; spark plugs and wires; and windshield wipers. Further, it offers air fresheners, cell phone accessories, drinks and snacks, floor mats and seat covers, interior and exterior accessories, mirrors, performance products, protectants and cleaners, sealants and adhesives, steering wheel covers, tools, vehicle entertainment systems, and wash and wax products, as well as towing services. Additionally, the company provides a sales program that offers commercial credit and delivery of parts and other products; sells automotive diagnostic and repair software under the ALLDATA brand through alldata.com and alldatadiy.com; and automotive hard parts, maintenance items, accessories, and non-automotive products through autozone.com. AutoZone, Inc. was founded in 1979 and is headquartered in Memphis, Tennessee.</t>
  </si>
  <si>
    <t>ADP</t>
  </si>
  <si>
    <t>Automatic Data Processing</t>
  </si>
  <si>
    <t>One ADP Boulevard
Roseland, NJ 07068
United States</t>
  </si>
  <si>
    <t>Automatic Data Processing, Inc. provides cloud-based human capital management solutions worldwide. It operates in two segments, Employer Services and Professional Employer Organization (PEO). The Employer Services segment offers strategic, cloud-based platforms, and human resources (HR) outsourcing solutions. Its offerings include payroll services, benefits administration, talent management, HR management, workforce management, insurance, retirement, and compliance services, as well as integrated HCM solutions. The PEO Services segment provides HR outsourcing solution to businesses through a co-employment model. This segment offers employee benefits, protection and compliance, talent engagement, expertise, comprehensive outsourcing, and recruitment process outsourcing services. Automatic Data Processing, Inc. was founded in 1949 and is headquartered in Roseland, New Jersey.</t>
  </si>
  <si>
    <t>ADSK</t>
  </si>
  <si>
    <t>Autodesk Inc</t>
  </si>
  <si>
    <t>One Market Street
Suite 400
San Francisco, CA 94105
United States</t>
  </si>
  <si>
    <t>Autodesk, Inc. provides 3D design, engineering, and entertainment technology solutions worldwide. The company offers AutoCAD Civil 3D, a surveying, design, analysis, and documentation solution for civil engineering, including land development, transportation, and environmental projects; BuildingConnected, a SaaS preconstruction solution; AutoCAD, a software for professional design, drafting, detailing, and visualization; AutoCAD LT, a drafting and detailing software; computer-aided manufacturing (CAM) software for computer numeric control machining, inspection, and modelling for manufacturing; Fusion 360, a 3D CAD, CAM, and computer-aided engineering tool; and Industry Collections tools for professionals in architecture, engineering and construction, product design and manufacturing, and media and entertainment collection industries. It also provides Inventor tools for 3D mechanical design, simulation, analysis, tooling, visualization, and documentation; Vault, a data management software to manage data in one central location, accelerate design processes, and streamline internal/external collaboration; Maya and 3ds Max software products that offer 3D modeling, animation, effects, rendering, and compositing solutions; and ShotGrid, a cloud-based software for review and production tracking in the media and entertainment industry. It sells its products and services to customers directly, as well as through a network of resellers and distributors. Autodesk, Inc. was incorporated in 1982 and is headquartered in San Francisco, California.</t>
  </si>
  <si>
    <t>ATO</t>
  </si>
  <si>
    <t>Atmos Energy Corporation</t>
  </si>
  <si>
    <t>1800 Three Lincoln Centre
5430 LBJ Freeway
Dallas, TX 75240
United States</t>
  </si>
  <si>
    <t>Atmos Energy Corporation, together with its subsidiaries, engages in the regulated natural gas distribution, and pipeline and storage businesses in the United States. It operates through two segments, Distribution, and Pipeline and Storage. The Distribution segment is involved in the regulated natural gas distribution and related sales operations in eight states. This segment distributes natural gas to approximately 3.3 million residential, commercial, public authority, and industrial customers; and owned 73,689 miles of underground distribution and transmission mains. The Pipeline and Storage segment engages in the pipeline and storage operations. This segment transports natural gas for third parties and manages five underground storage facilities in Texas; provides ancillary services customary to the pipeline industry, including parking arrangements, lending, and inventory sales; and owned 5,645 miles of gas transmission lines. Atmos Energy Corporation was founded in 1906 and is headquartered in Dallas, Texas.</t>
  </si>
  <si>
    <t>T</t>
  </si>
  <si>
    <t>At&amp;t Inc.</t>
  </si>
  <si>
    <t>208 South Akard Street
Dallas, TX 75202
United States</t>
  </si>
  <si>
    <t>AT&amp;T Inc. provides telecommunications and technology services worldwide. The company operates through two segments, Communications and Latin America. The Communications segment offers wireless voice and data communications services; and sells handsets, wireless data cards, wireless computing devices, carrying cases/protective covers, and wireless chargers through its own company-owned stores, agents, and third-party retail stores. It also provides Virtual Private Networks, AT&amp;T Dedicated Internet, Ethernet, data services, cloud solutions, outsourcing, and managed professional services, as well as customer premises equipment for multinational corporations, small and mid-sized businesses, governmental, and wholesale customers. In addition, this segment offers broadband services, including fiber connections, legacy telephony voice communication services, and other VoIP services and equipment to residential customers. This segment markets its communications services and products under the AT&amp;T, AT&amp;T Business, Cricket, AT&amp;T PREPAID, and AT&amp;T Fiber brand names. The Latin America segment provides postpaid and prepaid wireless services in Mexico under the AT&amp;T and Unefon brand names, as well as sells smartphones through its owned stores, agents and third-party retail stores. The company was formerly known as SBC Communications Inc. and changed its name to AT&amp;T Inc. in 2005. AT&amp;T Inc. was incorporated in 1983 and is based in Dallas, Texas.</t>
  </si>
  <si>
    <t>AIZ</t>
  </si>
  <si>
    <t>Assurant, Inc.</t>
  </si>
  <si>
    <t>260 Interstate North Circle SE
Atlanta, GA 30339-2210
United States</t>
  </si>
  <si>
    <t>Insurance - Specialty</t>
  </si>
  <si>
    <t>Assurant, Inc., together with its subsidiaries, provides business services that supports, protects, and connects consumer purchases in North America, Latin America, Europe, and the Asia Pacific. The company operates through two segments: Global Lifestyle and Global Housing. The Global Lifestyle segment offers mobile device solutions, and extended service contracts and related services for consumer electronics and appliances, and credit and other insurance products; and vehicle protection, commercial equipment, and other related services. The Global Housing segment provides lender-placed homeowners, manufactured housing, and flood insurance; renters insurance and related products; and voluntary manufactured housing, and condominium and homeowners insurance products. The company was formerly known as Fortis, Inc. and changed its name to Assurant, Inc. in February 2004. Assurant, Inc. was founded in 1892 and is headquartered in Atlanta, Georgia.</t>
  </si>
  <si>
    <t>AJG</t>
  </si>
  <si>
    <t>Arthur J. Gallagher &amp; Co.</t>
  </si>
  <si>
    <t>2850 Golf Road
Rolling Meadows, IL 60008-4050
United States</t>
  </si>
  <si>
    <t>Arthur J. Gallagher &amp; Co., together with its subsidiaries, provides insurance and reinsurance brokerage, consulting, and third-party property/casualty claims settlement and administration services to entities and individuals worldwide. It operates in Brokerage and Risk Management segments. The Brokerage segment offers retail and wholesale insurance and reinsurance brokerage services; assists retail brokers and other non-affiliated brokers in the placement of specialized and hard-to-place insurance; and acts as a brokerage wholesaler, managing general agent, and managing general underwriter for distributing specialized insurance coverages to underwriting enterprises. This segment performs activities, including marketing, underwriting, issuing policies, collecting premiums, appointing and supervising other agents, paying claims, and negotiating reinsurance; and offers services in the areas of insurance and reinsurance placement, risk of loss management, and management of employer sponsored benefit programs. The Risk Management segment provides contract claim settlement and administration services; and claims management, loss control consulting, and insurance property appraisal services. The company offers its services through a network of correspondent brokers and consultants. It serves commercial, industrial, public, religious, and nonprofit entities, as well as underwriting enterprises. Arthur J. Gallagher &amp; Co. was founded in 1927 and is headquartered in Rolling Meadows, Illinois.</t>
  </si>
  <si>
    <t>ANET</t>
  </si>
  <si>
    <t>Arista Networks</t>
  </si>
  <si>
    <t>5453 Great America Parkway
Santa Clara, CA 95054
United States</t>
  </si>
  <si>
    <t>Arista Networks, Inc. engages in the development, marketing, and sale of data-driven, client to cloud networking solutions for data center, campus, and routing environments in the Americas, Europe, the Middle East, Africa, and the Asia-Pacific. Its cloud networking solutions consist of Extensible Operating System (EOS), a publish-subscribe state-sharing networking operating system offered in combination with a set of network applications. The company offers data center and cloud networking systems, including newer artificial intelligence (AI) ethernet switching platforms; campus wired and wireless products, and routing systems addressing Core Routing, Edge Routing, Data Center Interconnect (DCI), Multi-cloud and Wide Area Networking (WAN) use cases; and a suite of value-add software solutions that leverage EOS to provide end-to-end orchestration, automation, analytics, network monitoring, and security. It also provides post contract customer support services, such as technical support, hardware repair and replacement parts beyond standard warranty, bug fixes, patches, and upgrade services. The company serves a range of industries comprising internet companies, service providers, financial services organizations, government agencies, media and entertainment companies, telecommunication service providers, and others. It markets and sells its products through distributors, system integrators, value-added resellers, and original equipment manufacturer partners, as well as through its direct sales force. The company was formerly known as Arastra, Inc. and changed its name to Arista Networks, Inc. in October 2008. Arista Networks, Inc. was incorporated in 2004 and is headquartered in Santa Clara, California.</t>
  </si>
  <si>
    <t>ADM</t>
  </si>
  <si>
    <t>Archer Daniels Midland Company</t>
  </si>
  <si>
    <t>77 West Wacker Drive
Suite 4600
Chicago, IL 60601
United States</t>
  </si>
  <si>
    <t>Archer-Daniels-Midland Company engages in the procurement, transportation, storage, processing, and merchandising of agricultural commodities, ingredients, flavors, and solutions in the United States, Switzerland, the Cayman Islands, Brazil, Mexico, Canada, the United Kingdom, and internationally. It operates in three segments: Ag Services and Oilseeds, Carbohydrate Solutions, and Nutrition. The company originates, merchandises, stores, and transports agricultural raw materials, such as oilseeds and soft seeds. It also engages in the agricultural commodity and feed product import, export, and distribution; and various structured trade finance activities. In addition, the company offers soybean meal and oil; vegetable and salad oils and protein meals; ingredients for the food, feed, energy, and industrial customers; margarine, shortening, and other food products; and partially refined oils to produce biodiesel and glycols for use in chemicals, paints, and other industrial products. Further, it provides peanuts, peanut-derived ingredients, and cotton cellulose pulp; sweeteners, corn and wheat starches, syrup, glucose, wheat flour, and dextrose; alcohol, and other food and animal feed ingredients; ethyl alcohol and ethanol; corn gluten feed and meal; distillers' grains; corn germ; and citric acids. Additionally, the company provides proteins, natural flavors, flavor systems, natural colors, emulsifiers, soluble fiber, polyols, hydrocolloids, probiotics, prebiotics, postbiotics, enzymes, and botanical extracts; and other specialty food and feed ingredients; edible beans; formula feeds, and animal health and nutrition products; and contract and private label pet treats and food products. It also offers futures commission merchant; commodity brokerage services; cash margins and securities pledged to commodity exchange clearinghouse; and cash pledged as security under certain insurance arrangements. The company was founded in 1902 and is headquartered in Chicago, Illinois.</t>
  </si>
  <si>
    <t>ACGL</t>
  </si>
  <si>
    <t>Arch Capital Group Ltd</t>
  </si>
  <si>
    <t>Waterloo House
Ground Floor 100 Pitts Bay Road
Pembroke, HM 08
Bermuda</t>
  </si>
  <si>
    <t>Arch Capital Group Ltd., together with its subsidiaries, provides insurance, reinsurance, and mortgage insurance products worldwide. The company's Insurance segment offers primary and excess casualty coverages; loss sensitive primary casualty insurance programs; directors' and officers' liability, errors and omissions liability, employment practices and fiduciary liability, crime, professional indemnity, and other financial related coverages; medical professional and general liability insurance coverages; and workers' compensation and umbrella liability, as well as commercial automobile and inland marine products. It also provides property, energy, marine, and aviation insurance; travel insurance; accident, disability, and medical plan insurance coverages; captive insurance programs; employer's liability; contract and commercial surety coverages; and collateral protection, debt cancellation, and service contract reimbursement products. This segment markets its products through a group of licensed independent retail and wholesale brokers. Its Reinsurance segment provides casualty reinsurance for third party liability exposures; marine and aviation; motor reinsurance, whole account multi-line treaties, cyber, trade credit, surety, accident and health, workers' compensation catastrophe, agriculture, trade credit, and political risk products; reinsurance protection for catastrophic losses, and personal lines and commercial property exposures; life reinsurance; casualty clash; and risk management solutions. This segment markets its reinsurance products through brokers. The company's Mortgage segment offers direct mortgage insurance and mortgage reinsurance. The company was founded in 1995 and is based in Pembroke, Bermuda.</t>
  </si>
  <si>
    <t>APTV</t>
  </si>
  <si>
    <t>Aptiv Plc</t>
  </si>
  <si>
    <t>5 Hanover Quay
Grand Canal Dock
Dublin, D02 VY79
Ireland</t>
  </si>
  <si>
    <t>Aptiv PLC engages in design, manufacture, and sale of vehicle components in North America, Europe, Middle East, Africa, the Asia Pacific, South America, and internationally. The company provides electrical, electronic, and safety technology solutions to the automotive and commercial vehicle markets. It operates through two segments, Signal and Power Solutions, and Advanced Safety and User Experience. The Signal and Power Solutions segment designs, manufactures, and assembles vehicle's electrical architecture, including engineered component products, connectors, wiring assemblies and harnesses, cable management products, electrical centers, and hybrid high voltage and safety distribution systems. Its Advanced Safety and User Experience segment provides critical technologies and services for vehicle safety, security, comfort, and convenience, such as sensing and perception systems, electronic control units, multi-domain controllers, vehicle connectivity systems, application software, autonomous driving technologies, and end-to-end DevOps tools. The company was formerly known as Delphi Automotive PLC and changed its name to Aptiv PLC in December 2017. Aptiv PLC was incorporated in 2011 and is based in Dublin, Ireland.</t>
  </si>
  <si>
    <t>AMAT</t>
  </si>
  <si>
    <t>Applied Materials Inc</t>
  </si>
  <si>
    <t>3050 Bowers Avenue
P.O. Box 58039
Santa Clara, CA 95052-8039
United States</t>
  </si>
  <si>
    <t>Applied Materials, Inc. engages in the provision of manufacturing equipment, services, and software to the semiconductor, display, and related industries. The company operates through three segments: Semiconductor Systems, Applied Global Services, and Display and Adjacent Markets. The Semiconductor Systems segment develops, manufactures, and sells various manufacturing equipment that is used to fabricate semiconductor chips or integrated circuits. This segment also offers various technologies, including epitaxy, ion implantation, oxidation/nitridation, rapid thermal processing, physical vapor deposition, chemical vapor deposition, chemical mechanical planarization, electrochemical deposition, atomic layer deposition, etching, and selective deposition and removal, as well as metrology and inspection tools. The Applied Global Services segment provides integrated solutions to optimize equipment and fab performance and productivity comprising spares, upgrades, services, remanufactured earlier generation equipment, and factory automation software for semiconductor, display, and other products. The Display and Adjacent Markets segment offers products for manufacturing liquid crystal displays; organic light-emitting diodes; and other display technologies for TVs, monitors, laptops, personal computers, electronic tablets, smart phones, and other consumer-oriented devices. It operates in the United States, China, Korea, Taiwan, Japan, Southeast Asia, and Europe. The company was incorporated in 1967 and is headquartered in Santa Clara, California.</t>
  </si>
  <si>
    <t>AAPL</t>
  </si>
  <si>
    <t>Apple Inc.</t>
  </si>
  <si>
    <t>One Apple Park Way
Cupertino, CA 95014
United States</t>
  </si>
  <si>
    <t>Consumer Electronics</t>
  </si>
  <si>
    <t>Apple Inc. designs, manufactures, and markets smartphones, personal computers, tablets, wearables, and accessories worldwide. The company offers iPhone, a line of smartphones; Mac, a line of personal computers; iPad, a line of multi-purpose tablets; and wearables, home, and accessories comprising AirPods, Apple TV, Apple Watch, Beats products, and HomePod. It also provides AppleCare support and cloud services; and operates various platforms, including the App Store that allow customers to discover and download applications and digital content, such as books, music, video, games, and podcasts. In addition, the company offers various services, such as Apple Arcade, a game subscription service; Apple Fitness+, a personalized fitness service; Apple Music, which offers users a curated listening experience with on-demand radio stations; Apple News+, a subscription news and magazine service; Apple TV+, which offers exclusive original content; Apple Card, a co-branded credit card; and Apple Pay, a cashless payment service, as well as licenses its intellectual property. The company serves consumers, and small and mid-sized businesses; and the education, enterprise, and government markets. It distributes third-party applications for its products through the App Store. The company also sells its products through its retail and online stores, and direct sales force; and third-party cellular network carriers, wholesalers, retailers, and resellers. Apple Inc. was founded in 1976 and is headquartered in Cupertino, California.</t>
  </si>
  <si>
    <t>APA</t>
  </si>
  <si>
    <t>Apa Corporation</t>
  </si>
  <si>
    <t>One Post Oak Central
Suite 100 2000 Post Oak Boulevard
Houston, TX 77056-4400
United States</t>
  </si>
  <si>
    <t>APA Corporation, an independent energy company, explores for, develops, and produces natural gas, crude oil, and natural gas liquids. It has oil and gas operations in the United States, Egypt, and North Sea. The company also has exploration and appraisal activities in Suriname, as well as holds interests in projects located in Uruguay and internationally. APA Corporation was incorporated in 1954 and is headquartered in Houston, Texas.</t>
  </si>
  <si>
    <t>AON</t>
  </si>
  <si>
    <t>Aon Plc Class A</t>
  </si>
  <si>
    <t>Metropolitan Building
James Joyce Street
Dublin, D01 K0Y8
Ireland</t>
  </si>
  <si>
    <t>Aon plc, a professional services firm, provides a range of risk and human capital solutions worldwide. It offers commercial risk solutions, including retail brokerage, specialty solutions, global risk consulting and captives management, and affinity programs; and health solutions, such as health and benefits brokerages, and health care exchanges. The company also provides treaty and facultative reinsurance, as well as insurance-linked securities, capital raising, strategic advice, restructuring, and mergers and acquisitions services; and corporate finance advisory services. In addition, it offers strategic design consulting services on their retirement programs, actuarial services, and risk management services; and advice services on developing and maintaining investment programs across various plan types, including defined benefit plans, defined contribution plans, endowments, and foundations for public and private companies, and other institutions. Aon plc was founded in 1919 and is headquartered in Dublin, Ireland.</t>
  </si>
  <si>
    <t>ANSS</t>
  </si>
  <si>
    <t>Ansys Inc</t>
  </si>
  <si>
    <t>Southpointe 2600 ANSYS Drive
Canonsburg, PA 15317
United States</t>
  </si>
  <si>
    <t>ANSYS, Inc. develops and markets engineering simulation software and services for engineers, designers, researchers, and students in the United States, Japan, Germany, China, Hong Kong, South Korea, rest of Europe, the Middle East, Africa, and internationally. It offers structural analysis product suite that provides simulation tools for product design and optimization; the Ansys Mechanical product, an element analysis software; LS-DYNA solver for multiphysics simulation; and power analysis and optimization software suite. The company also offers electronics product suite that provides electromagnetic field simulation software for designing electronic and electromechanical products; Ansys High Frequency Structure Simulator product for radio frequency and microwave design; SCADE product suite, a solution for embedded software simulation, code production, and automated certification; fluids product suite that enables modeling of fluid flow and other related physical phenomena; Ansys Fluent computational fluid dynamics software package; Ansys RedHawk-SC for electronic design automation; Ansys Optics software; and mission-simulation, modeling, testing, and analysis software. In addition, it offers Ansys Granta MI system for materials information management; Ansys Granta Selector technology for materials selection and graphical analysis; CES EduPack product, a set of teaching resources; Granta Materials Data for Simulation; Ansys Lumerical product, a photonics simulation software solution; safety-certified embedded software solutions; Discovery product family for use in the simulation of product design; academic product suite for research and teaching settings. ANSYS, Inc. was founded in 1970 and is headquartered in Canonsburg, Pennsylvania.</t>
  </si>
  <si>
    <t>ADI</t>
  </si>
  <si>
    <t>Analog Devices, Inc.</t>
  </si>
  <si>
    <t>One Analog Way
Wilmington, MA 01887
United States</t>
  </si>
  <si>
    <t>Analog Devices, Inc. designs, manufactures, tests, and markets integrated circuits (ICs), software, and subsystems products in the United States, rest of North and South America, Europe, Japan, China, and rest of Asia. The company provides data converter products, which translate real-world analog signals into digital data, as well as translates digital data into analog signals; power management and reference products for power conversion, driver monitoring, sequencing, and energy management applications in the automotive, communications, industrial, and consumer markets; and power ICs that include performance, integration, and software design simulation tools for accurate power supply designs. It also offers amplifiers to condition analog signals; and radio frequency and microwave ICs to support cellular infrastructure; and micro-electro-mechanical systems technology solutions, including accelerometers used to sense acceleration, gyroscopes for sense rotation, inertial measurement units to sense multiple degrees of freedom, and broadband switches for radio and instrument systems, as well as isolators. In addition, the company provides digital signal processing and system products for numeric calculations. It serves clients in the industrial, automotive, consumer, instrumentation, aerospace, defense and healthcare, and communications markets through a direct sales force, third-party distributors, and independent sales representatives, as well as online. Analog Devices, Inc. was incorporated in 1965 and is headquartered in Wilmington, Massachusetts.</t>
  </si>
  <si>
    <t>APH</t>
  </si>
  <si>
    <t>Amphenol Corporation</t>
  </si>
  <si>
    <t>358 Hall Avenue
PO Box 5030
Wallingford, CT 06492
United States</t>
  </si>
  <si>
    <t>Amphenol Corporation, together with its subsidiaries, primarily designs, manufactures, and markets electrical, electronic, and fiber optic connectors in the United States, China, and internationally. It operates through three segments: Harsh Environment Solutions, Communications Solutions, and Interconnect and Sensor Systems. The company offers connectors and connector systems, including harsh environment data, power, high-speed, fiber optic, and radio frequency interconnect products; busbars and power distribution systems; and other connectors. It also provides value-add products, such as backplane interconnect systems, cable assemblies and harnesses, and cable management products; other products comprising flexible and rigid printed circuit boards, hinges, other mechanical, and production related products. In addition, the company offers consumer device, network infrastructure, and other antennas; coaxial, power, and specialty cables; and sensors and sensor-based products. It sells its products through its sales force, independent representatives, and a network of electronics distributors to original equipment manufacturers, electronic manufacturing services companies, original design manufacturers, and service providers in the automotive, broadband communication, commercial aerospace, industrial, information technology and data communication, military, mobile device, and mobile network markets. Amphenol Corporation was founded in 1932 and is headquartered in Wallingford, Connecticut.</t>
  </si>
  <si>
    <t>AMGN</t>
  </si>
  <si>
    <t>Amgen Inc</t>
  </si>
  <si>
    <t>One Amgen Center Drive
Thousand Oaks, CA 91320-1799
United States</t>
  </si>
  <si>
    <t>Amgen Inc. discovers, develops, manufactures, and delivers human therapeutics worldwide. The company's principal products include Enbrel to treat plaque psoriasis, rheumatoid arthritis, and psoriatic arthritis; Otezla for the treatment of adult patients with plaque psoriasis, psoriatic arthritis, and oral ulcers associated with BehÃ§et's disease; Prolia to treat postmenopausal women with osteoporosis; XGEVA for skeletal-related events prevention; Repatha, which reduces the risks of myocardial infarction, stroke, and coronary revascularization; Nplate for the treatment of patients with immune thrombocytopenia; KYPROLIS to treat patients with relapsed or refractory multiple myeloma; Aranesp to treat a lower-than-normal number of red blood cells and anemia; EVENITY for the treatment of osteoporosis in postmenopausal for men and women; Vectibix to treat patients with wild-type RAS metastatic colorectal cancer; BLINCYTO for the treatment of patients with acute lymphoblastic leukemia; TEPEZZA to treat thyroid eye disease; and KRYSTEXXA for the treatment of chronic refractory gout. It also markets other products, including Neulasta, MVASI, AMJEVITA/AMGEVITA, TEZSPIRE, Parsabiv, Aimovig, LUMAKRAS/LUMYKRAS, EPOGEN, KANJINTI, TAVNEOS, RAVICTI, UPLIZNA and PROCYSBI. The company serves healthcare providers, including physicians or their clinics, dialysis centers, hospitals, and pharmacies. It distributes its products through pharmaceutical wholesale distributors, as well as direct-to-consumer channels. The company has collaboration agreements with AstraZeneca plc for the development and commercialization of TEZSPIRE; Novartis Pharma AG to develop and commercialize Aimovig; UCB for the development and commercialization of EVENITY; Kyowa Kirin Co., Ltd. for rocatinlimab development and commercialization; and BeiGene, Ltd. for oncology products expansion and development. Amgen Inc. was incorporated in 1980 and is headquartered in Thousand Oaks, California.</t>
  </si>
  <si>
    <t>AME</t>
  </si>
  <si>
    <t>Ametek, Inc.</t>
  </si>
  <si>
    <t>1100 Cassatt Road
Berwyn, PA 19312-1177
United States</t>
  </si>
  <si>
    <t>AMETEK, Inc. manufactures and sells electronic instruments and electromechanical devices in the North America, Europe, Asia, and South America, and internationally. The company's EIG segment offers advanced instruments for the process, aerospace, power, and industrial markets; process and analytical instruments for the oil and gas, petrochemical, pharmaceutical, semiconductor, automation, and food and beverage industries; instruments to the laboratory equipment, ultra-precision manufacturing, medical, and test and measurement markets; power quality monitoring and c devices, uninterruptible power supplies, programmable power and electromagnetic compatibility test equipment, and sensors for gas turbines and dashboard instruments; heavy trucks, instrumentation, and controls for the food and beverage industries; and aircraft and engine sensors, power supplies, embedded computing, monitoring, fuel and fluid measurement, and data acquisition systems for aerospace and defense industry. Its EMG segment offers engineered medical components and devices, automation solutions, thermal management systems, specialty metals, and electrical interconnects; single-use and consumable surgical instruments, implantable components, and drug delivery systems; engineered electrical connectors and electronics packaging to protect sensitive devices and mission-critical electronics; precision motion control products for data storage, medical devices, business equipment, and automation; high-purity powdered metals, strips and foils, specialty clad metals, and metal matrix composites; motor-blower systems and heat exchangers for thermal management, military and commercial aircraft, and military ground vehicles; motors for commercial appliances, food and beverage machines, hydraulic pumps, and industrial blowers; and operates a network of aviation maintenance, repair, and overhaul facilities. AMETEK, Inc. was incorporated in 1930 and is headquartered in Berwyn, Pennsylvania.</t>
  </si>
  <si>
    <t>AMP</t>
  </si>
  <si>
    <t>Ameriprise Financial, Inc.</t>
  </si>
  <si>
    <t>1099 Ameriprise Financial Center
Minneapolis, MN 55474
United States</t>
  </si>
  <si>
    <t>Ameriprise Financial, Inc., together with its subsidiaries, provides various financial products and services to individual and institutional clients in the United States and internationally. It operates through four segments: Advice &amp; Wealth Management, Asset Management, Retirement &amp; Protection Solutions, and Corporate &amp; Other. The Advice &amp; Wealth Management segment provides financial planning and advice; brokerage products and services for retail and institutional clients; discretionary and non-discretionary investment advisory accounts; mutual funds; insurance and annuities products; cash management and banking products; and face-amount certificates. The Asset Management segment offers investment management, advice, and products to retail, high net worth, and institutional clients through third-party financial institutions, advisor networks, direct retail, and its institutional sales force under the Columbia Threadneedle Investments brand name. This segment products include U.S. mutual funds and their non-U.S. equivalents, exchange-traded funds, variable product funds underlying insurance, and annuity separate accounts; and institutional asset management products, such as traditional asset classes, separately managed accounts, individually managed accounts, collateralized loan obligations, hedge funds, collective funds, and property and infrastructure funds. The Retirement &amp; Protection Solutions segment provides variable annuity products, as well as life and disability income insurance products to retail clients. The company was formerly known as American Express Financial Corporation and changed its name to Ameriprise Financial, Inc. in September 2005. Ameriprise Financial, Inc. was founded in 1894 and is headquartered in Minneapolis, Minnesota.</t>
  </si>
  <si>
    <t>AWK</t>
  </si>
  <si>
    <t>American Water Works Company, Inc</t>
  </si>
  <si>
    <t>1 Water Street
Camden, NJ 08102-1658
United States</t>
  </si>
  <si>
    <t>Utilities - Regulated Water</t>
  </si>
  <si>
    <t>American Water Works Company, Inc., through its subsidiaries, provides water and wastewater services in the United States. It offers water and wastewater services to approximately 1,700 communities in 14 states serving approximately 3.5 million active customers. The company serves residential customers; commercial customers, including food and beverage providers, commercial property developers and proprietors, and energy suppliers; fire service and private fire customers; industrial customers, such as large-scale manufacturers, mining, and production operations; public authorities comprising government buildings and other public sector facilities, such as schools and universities; and other utilities and community water and wastewater systems. It also provides water and wastewater services on military installations; and undertakes contracts with municipal customers, primarily to operate and manage water and wastewater facilities, as well as offers other related services. In addition, the company operates approximately 80 surface water treatment plants; 540 groundwater treatment plants; 175 wastewater treatment plants; 53,700 miles of transmission, distribution, and collection mains and pipes; 1,200 groundwater wells; 1,700 water and wastewater pumping stations; 1,100 treated water storage facilities; and 74 dams. The company was founded in 1886 and is headquartered in Camden, New Jersey.</t>
  </si>
  <si>
    <t>AMT</t>
  </si>
  <si>
    <t>American Tower Corporation</t>
  </si>
  <si>
    <t>116 Huntington Avenue
11th Floor
Boston, MA 02116-5749
United States</t>
  </si>
  <si>
    <t>American Tower, one of the largest global REITs, is a leading independent owner, operator and developer of multitenant communications real estate with a portfolio of over 224,000 communications sites and a highly interconnected footprint of U.S. data center facilities.</t>
  </si>
  <si>
    <t>AIG</t>
  </si>
  <si>
    <t>American International Group, Inc.</t>
  </si>
  <si>
    <t>1271 Avenue of the Americas
New York, NY 10020
United States</t>
  </si>
  <si>
    <t>American International Group, Inc. offers insurance products for commercial, institutional, and individual customers in North America and internationally. It operates through three segments: General Insurance, Life and Retirement, and Other Operations. The General Insurance segment provides commercial and industrial property insurance, including business interruption and package insurance that cover exposure to made and natural disasters; general liability, environmental, commercial automobile liability, workers' compensation, excess casualty, and crisis management insurance products; and professional liability insurance. This segment offers marine, energy-related property insurance, aviation, political risk, trade credit, trade finance, and portfolio solutions, as well as operates reinsurance business; voluntary and sponsor-paid personal accident, and supplemental health products; and personal auto and personal property insurance. Its Life and Retirement segment offers individual retirement products, including variable, fixed index, and fixed annuities, as well as retail mutual funds; group retirement products comprising record-keeping, plan administrative and compliance services, financial planning, and advisory solutions; life insurance, including term and universal life insurance; and institutional markets products, which includes wrap products, structured settlement, pension risk transfer annuities, corporate and bank-owned life insurance, high net worth, and guaranteed investment contract products. It distributes its products through a network of brokers, agents, advisors, banks, and other distributors. The company was founded in 1919 and is headquartered in New York, New York.</t>
  </si>
  <si>
    <t>AXP</t>
  </si>
  <si>
    <t>American Express Company</t>
  </si>
  <si>
    <t>200 Vesey Street
New York, NY 10285
United States</t>
  </si>
  <si>
    <t>American Express Company, together with its subsidiaries, operates as integrated payments company in the United States, Europe, the Middle East and Africa, the Asia Pacific, Australia, New Zealand, Latin America, Canada, the Caribbean, and Internationally. It operates through four segments: U.S. Consumer Services, Commercial Services, International Card Services, and Global Merchant and Network Services. The company's products and services include credit card, charge card, banking, and other payment and financing products; network services; expense management products and services; and travel and lifestyle services. It also provides merchant acquisition and processing, servicing and settlement, point-of-sale marketing, and information products and services for merchants; and fraud prevention services, as well as the design and operation of customer loyalty programs. In addition, the company operates lounges at airports under Centurion Lounge brand name. It sells its products and services to consumers, small businesses, mid-sized companies, and large corporations through mobile and online applications, affiliate marketing, customer referral programs, third-party service providers and business partners, direct mail, telephone, in-house sales teams, and direct response advertising. American Express Company was founded in 1850 and is headquartered in New York, New York.</t>
  </si>
  <si>
    <t>AEP</t>
  </si>
  <si>
    <t>American Electric Power Company, Inc.</t>
  </si>
  <si>
    <t>1 Riverside Plaza
Columbus, OH 43215-2373
United States</t>
  </si>
  <si>
    <t>American Electric Power Company, Inc., an electric public utility holding company, engages in the generation, transmission, and distribution of electricity for sale to retail and wholesale customers in the United States. It operates through Vertically Integrated Utilities, Transmission and Distribution Utilities, AEP Transmission Holdco, and Generation &amp; Marketing segments. The company generates electricity using coal and lignite, natural gas, renewable, nuclear, hydro, solar, wind, and other energy sources. It also supplies and markets electric power at wholesale to other electric utility companies, rural electric cooperatives, municipalities, and other market participants. American Electric Power Company, Inc. was incorporated in 1906 and is headquartered in Columbus, Ohio.</t>
  </si>
  <si>
    <t>AAL</t>
  </si>
  <si>
    <t>American Airlines Group Inc.</t>
  </si>
  <si>
    <t>1 Skyview Drive
Fort Worth, TX 76155
United States</t>
  </si>
  <si>
    <t>American Airlines Group Inc., through its subsidiaries, operates as a network air carrier. The company provides scheduled air transportation services for passengers and cargo through its hubs in Charlotte, Chicago, Dallas/Fort Worth, Los Angeles, Miami, New York, Philadelphia, Phoenix, and Washington, D.C., as well as through partner gateways in London, Doha, Madrid, Seattle/Tacoma, Sydney, and Tokyo. It operates a mainline fleet of 965 aircraft. The company was formerly known as AMR Corporation and changed its name to American Airlines Group Inc. in December 2013. American Airlines Group Inc. was founded in 1926 and is headquartered in Fort Worth, Texas.</t>
  </si>
  <si>
    <t>AEE</t>
  </si>
  <si>
    <t>Ameren Corporation</t>
  </si>
  <si>
    <t>1901 Chouteau Avenue
Saint Louis, MO 63103
United States</t>
  </si>
  <si>
    <t>Ameren Corporation, together with its subsidiaries, operates as a public utility holding company in the United States. The company operates through four segments: Ameren Missouri, Ameren Illinois Electric Distribution, Ameren Illinois Natural Gas, and Ameren Transmission. It engages in the rate-regulated electric generation, transmission, and distribution activities; and rate-regulated natural gas distribution business. In addition, the company generates electricity through coal, nuclear, and natural gas, as well as renewable sources, such as hydroelectric, wind, methane gas, and solar. It serves residential, commercial, and industrial customers. The company was founded in 1881 and is headquartered in Saint Louis, Missouri.</t>
  </si>
  <si>
    <t>AMCR</t>
  </si>
  <si>
    <t>Amcor Plcs</t>
  </si>
  <si>
    <t>Thurgauerstrasse 34
Zurich, 8050
Switzerland</t>
  </si>
  <si>
    <t>Amcor plc develops, produces, and sells packaging products in Europe, North America, Latin America, Africa, and the Asia Pacific regions. The company operates through two segments, Flexibles and Rigid Packaging. The Flexibles segment provides flexible and film packaging products in the food and beverage, medical and pharmaceutical, fresh produce, snack food, personal care, and other industries. The Rigid Packaging segment offers rigid containers for various beverage and food products, including carbonated soft drinks, water, juices, sports drinks, milk-based beverages, spirits and beer, sauces, dressings, spreads, and personal care items; and plastic caps for various applications. The company sells its products through its direct sales force. Amcor plc was incorporated in 2018 and is headquartered in Zurich, Switzerland.</t>
  </si>
  <si>
    <t>AMZN</t>
  </si>
  <si>
    <t>Amazon.com Inc</t>
  </si>
  <si>
    <t>410 Terry Avenue North
Seattle, WA 98109-5210
United States</t>
  </si>
  <si>
    <t>Amazon.com, Inc. engages in the retail sale of consumer products, advertising, and subscriptions service through online and physical stores in North America and internationally. The company operates through three segments: North America, International, and Amazon Web Services (AWS). It also manufactures and sells electronic devices, including Kindle, Fire tablets, Fire TVs, Echo, Ring, Blink, and eero; and develops and produces media content. In addition, the company offers programs that enable sellers to sell their products in its stores; and programs that allow authors, independent publishers, musicians, filmmakers, Twitch streamers, skill and app developers, and others to publish and sell content. Further, it provides compute, storage, database, analytics, machine learning, and other services, as well as advertising services through programs, such as sponsored ads, display, and video advertising. Additionally, the company offers Amazon Prime, a membership program. The company's products offered through its stores include merchandise and content purchased for resale and products offered by third-party sellers. It serves consumers, sellers, developers, enterprises, content creators, advertisers, and employees. Amazon.com, Inc. was incorporated in 1994 and is headquartered in Seattle, Washington.</t>
  </si>
  <si>
    <t>MO</t>
  </si>
  <si>
    <t>Altria Group, Inc.</t>
  </si>
  <si>
    <t>6601 West Broad Street
Richmond, VA 23230
United States</t>
  </si>
  <si>
    <t>Altria Group, Inc., through its subsidiaries, manufactures and sells smokeable and oral tobacco products in the United States. The company offers cigarettes primarily under the Marlboro brand; large cigars and pipe tobacco under the Black &amp; Mild brand; moist smokeless tobacco and snus products under the Copenhagen, Skoal, Red Seal, and Husky brands; oral nicotine pouches under the on! brand; and e-vapor products under the NJOY ACE brand. It sells its products to distributors, as well as large retail organizations, such as chain stores. The company was founded in 1822 and is headquartered in Richmond, Virginia.</t>
  </si>
  <si>
    <t>GOOG</t>
  </si>
  <si>
    <t>Alphabet Inc. Class C</t>
  </si>
  <si>
    <t>1600 Amphitheatre Parkway
Mountain View, CA 94043
United States</t>
  </si>
  <si>
    <t>Alphabet Inc. offers various products and platforms in the United States, Europe, the Middle East, Africa, the Asia-Pacific, Canada, and Latin America. It operates through Google Services, Google Cloud, and Other Bets segments. The Google Services segment provides products and services, including ads, Android, Chrome, devices, Gmail, Google Drive, Google Maps, Google Photos, Google Play, Search, and YouTube. It is also involved in the sale of apps and in-app purchases and digital content in the Google Play and YouTube; and devices, as well as in the provision of YouTube consumer subscription services. The Google Cloud segment offers infrastructure, cybersecurity, databases, analytics, AI, and other services; Google Workspace that include cloud-based communication and collaboration tools for enterprises, such as Gmail, Docs, Drive, Calendar, and Meet; and other services for enterprise customers. The Other Bets segment sells healthcare-related and internet services. The company was incorporated in 1998 and is headquartered in Mountain View, California.</t>
  </si>
  <si>
    <t>GOOGL</t>
  </si>
  <si>
    <t>Alphabet Inc. Class A</t>
  </si>
  <si>
    <t>LNT</t>
  </si>
  <si>
    <t>Alliant Energy Corporation</t>
  </si>
  <si>
    <t>4902 North Biltmore Lane
Madison, WI 53718-2148
United States</t>
  </si>
  <si>
    <t>Alliant Energy Corporation operates as a utility holding company that provides regulated electricity and natural gas services in the United States. It operates in three segments: Utility Electric Operations, Utility Gas Operations, and Utility Other. The company, through its subsidiary, Interstate Power and Light Company (IPL), primarily generates and distributes electricity, and distributes and transports natural gas to retail customers in Iowa; sells electricity to wholesale customers in Minnesota, Illinois, and Iowa; and generates and distributes steam in Cedar Rapids, Iowa. Alliant Energy Corporation, through its other subsidiary, Wisconsin Power and Light Company (WPL), generates and distributes electricity, and distributes and transports natural gas to retail customers in Wisconsin; and sells electricity to wholesale customers in Wisconsin. It serves retail customers in the farming, agriculture, industrial manufacturing, chemical, packaging, and food industries, as well as wholesale customers comprising municipalities and rural electric cooperatives. In addition, the company owns and operates a short-line rail freight service in Iowa; a Mississippi River barge, rail, and truck freight terminal in Illinois; freight brokerage services; wind turbine blade recycling services; and a rail-served warehouse in Iowa. Further, it holds interests in a natural gas-fired electric generating unit near Sheboygan Falls, Wisconsin; and a wind farm located in Oklahoma. The company was formerly known as Interstate Energy Corp. and changed its name to Alliant Energy Corporation in May 1999. Alliant Energy Corporation was incorporated in 1981 and is headquartered in Madison, Wisconsin.</t>
  </si>
  <si>
    <t>ALLE</t>
  </si>
  <si>
    <t>Allegion Public Limited Company</t>
  </si>
  <si>
    <t>Iveagh Court
Block D Harcourt Road
Dublin, D02 VH94
Ireland</t>
  </si>
  <si>
    <t>Security &amp; Protection Services</t>
  </si>
  <si>
    <t>Allegion plc manufactures and sells mechanical and electronic security products and solutions worldwide. The company offers door controls and systems and exit devices; locks, locksets, portable locks, and key systems and services; electronic security products and access control systems; time, attendance, and workforce productivity systems; doors, accessories, and other. It also provides services and software, which includes inspection, maintenance, and repair services for its automatic entrance solutions; and software as a service, including access control, IoT integration, and workforce management solutions, as well as aftermarket services, design and installation offerings, and locksmith services. The company sells its products and solutions to end-users in commercial, institutional, and residential facilities, including education, healthcare, government, hospitality, retail, commercial office, and single and multi-family residential markets under the CISA, Interflex, LCN, Schlage, SimonsVoss, and Von Duprin brands. It sells its products and solutions through distribution and retail channels, such as specialty distribution, e-commerce, and wholesalers, as well as through various retail channels comprising do-it-yourself home improvement centers, online and e-commerce platforms, and small specialty showroom outlets. Allegion plc was incorporated in 2013 and is headquartered in Dublin, Ireland.</t>
  </si>
  <si>
    <t>ALGN</t>
  </si>
  <si>
    <t>Align Technology Inc</t>
  </si>
  <si>
    <t>410 North Scottsdale Road
Suite 1300
Tempe, AZ 85288
United States</t>
  </si>
  <si>
    <t>Align Technology, Inc. designs, manufactures, and markets Invisalign clear aligners, and iTero intraoral scanners and services for orthodontists and general practitioner dentists in the United States, Switzerland, and internationally. The company's Clear Aligner segment offers comprehensive products, including Invisalign comprehensive package that addresses the orthodontic needs of younger patients, such as mandibular advancement, compliance indicators, and compensation for tooth eruption; and Invisalign First Phase I and Invisalign First Comprehensive Phase 2 package for younger patients generally between the ages of six and ten years, which is a mixture of primary/baby and permanent teeth. The segment also provides Invisalign moderate, lite and express packages, and Invisalign go and Invisalign Go Plus; retention products, Invisalign training, and adjusting tools used by dental professionals during the course of treatment; and Invisalign Palatal Expander, a 3D printed orthodontic device; and 3D printing solutions. Its Imaging Systems and CAD/CAM Services segment offers iTero intraoral scanning system, a single hardware platform for restorative or orthodontic procedures; restorative software for general practitioner dentists, prosthodontists, periodontists, and oral surgeons; and orthodontists software for digital records storage, orthodontic diagnosis, and fabrication of printed models and retainers. This segment also provides Invisalign outcome simulator, a chair-side and cloud-based application for the iTero scanner; Invisalign progress assessment tool; Align Oral Health Suite, a digital interface designed to enhance dental consultations; and TimeLapse technology, which allows doctors or practitioners to compare a patient's historic 3D scans to the present-day scan, as well as subscription software, disposables, rentals, leases, pay per scan, and CAD/CAM software solutions. The company was incorporated in 1997 and is headquartered in Tempe, Arizona.</t>
  </si>
  <si>
    <t>ARE</t>
  </si>
  <si>
    <t>Alexandria Real Estate Equities, Inc.</t>
  </si>
  <si>
    <t>26 North Euclid Avenue
Pasadena, CA 91101-6104
United States</t>
  </si>
  <si>
    <t>Alexandria Real Estate Equities, Inc. (NYSE: ARE), an S&amp;P 500 company, is a best-in-class, mission-driven life science REIT making a positive and lasting impact on the world. As the pioneer of the life science real estate niche since our founding in 1994, Alexandria is the preeminent and longest-tenured owner, operator, and developer of collaborative life science, agtech, and advanced technology mega campuses in AAA innovation cluster locations, including Greater Boston, the San Francisco Bay Area, New York City, San Diego, Seattle, Maryland, and Research Triangle. Alexandria has a total market capitalization of $33.1 billion and an asset base in North America of 73.5 million SF as of December 31, 2023, which includes 42.0 million RSF of operating properties, 5.5 million RSF of Class A/A+ properties undergoing construction and one near-term project expected to commence construction in the next two years, 2.1 million RSF of priority anticipated development and redevelopment projects, and 23.9 million SF of future development projects. Alexandria has a longstanding and proven track record of developing Class A/A+ properties clustered in life science, agtech, and advanced technology mega campuses that provide our innovative tenants with highly dynamic and collaborative environments that enhance their ability to successfully recruit and retain world-class talent and inspire productivity, efficiency, creativity, and success. Alexandria also provides strategic capital to transformative life science, agrifoodtech, climate innovation, and technology companies through our venture capital platform. We believe our unique business model and diligent underwriting ensure a high-quality and diverse tenant base that results in higher occupancy levels, longer lease terms, higher rental income, higher returns, and greater long-term asset value.</t>
  </si>
  <si>
    <t>ALB</t>
  </si>
  <si>
    <t>Albemarle Corporation</t>
  </si>
  <si>
    <t>4250 Congress Street
Suite 900
Charlotte, NC 28209
United States</t>
  </si>
  <si>
    <t>Albemarle Corporation develops, manufactures, and markets engineered specialty chemicals worldwide. It operates through three segments: Energy Storage, Specialties and Ketjen. The Energy Storage segment offers lithium compounds, including lithium carbonate, lithium hydroxide, and lithium chloride; technical services for the handling and use of reactive lithium products; and lithium-containing by-products recycling services. The Specialties segment provides bromine-based specialty chemicals, including elemental bromine, alkyl and inorganic bromides, brominated powdered activated carbon, and other bromine fine chemicals; lithium specialties, such as butyllithium and lithium aluminum hydride; develops and manufactures cesium products for the chemical and pharmaceutical industries; and zirconium, barium, and titanium products for pyrotechnical applications that include airbag initiators. The Ketjen segment offers clean fuels technologies (CFT), which is composed of hydroprocessing catalysts (HPC) together with isomerization and akylation catalysts; fluidized catalytic cracking (FCC) catalysts and additives; and performance catalyst solutions (PCS), which is composed of organometallics and curatives. The company serves the energy storage, petroleum refining, consumer electronics, construction, automotive, lubricants, pharmaceuticals, and crop protection markets. Albemarle Corporation was founded in 1887 and is headquartered in Charlotte, North Carolina.</t>
  </si>
  <si>
    <t>AKAM</t>
  </si>
  <si>
    <t>Akamai Technologies Inc</t>
  </si>
  <si>
    <t>145 Broadway
Cambridge, MA 02142
United States</t>
  </si>
  <si>
    <t>Akamai Technologies, Inc. provides cloud computing, security, and content delivery services in the United States and internationally. The company offers cloud solutions to keep infrastructure, websites, applications, application programming interfaces, and users safe from various cyberattacks and online threats while enhancing performance. It also provides web and mobile performance solutions to enable dynamic websites and applications; media delivery solutions, including video streaming and video player services, game and software delivery, broadcast operations, authoritative domain name system, resolution, and data and analytics; and cloud computing services, such as compute, storage, networking, database, and container management services to build, deploy, and secure applications and workloads. In addition, the company offers content delivery solutions; and an array of service and support to assist customers with integrating, configuring, optimizing, and managing its offerings. It sells its solutions through various channel partners. Akamai Technologies, Inc. was incorporated in 1998 and is headquartered in Cambridge, Massachusetts.</t>
  </si>
  <si>
    <t>ABNB</t>
  </si>
  <si>
    <t>Airbnb, Inc. Class A</t>
  </si>
  <si>
    <t>888 Brannan Street
San Francisco, CA 94103
United States</t>
  </si>
  <si>
    <t>Airbnb, Inc., together with its subsidiaries, operates a platform that enables hosts to offer stays and experiences to guests worldwide. The company's marketplace connects hosts and guests online or through mobile devices to book spaces and experiences. It primarily offers private rooms, primary homes, and vacation homes. The company was formerly known as AirBed &amp; Breakfast, Inc. and changed its name to Airbnb, Inc. in November 2010. Airbnb, Inc. was founded in 2007 and is headquartered in San Francisco, California.</t>
  </si>
  <si>
    <t>APD</t>
  </si>
  <si>
    <t>Air Products &amp; Chemicals, Inc.</t>
  </si>
  <si>
    <t>1940 Air Products Boulevard
Allentown, PA 18106-5500
United States</t>
  </si>
  <si>
    <t>Air Products and Chemicals, Inc. provides atmospheric gases, process and specialty gases, equipment, and related services in the Americas, Asia, Europe, the Middle East, India, and internationally. The company produces atmospheric gases, including oxygen, nitrogen, and argon; process gases, such as hydrogen, helium, carbon dioxide, carbon monoxide, and syngas; and specialty gases for customers in various industries, including refining, chemical, manufacturing, electronics, energy production, medical, food, and metals. It also designs and manufactures equipment for air separation, hydrocarbon recovery and purification, natural gas liquefaction, and liquid helium and liquid hydrogen transport and storage. The company was founded in 1940 and is headquartered in Allentown, Pennsylvania.</t>
  </si>
  <si>
    <t>A</t>
  </si>
  <si>
    <t>Agilent Technologies Inc.</t>
  </si>
  <si>
    <t>5301 Stevens Creek Boulevard
Santa Clara, CA 95051
United States</t>
  </si>
  <si>
    <t>Agilent Technologies, Inc. provides application focused solutions to the life sciences, diagnostics, and applied chemical markets worldwide. The company operates in three segments: Life Sciences and Applied Markets, Diagnostics and Genomics, and Agilent CrossLab. The Life Sciences and Applied Markets segment offers liquid chromatography systems and components; liquid chromatography mass spectrometry systems; gas chromatography systems and components; gas chromatography mass spectrometry systems; inductively coupled plasma mass spectrometry instruments; atomic absorption instruments; microwave plasma-atomic emission spectrometry instruments; inductively coupled plasma optical emission spectrometry instruments; raman spectroscopy; cell analysis plate based assays; flow cytometer; real-time cell analyzer; cell imaging systems; microplate reader; laboratory software; information management and analytics; laboratory automation and robotic systems; dissolution testing; and vacuum pumps, and measurement technologies. The Diagnostics and Genomics segment focuses on genomics, nucleic acid contract manufacturing and research and development, pathology, companion diagnostics, reagent partnership, and biomolecular analysis businesses. The Agilent CrossLab segment provides GC and LC columns, sample preparation products, custom chemistries, and laboratory instrument supplies; and offers services portfolio, including repairs, parts, maintenance, installations, training, compliance support, software as a service, asset management, and consulting services. The company markets its products through direct sales, distributors, resellers, manufacturer's representatives, and electronic commerce. Agilent Technologies, Inc. was incorporated in 1999 and is headquartered in Santa Clara, California.</t>
  </si>
  <si>
    <t>AFL</t>
  </si>
  <si>
    <t>Aflac Inc.</t>
  </si>
  <si>
    <t>1932 Wynnton Road
Columbus, GA 31999
United States</t>
  </si>
  <si>
    <t>Aflac Incorporated, through its subsidiaries, provides supplemental health and life insurance products. The company operates through Aflac Japan and Aflac U.S. segments. The Aflac Japan segment offers cancer, medical, nursing care, work leave, GIFT, and whole and term life insurance products, as well as WAYS and child endowment plans under saving type insurance products in Japan. The Aflac U.S. segment provides cancer, accident, short-term disability, critical illness, hospital indemnity, dental, vision, long-term care and disability, and term and whole life insurance products in the United States. It sells its products through sales associates, brokers, independent corporate agencies, individual agencies, and affiliated corporate agencies. Aflac Incorporated was founded in 1955 and is headquartered in Columbus, Georgia.</t>
  </si>
  <si>
    <t>AES</t>
  </si>
  <si>
    <t>Aes Corporation</t>
  </si>
  <si>
    <t>4300 Wilson Boulevard
11th Floor
Arlington, VA 22203
United States</t>
  </si>
  <si>
    <t>The AES Corporation, together with its subsidiaries, operates as a diversified power generation and utility company in the United States and internationally. The company owns and/or operates power plants to generate and sell power to customers, such as utilities, industrial users, and other intermediaries; owns and/or operates utilities to generate or purchase, distribute, transmit, and sell electricity to end-user customers in the residential, commercial, industrial, and governmental sectors; and generates and sells electricity on the wholesale market. It uses various fuels and technologies to generate electricity, such as coal, gas, hydro, wind, solar, and biomass, as well as renewables comprising energy storage and landfill gas. The company owns and/or operates a generation portfolio of approximately 34,596 megawatts and distributes power to 2.6 million customers. The company was formerly known as Applied Energy Services, Inc. and changed its name to The AES Corporation in April 2000. The AES Corporation was incorporated in 1981 and is headquartered in Arlington, Virginia.</t>
  </si>
  <si>
    <t>AMD</t>
  </si>
  <si>
    <t>Advanced Micro Devices</t>
  </si>
  <si>
    <t>2485 Augustine Drive
Santa Clara, CA 95054
United States</t>
  </si>
  <si>
    <t>Advanced Micro Devices, Inc. operates as a semiconductor company worldwide. It operates through Data Center, Client, Gaming, and Embedded segments. The company offers x86 microprocessors and graphics processing units (GPUs) as an accelerated processing unit, chipsets, data center, and professional GPUs; and embedded processors, and semi-custom system-on-chip (SoC) products, microprocessor and SoC development services and technology, data processing unites, field programmable gate arrays (FPGA), and adaptive SoC products. It provides processors under the AMD Ryzen, AMD Ryzen PRO, Ryzen Threadripper, Ryzen Threadripper PRO, AMD Athlon, AMD Athlon PRO, and AMD PRO A-Series brand names; graphics under the AMD Radeon graphics and AMD Embedded Radeon graphics; and professional graphics under the AMD Radeon Pro graphics brand name. In addition, the company offers data center graphics under the Radeon Instinct and Radeon PRO V-series brands, as well as servers under the AMD Instinct accelerators brand; server microprocessors under the AMD EPYC brands; low power solutions under the AMD Athlon, AMD Geode, AMD Ryzen, AMD EPYC, AMD R-Series, and G-Series brands; FPGA products under the Virtex-6, Virtex-7, Virtex UltraScale+, Kintex-7, Kintex UltraScale, Kintex UltraScale+, Artix-7, Artix UltraScale+, Spartan-6, and Spartan-7 brands; adaptive SOCs under the Zynq-7000, Zynq UltraScale+ MPSoC, Zynq UltraScale+ RFSoCs, Versal HBM, Versal Premium, Versal Prime, Versal AI Core, Versal AI Edge, Vitis, and Vivado brands; and compute and network acceleration board products under the Alveo brand. It serves original equipment and design manufacturers, public cloud service providers, system integrators, independent distributors, and add-in-board manufacturers through its direct sales force, and sales representatives. Advanced Micro Devices, Inc. was incorporated in 1969 and is headquartered in Santa Clara, California.</t>
  </si>
  <si>
    <t>ADBE</t>
  </si>
  <si>
    <t>Adobe Inc.</t>
  </si>
  <si>
    <t>345 Park Avenue
San Jose, CA 95110-2704
United States</t>
  </si>
  <si>
    <t>Adobe Inc., together with its subsidiaries, operates as a diversified software company worldwide. It operates through three segments: Digital Media, Digital Experience, and Publishing and Advertising. The Digital Media segment offers products, services, and solutions that enable individuals, teams, and enterprises to create, publish, and promote content; and Document Cloud, a unified cloud-based document services platform. Its flagship product is Creative Cloud, a subscription service that allows members to access its creative products. This segment serves content creators, students, workers, marketers, educators, enthusiasts, and communicators. The Digital Experience segment provides an integrated platform and set of applications and services that enable brands and businesses to create, manage, execute, measure, monetize, and optimize customer experiences from analytics to commerce. This segment serves marketers, advertisers, agencies, publishers, merchandisers, merchants, web analysts, data scientists, developers, and executives across the C-suite. The Publishing and Advertising segment offers products and services, such as e-learning solutions, technical document publishing, web conferencing, document and forms platform, web application development, and high-end printing, as well as Advertising Cloud offerings. It also provides consulting, technical support, and learning services. The company offers its products and services directly to enterprise customers through its sales force and local field offices, as well as to end users through app stores and through its website at adobe.com. It also distributes products and services through distributors, value-added resellers, systems integrators, software vendors and developers, retailers, and original equipment manufacturers. The company was formerly known as Adobe Systems Incorporated and changed its name to Adobe Inc. in October 2018. Adobe Inc. was founded in 1982 and is headquartered in San Jose, California.</t>
  </si>
  <si>
    <t>ACN</t>
  </si>
  <si>
    <t>Accenture Plc</t>
  </si>
  <si>
    <t>1 Grand Canal Square
Grand Canal Harbour
Dublin, D02 P820
Ireland</t>
  </si>
  <si>
    <t>Accenture plc, a professional services company, provides strategy and consulting, industry X, song, and technology and operation services worldwide. The company offers application services, including agile transformation, DevOps, application modernization, enterprise architecture, software and quality engineering, data management; intelligent automation comprising robotic process automation, natural language processing, and virtual agents; and application management services, as well as software engineering services; strategy and consulting services; data and analytics strategy, data discovery and augmentation, data management and beyond, data democratization, and industrialized solutions comprising turnkey analytics and artificial intelligence (AI) solutions; metaverse; and sustainability services. It also provides change management, HR transformation and delivery, organization strategy and design, talent strategy and development, and leadership and culture services; digital commerce; infrastructure services, including cloud infrastructure managed, cloud and data center, network, digital workplace, database platforms, service management, and cloud and infrastructure security services; data-enabled operating models; technology consulting and AI services; and technology consulting services. In addition, the company offers engineering and R&amp;D digitization, smart connected products, product as-a-service enablement, capital projects, intelligent asset management, digital industrial workforce, and autonomous robotic systems; business process outsourcing; and services related to technology innovation. Further, it provides cloud, ecosystem, marketing, security, supply chain management, zero-based transformation, customer experience, finance consulting, mergers and acquisitions, and sustainability services. The company has a collaboration with Salesforce, Inc. to develop Salesforce Life Sciences Cloud. The company was founded in 1951 and is based in Dublin, Ireland.</t>
  </si>
  <si>
    <t>ABBV</t>
  </si>
  <si>
    <t>Abbvie Inc.</t>
  </si>
  <si>
    <t>1 North Waukegan Road
North Chicago, IL 60064-6400
United States</t>
  </si>
  <si>
    <t>AbbVie Inc. discovers, develops, manufactures, and sells pharmaceuticals worldwide. The company offers Humira, an injection for autoimmune and intestinal BehÃ§et's diseases, and pyoderma gangrenosum; Skyrizi to treat moderate to severe plaque psoriasis, psoriatic disease, and Crohn's disease; Rinvoq to treat rheumatoid and psoriatic arthritis, ankylosing spondylitis, atopic dermatitis, axial spondyloarthropathy, ulcerative colitis, and Crohn's disease; Imbruvica for the treatment of adult patients with blood cancers; Epkinly to treat lymphoma; Elahere to treat cancer; and Venclexta/Venclyxto to treat blood cancers. It also provides facial injectables, plastics and regenerative medicine, body contouring, and skincare products; botox therapeutic; Vraylar for depressive disorder; Duopa and Duodopa to treat advanced Parkinson's disease; Ubrelvy for the acute treatment of migraine in adults; and Qulipta for episodic and chronic migraine. In addition, the company offers Ozurdex for eye diseases; Lumigan/Ganfort and Alphagan/Combigan for the reduction of elevated intraocular pressure in patients with open angle glaucoma or ocular hypertension; Restasis to increase tear production; and other eye care products. Further, it provides Mavyret/Maviret to treat chronic hepatitis C virus genotype 1-6 infection; Creon, a pancreatic enzyme therapy; Lupron to treat advanced prostate cancer, endometriosis and central precocious puberty, and patients with anemia caused by uterine fibroids; Linzess/Constella to treat irritable bowel syndrome with constipation and chronic idiopathic constipation; and Synthroid for hypothyroidism. It has collaborations with Calico Life Sciences LLC; REGENXBIO Inc.; Janssen Biotech, Inc.; and Genentech, Inc., as well as collaboration with Tentarix Biotherapeutics, LP to develop conditionally-active and multi-specific biologics for oncology and immunology. The company was incorporated in 2012 and is headquartered in North Chicago, Illinois.</t>
  </si>
  <si>
    <t>ABT</t>
  </si>
  <si>
    <t>Abbott Laboratories</t>
  </si>
  <si>
    <t>100 Abbott Park Road
Abbott Park
North Chicago, IL 60064-6400
United States</t>
  </si>
  <si>
    <t>Abbott Laboratories, together with its subsidiaries, discovers, develops, manufactures, and sells health care products worldwide. It operates in four segments: Established Pharmaceutical Products, Diagnostic Products, Nutritional Products, and Medical Devices. The company provides generic pharmaceuticals for the treatment of pancreatic exocrine insufficiency, irritable bowel syndrome or biliary spasm, intrahepatic cholestasis or depressive symptoms, gynecological disorder, hormone replacement therapy, dyslipidemia, hypertension, hypothyroidism, MÃ©niÃ¨re's disease and vestibular vertigo, pain, fever, inflammation, and migraine, as well as provides anti-infective clarithromycin, influenza vaccine, and products to regulate physiological rhythm of the colon. It also offers laboratory and transfusion medicine systems in the areas of immunoassay, clinical chemistry, hematology, and transfusion; molecular diagnostics polymerase chain reaction instrument systems that automate the extraction, purification, and preparation of DNA and RNA from patient samples, and detect and measure infectious agents; point of care systems; cartridges for testing blood gas, chemistry, electrolytes, coagulation, and immunoassay; rapid diagnostics lateral flow testing products; molecular point-of-care testing for HIV, SARS-CoV-2, influenza A and B, RSV, and strep A; cardiometabolic test systems; drug and alcohol test, and remote patient monitoring and consumer self-test systems; and informatics and automation solutions for laboratories. In addition, the company provides pediatric and adult nutritional products; rhythm management, electrophysiology, heart failure, vascular, and structural heart devices for the treatment of cardiovascular diseases; diabetes care products, such as glucose and blood glucose monitoring systems; and neuromodulation devices for the management of chronic pain and movement disorders. Abbott Laboratories was founded in 1888 and is based in North Chicago, Illinois.</t>
  </si>
  <si>
    <t>AOS</t>
  </si>
  <si>
    <t>A.O. Smith Corporation</t>
  </si>
  <si>
    <t>11270 West Park Place
Suite 170 PO Box 245008
Milwaukee, WI 53224-9508
United States</t>
  </si>
  <si>
    <t>A. O. Smith Corporation manufactures and markets residential and commercial gas and electric water heaters, boilers, heat pumps, tanks, and water treatment products in North America, China, Europe, and India. The company offers water heaters for residences, restaurants, hotels, office buildings, laundries, car washes, and small businesses; boilers for hospitals, schools, hotels, and other large commercial buildings, as well as homes, apartments, and condominiums; and water treatment products comprising point-of-entry water softeners, well water solutions, and whole-home water filtration products, and point-of-use carbon and reverse osmosis products for residences, restaurants, hotels, and offices. It also provides commercial water treatment and filtration product; expansion tanks, commercial solar water heating systems, swimming pool and spa heaters, and related products and parts; and electric wall-hung, gas tankless, combi-boiler, and heat pump and solar water heaters. The company offers its products under the A. O. Smith, State, Lochinvar, Hague, Water-Right, Master Water, Atlantic Filter, and Water Tec brands. It distributes its products through independent wholesale plumbing distributors, as well as to retail channels consisting of hardware and home center chains, and manufacturer representative firms; and offers Aquasana branded products directly to consumers through e-commerce channels. A. O. Smith Corporation was founded in 1874 and is headquartered in Milwaukee, Wisconsin.</t>
  </si>
  <si>
    <t>MMM</t>
  </si>
  <si>
    <t>3m Company</t>
  </si>
  <si>
    <t>3M Center
Saint Paul, MN 55144-1000
United States</t>
  </si>
  <si>
    <t>3M Company provides diversified technology services in the United States and internationally. The company's Safety and Industrial segment offers industrial abrasives and finishing for metalworking applications; autobody repair solutions; closure systems for personal hygiene products, masking, and packaging materials; electrical products and materials for construction and maintenance, power distribution, and electrical original equipment manufacturers; structural adhesives and tapes; respiratory, hearing, eye, and fall protection solutions; and natural and color-coated mineral granules for shingles. Its Transportation and Electronics segment provides ceramic solutions; attachment/bonding products, films, sound, and temperature management for transportation vehicles; premium large format graphic films for advertising and fleet signage; light management films and electronics assembly solutions; packaging and interconnection solutions; semiconductor production materials; data centers solutions; and reflective signage for highway, and vehicle safety. The company's Consumer segment provides consumer bandages, braces, supports, and consumer respirators; home cleaning products; retail abrasives, paint accessories, car care DIY products, picture hanging, and consumer air quality solutions; and stationery products. It offers its products through e-commerce and traditional wholesalers, retailers, jobbers, distributors, and dealers. 3M Company was founded in 1902 and is headquartered in Saint Paul, Minnesota.</t>
  </si>
  <si>
    <t>Column1</t>
  </si>
  <si>
    <t xml:space="preserve">I eliminated the rows that contain empty cells on the columns related to Risk Scores. Also, I  eliminated the rows that comtain companies in countries, other than United States. Also, as my research question taken into account the controversy levels, i decided to eliminate the rows which have the controversy level, as N/A. </t>
  </si>
  <si>
    <t>In the P column by using Ctrl +H I replaced 'low', 'medium', and 'high' with' 1', '2', and '3', as I want to apply mean, median, and mode for a more in depth analyses</t>
  </si>
  <si>
    <t xml:space="preserve">This sheet shows all the duplicates i identified. However, I did not identify any duplicates for removal, as the duplicates identified generally relate to the sector or industry of the business or its risk and controversy scores, which may be like others. Also, these factors do not serve as personal identifiers </t>
  </si>
  <si>
    <t xml:space="preserve">I did not identify any duplicates for removal, as the duplicates identified generally relate to the sector or industry of the business or its risk and controversy scores, which may be like others. These factors do not serve as personal identifiers </t>
  </si>
  <si>
    <t xml:space="preserve">In my dataset, first I organised each column to organise the entries from the largest to the smallest.  
Then I check each column for an outlier. During the type check I have not identified any inconsistencies or anomalies. 
 As I checked the symbol, name, sector, industry, description, controversy level and the ESG risk level columns contain only letters or text.  The Address contains only numbers and text, while the Full Time Employees column contains only numbers, the risk scores columns contain only numbers, and the ESG risk Percentile column is only in the format (x percentile – x being a number) </t>
  </si>
  <si>
    <t>my comment</t>
  </si>
  <si>
    <t>Research Question : How do ESG Risk Levels vary between companies in the Energy and Healthcare sectors when accounting for controversy levels and Social Risk Scores?</t>
  </si>
  <si>
    <t>Alternative Hypothesis:Companies in the Energy sector are more likely to be classified in higher ESG Risk Levels due to their higher controversy levels and lower Social Risk Scores, despite their strong environmental ESG scores. In contrast, companies in the Healthcare sector, which may have lower controversy levels and higher Governance ESG scores, will be classified in lower ESG Risk Levels.</t>
  </si>
  <si>
    <t>Null Hypothesis: There is no significant difference in ESG Risk Levels between the two sectors.</t>
  </si>
  <si>
    <t>Count of Name</t>
  </si>
  <si>
    <t>Count of Controversy Level</t>
  </si>
  <si>
    <t>Average of Social Risk Score</t>
  </si>
  <si>
    <t>Sum of Environment Risk Score</t>
  </si>
  <si>
    <t>Sum of Governance Risk Score</t>
  </si>
  <si>
    <t>Energy Total</t>
  </si>
  <si>
    <t>Heathcare</t>
  </si>
  <si>
    <t>medium</t>
  </si>
  <si>
    <t>Healthcare Total</t>
  </si>
  <si>
    <t>Grand Total</t>
  </si>
  <si>
    <t>NOTE: To compare only the Social Risk Scores and Controversy Levels across ESG Risk Levels in the Energy and Healthcare sectors, I extracted the relevant information from the pivot table in the cells above. Using this data, I will create a simple clustered column chart.</t>
  </si>
  <si>
    <t>Alternative Hypothesis: Companies in the Energy sector are more likely to be classified in higher ESG Risk Levels due to their higher controversy levels and lower Social Risk Scores, despite their strong environmental ESG scores. In contrast, companies in the Healthcare sector, which may have lower controversy levels and higher Governance ESG scores, will be classified in lower ESG Risk Levels.</t>
  </si>
  <si>
    <t>Interpretation of the pivot table: The Energy sector has a higher mean ESG Risk Level, lower Social Risk Scores, compared to the Healthcare sector</t>
  </si>
  <si>
    <t>Energy sector</t>
  </si>
  <si>
    <t>Healthcare sector</t>
  </si>
  <si>
    <t>Mean</t>
  </si>
  <si>
    <t>Median</t>
  </si>
  <si>
    <t>Mode</t>
  </si>
  <si>
    <t>Legend- ESG Risk Levels Low-1, Medium-2, High-3</t>
  </si>
  <si>
    <t>Table conclusion: The mean ESG Risk Level should is higher  for the Energy sector compared to the Healthcare sector</t>
  </si>
  <si>
    <t xml:space="preserve"> NOTE- Table justification: To determine and compare which sector has higher ESG risk levels, I categorized the entries for ESG risk levels 'Low,' 'Medium,' and 'High' by assigning numerical values: '1,' '2,' and '3.' In the 'Cleaned Data' sheet, I added an extra column at the end to convert all text entries to numerical values. Using these numerical entries, I performed the functions MEAN, MODE, and MEDIAN. After comparing the results, I found that the Energy sector had companies with higher ESG risk levels.</t>
  </si>
  <si>
    <t>VISUALISATIONS:</t>
  </si>
  <si>
    <t>This chart provides a simplified visualization comparing the ESG risk levels of the two sectors.</t>
  </si>
  <si>
    <t xml:space="preserve">The chart on the left has limitations in analysing Social Risk Scores and Controversy Levels due to its aggregated nature, which may obscure specific sector differences. The box plot above focuses exclusively on these two metrics across ESG Risk Levels in the Energy and Healthcare sectors. This targeted view provides clearer insights into how social risk scores and controversy levels vary between sectors. It supports the hypothesis that high-risk energy companies tend to have higher controversy levels, while healthcare companies exhibit higher social risk scores despite lower controversy levels. </t>
  </si>
  <si>
    <t>The Healthcare Sector has high Average Social Risk Scores in high-risk categories, but lower controversy levels. This could imply that governance and social factors play a more significant role in risk determination for healthcare companies than controversy. The Energy sector generally shows higher count of Controversy Levels in high-risk companies compared to the Healthcare sector. This is consistent with the hypothesis that energy companies are more affected by controversy.</t>
  </si>
  <si>
    <t>This chart allows for a clear and easy comparison of risk levels, such as 'High,' 'Medium,' and 'Low', within the Energy and Healthcare sectors. It makes it easier to identify which risks may pose significant issues in each category and sector.</t>
  </si>
  <si>
    <t>The chart shows that the Energy sector has a significantly higher number of companies with elevated Risk Scores compared to the Healthcare sector. Within the Energy sector, environmental risk stands out as a major concern among high-risk companies. Additionally, governance issues appear to be prevalent in this high-risk category. However, the Low and Medium Risk categories have much lower overall scores, with Medium Risk showing a slight increase compared to Low Risk.</t>
  </si>
  <si>
    <t>In the Healthcare sector, high-risk categories have relatively low totals compared to high-risk categories in the Energy sector. While the average social risk scores are minimal compared to governance risks, social risk remains a notable concern among high-risk companies. Meanwhile, low- and medium-risk companies in Healthcare face increasing governance issues.</t>
  </si>
  <si>
    <t>Choose three different entries from your master data and perform count, mean, median, mode and range operations.</t>
  </si>
  <si>
    <t>Explain why you chose those three entries to perform the calculations</t>
  </si>
  <si>
    <t>Total ESG Risk Score</t>
  </si>
  <si>
    <t xml:space="preserve">Count </t>
  </si>
  <si>
    <t xml:space="preserve">Mean </t>
  </si>
  <si>
    <t xml:space="preserve">I chose to analyse the Total ESG Risk Score, Environmental Risk Score, and Governance Risk Score to gain insights into the overall sustainability performance of companies within the S&amp;P 500 index. A lower score across these criteria indicates better performance in sustainability. However, as seen in the bellow calculations the Total ESG Risk Score is noticeably higher than the Environmental and Governance Risk Scores. This might signal significant social risks or controversies related to labour practices, community impact, or customer relations that negatively affect the overall ESG assessment. The mean, median and mode values are lower for the Environmental Risk Score, compared to the Governance Risk Score. This means that, on average, the companies in the dataset are performing better in environmental factors compared to governance.  </t>
  </si>
  <si>
    <t xml:space="preserve">Median </t>
  </si>
  <si>
    <t xml:space="preserve">Range </t>
  </si>
  <si>
    <t>Sum</t>
  </si>
  <si>
    <t>Environmental Risk Score</t>
  </si>
  <si>
    <t xml:space="preserve"> Governance Risk Score </t>
  </si>
  <si>
    <t>these two columns from the 'Master Data' dataset contain personal identifiable information</t>
  </si>
  <si>
    <t>Scatter Plot Chart</t>
  </si>
  <si>
    <t>(included in the Pivot table sheet)</t>
  </si>
  <si>
    <t>Histogram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</si>
</sst>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1"/>
      <color theme="1"/>
      <name val="Aptos Narrow"/>
      <family val="2"/>
      <scheme val="minor"/>
    </font>
    <font>
      <sz val="11"/>
      <color rgb="FF000000"/>
      <name val="Aptos Narrow"/>
      <charset val="1"/>
    </font>
    <font>
      <sz val="11"/>
      <color theme="4" tint="-0.249977111117893"/>
      <name val="Aptos Narrow"/>
      <family val="2"/>
      <scheme val="minor"/>
    </font>
    <font>
      <b/>
      <sz val="11"/>
      <color theme="4" tint="-0.249977111117893"/>
      <name val="Aptos Narrow"/>
      <family val="2"/>
      <scheme val="minor"/>
    </font>
  </fonts>
  <fills count="3">
    <fill>
      <patternFill patternType="none"/>
    </fill>
    <fill>
      <patternFill patternType="gray125"/>
    </fill>
    <fill>
      <patternFill patternType="solid">
        <fgColor theme="4" tint="0.79998168889431442"/>
        <bgColor theme="4" tint="0.79998168889431442"/>
      </patternFill>
    </fill>
  </fills>
  <borders count="3">
    <border>
      <left/>
      <right/>
      <top/>
      <bottom/>
      <diagonal/>
    </border>
    <border>
      <left/>
      <right/>
      <top style="thin">
        <color theme="4"/>
      </top>
      <bottom style="thin">
        <color theme="4"/>
      </bottom>
      <diagonal/>
    </border>
    <border>
      <left/>
      <right/>
      <top/>
      <bottom style="thin">
        <color theme="4"/>
      </bottom>
      <diagonal/>
    </border>
  </borders>
  <cellStyleXfs count="1">
    <xf numFmtId="0" fontId="0" fillId="0" borderId="0"/>
  </cellStyleXfs>
  <cellXfs count="20">
    <xf numFmtId="0" fontId="0" fillId="0" borderId="0" xfId="0"/>
    <xf numFmtId="0" fontId="0" fillId="0" borderId="0" xfId="0" applyAlignment="1">
      <alignment wrapText="1"/>
    </xf>
    <xf numFmtId="3" fontId="0" fillId="0" borderId="0" xfId="0" applyNumberFormat="1"/>
    <xf numFmtId="0" fontId="0" fillId="0" borderId="0" xfId="0" pivotButton="1"/>
    <xf numFmtId="0" fontId="1" fillId="0" borderId="0" xfId="0" applyFont="1"/>
    <xf numFmtId="0" fontId="2" fillId="2" borderId="0" xfId="0" applyFont="1" applyFill="1"/>
    <xf numFmtId="0" fontId="2" fillId="0" borderId="0" xfId="0" applyFont="1"/>
    <xf numFmtId="0" fontId="3" fillId="0" borderId="1" xfId="0" applyFont="1" applyBorder="1"/>
    <xf numFmtId="0" fontId="2" fillId="2" borderId="0" xfId="0" applyFont="1" applyFill="1" applyAlignment="1">
      <alignment wrapText="1"/>
    </xf>
    <xf numFmtId="0" fontId="2" fillId="0" borderId="0" xfId="0" applyFont="1" applyAlignment="1">
      <alignment wrapText="1"/>
    </xf>
    <xf numFmtId="0" fontId="3" fillId="0" borderId="1" xfId="0" applyFont="1" applyBorder="1" applyAlignment="1">
      <alignment horizontal="right"/>
    </xf>
    <xf numFmtId="0" fontId="2" fillId="2" borderId="0" xfId="0" applyFont="1" applyFill="1" applyAlignment="1">
      <alignment horizontal="right"/>
    </xf>
    <xf numFmtId="0" fontId="2" fillId="0" borderId="0" xfId="0" applyFont="1" applyAlignment="1">
      <alignment horizontal="right"/>
    </xf>
    <xf numFmtId="0" fontId="0" fillId="0" borderId="0" xfId="0" applyAlignment="1">
      <alignment horizontal="right"/>
    </xf>
    <xf numFmtId="0" fontId="2" fillId="2" borderId="0" xfId="0" applyFont="1" applyFill="1" applyAlignment="1">
      <alignment horizontal="right" wrapText="1"/>
    </xf>
    <xf numFmtId="0" fontId="2" fillId="0" borderId="0" xfId="0" applyFont="1" applyAlignment="1">
      <alignment horizontal="right" wrapText="1"/>
    </xf>
    <xf numFmtId="3" fontId="2" fillId="2" borderId="0" xfId="0" applyNumberFormat="1" applyFont="1" applyFill="1" applyAlignment="1">
      <alignment horizontal="right"/>
    </xf>
    <xf numFmtId="3" fontId="2" fillId="0" borderId="0" xfId="0" applyNumberFormat="1" applyFont="1" applyAlignment="1">
      <alignment horizontal="right"/>
    </xf>
    <xf numFmtId="0" fontId="2" fillId="2" borderId="2" xfId="0" applyFont="1" applyFill="1" applyBorder="1"/>
    <xf numFmtId="0" fontId="2" fillId="2" borderId="2" xfId="0" applyFont="1" applyFill="1" applyBorder="1" applyAlignment="1">
      <alignment wrapText="1"/>
    </xf>
  </cellXfs>
  <cellStyles count="1">
    <cellStyle name="Normal" xfId="0" builtinId="0"/>
  </cellStyles>
  <dxfs count="16">
    <dxf>
      <numFmt numFmtId="3" formatCode="#,##0"/>
    </dxf>
    <dxf>
      <alignment horizontal="general" vertical="bottom" textRotation="0" wrapText="1" indent="0" justifyLastLine="0" shrinkToFit="0" readingOrder="0"/>
    </dxf>
    <dxf>
      <font>
        <color rgb="FF9C5700"/>
      </font>
      <fill>
        <patternFill>
          <bgColor rgb="FFFFEB9C"/>
        </patternFill>
      </fill>
    </dxf>
    <dxf>
      <numFmt numFmtId="3" formatCode="#,##0"/>
    </dxf>
    <dxf>
      <alignment horizontal="general" vertical="bottom" textRotation="0" wrapText="1" indent="0" justifyLastLine="0" shrinkToFit="0" readingOrder="0"/>
    </dxf>
    <dxf>
      <font>
        <color rgb="FF006100"/>
      </font>
      <fill>
        <patternFill>
          <bgColor rgb="FFC6EFCE"/>
        </patternFill>
      </fill>
    </dxf>
    <dxf>
      <font>
        <color rgb="FF9C5700"/>
      </font>
      <fill>
        <patternFill>
          <bgColor rgb="FFFFEB9C"/>
        </patternFill>
      </fill>
    </dxf>
    <dxf>
      <numFmt numFmtId="3" formatCode="#,##0"/>
    </dxf>
    <dxf>
      <font>
        <color rgb="FF9C0006"/>
      </font>
      <fill>
        <patternFill>
          <bgColor rgb="FFFFC7CE"/>
        </patternFill>
      </fill>
    </dxf>
    <dxf>
      <numFmt numFmtId="3" formatCode="#,##0"/>
    </dxf>
    <dxf>
      <alignment horizontal="general" vertical="bottom" textRotation="0" wrapText="1" indent="0" justifyLastLine="0" shrinkToFit="0" readingOrder="0"/>
    </dxf>
    <dxf>
      <font>
        <color rgb="FF9C5700"/>
      </font>
      <fill>
        <patternFill>
          <bgColor rgb="FFFFEB9C"/>
        </patternFill>
      </fill>
    </dxf>
    <dxf>
      <numFmt numFmtId="3" formatCode="#,##0"/>
    </dxf>
    <dxf>
      <alignment horizontal="general" vertical="bottom" textRotation="0" wrapText="1" indent="0" justifyLastLine="0" shrinkToFit="0" readingOrder="0"/>
    </dxf>
    <dxf>
      <numFmt numFmtId="3" formatCode="#,##0"/>
    </dxf>
    <dxf>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pivotCacheDefinition" Target="pivotCache/pivotCacheDefinition1.xml"/><Relationship Id="rId20"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[L2 Data Excel Workbook.xlsx]Pivot Table!PivotTable1</c:name>
    <c:fmtId val="2"/>
  </c:pivotSource>
  <c:chart>
    <c:autoTitleDeleted val="1"/>
    <c:pivotFmts>
      <c:pivotFmt>
        <c:idx val="0"/>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44B3E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E9713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7"/>
        <c:spPr>
          <a:solidFill>
            <a:schemeClr val="accent1"/>
          </a:solidFill>
          <a:ln>
            <a:noFill/>
          </a:ln>
          <a:effectLst/>
        </c:spPr>
        <c:marker>
          <c:symbol val="none"/>
        </c:marker>
      </c:pivotFmt>
      <c:pivotFmt>
        <c:idx val="358"/>
        <c:spPr>
          <a:solidFill>
            <a:schemeClr val="accent1"/>
          </a:solidFill>
          <a:ln>
            <a:noFill/>
          </a:ln>
          <a:effectLst/>
        </c:spPr>
        <c:marker>
          <c:symbol val="none"/>
        </c:marker>
      </c:pivotFmt>
      <c:pivotFmt>
        <c:idx val="359"/>
        <c:spPr>
          <a:solidFill>
            <a:schemeClr val="accent1"/>
          </a:solidFill>
          <a:ln>
            <a:noFill/>
          </a:ln>
          <a:effectLst/>
        </c:spPr>
        <c:marker>
          <c:symbol val="none"/>
        </c:marker>
      </c:pivotFmt>
      <c:pivotFmt>
        <c:idx val="360"/>
        <c:spPr>
          <a:solidFill>
            <a:schemeClr val="accent1"/>
          </a:solidFill>
          <a:ln>
            <a:noFill/>
          </a:ln>
          <a:effectLst/>
        </c:spPr>
        <c:marker>
          <c:symbol val="none"/>
        </c:marker>
      </c:pivotFmt>
      <c:pivotFmt>
        <c:idx val="361"/>
        <c:spPr>
          <a:solidFill>
            <a:schemeClr val="accent1"/>
          </a:solidFill>
          <a:ln>
            <a:noFill/>
          </a:ln>
          <a:effectLst/>
        </c:spPr>
        <c:marker>
          <c:symbol val="none"/>
        </c:marker>
      </c:pivotFmt>
      <c:pivotFmt>
        <c:idx val="362"/>
        <c:spPr>
          <a:solidFill>
            <a:schemeClr val="accent1"/>
          </a:solidFill>
          <a:ln>
            <a:noFill/>
          </a:ln>
          <a:effectLst/>
        </c:spPr>
        <c:marker>
          <c:symbol val="none"/>
        </c:marker>
      </c:pivotFmt>
      <c:pivotFmt>
        <c:idx val="363"/>
        <c:spPr>
          <a:solidFill>
            <a:schemeClr val="accent1"/>
          </a:solidFill>
          <a:ln>
            <a:noFill/>
          </a:ln>
          <a:effectLst/>
        </c:spPr>
        <c:marker>
          <c:symbol val="none"/>
        </c:marker>
      </c:pivotFmt>
      <c:pivotFmt>
        <c:idx val="364"/>
        <c:spPr>
          <a:solidFill>
            <a:schemeClr val="accent1"/>
          </a:solidFill>
          <a:ln>
            <a:noFill/>
          </a:ln>
          <a:effectLst/>
        </c:spPr>
        <c:marker>
          <c:symbol val="none"/>
        </c:marker>
      </c:pivotFmt>
      <c:pivotFmt>
        <c:idx val="365"/>
        <c:spPr>
          <a:solidFill>
            <a:schemeClr val="accent1"/>
          </a:solidFill>
          <a:ln>
            <a:noFill/>
          </a:ln>
          <a:effectLst/>
        </c:spPr>
        <c:marker>
          <c:symbol val="none"/>
        </c:marker>
      </c:pivotFmt>
      <c:pivotFmt>
        <c:idx val="366"/>
        <c:spPr>
          <a:solidFill>
            <a:schemeClr val="accent1"/>
          </a:solidFill>
          <a:ln>
            <a:noFill/>
          </a:ln>
          <a:effectLst/>
        </c:spPr>
        <c:marker>
          <c:symbol val="none"/>
        </c:marker>
      </c:pivotFmt>
      <c:pivotFmt>
        <c:idx val="367"/>
        <c:spPr>
          <a:solidFill>
            <a:schemeClr val="accent1"/>
          </a:solidFill>
          <a:ln>
            <a:noFill/>
          </a:ln>
          <a:effectLst/>
        </c:spPr>
        <c:marker>
          <c:symbol val="none"/>
        </c:marker>
      </c:pivotFmt>
      <c:pivotFmt>
        <c:idx val="368"/>
        <c:spPr>
          <a:solidFill>
            <a:schemeClr val="accent1"/>
          </a:solidFill>
          <a:ln>
            <a:noFill/>
          </a:ln>
          <a:effectLst/>
        </c:spPr>
        <c:marker>
          <c:symbol val="none"/>
        </c:marker>
      </c:pivotFmt>
      <c:pivotFmt>
        <c:idx val="369"/>
        <c:spPr>
          <a:solidFill>
            <a:schemeClr val="accent1"/>
          </a:solidFill>
          <a:ln>
            <a:noFill/>
          </a:ln>
          <a:effectLst/>
        </c:spPr>
        <c:marker>
          <c:symbol val="none"/>
        </c:marker>
      </c:pivotFmt>
      <c:pivotFmt>
        <c:idx val="370"/>
        <c:spPr>
          <a:solidFill>
            <a:schemeClr val="accent1"/>
          </a:solidFill>
          <a:ln>
            <a:noFill/>
          </a:ln>
          <a:effectLst/>
        </c:spPr>
        <c:marker>
          <c:symbol val="none"/>
        </c:marker>
      </c:pivotFmt>
      <c:pivotFmt>
        <c:idx val="371"/>
        <c:spPr>
          <a:solidFill>
            <a:schemeClr val="accent1"/>
          </a:solidFill>
          <a:ln>
            <a:noFill/>
          </a:ln>
          <a:effectLst/>
        </c:spPr>
        <c:marker>
          <c:symbol val="none"/>
        </c:marker>
      </c:pivotFmt>
      <c:pivotFmt>
        <c:idx val="372"/>
        <c:spPr>
          <a:solidFill>
            <a:schemeClr val="accent1"/>
          </a:solidFill>
          <a:ln>
            <a:noFill/>
          </a:ln>
          <a:effectLst/>
        </c:spPr>
        <c:marker>
          <c:symbol val="none"/>
        </c:marker>
      </c:pivotFmt>
      <c:pivotFmt>
        <c:idx val="373"/>
        <c:spPr>
          <a:solidFill>
            <a:schemeClr val="accent1"/>
          </a:solidFill>
          <a:ln>
            <a:noFill/>
          </a:ln>
          <a:effectLst/>
        </c:spPr>
        <c:marker>
          <c:symbol val="none"/>
        </c:marker>
      </c:pivotFmt>
      <c:pivotFmt>
        <c:idx val="374"/>
        <c:spPr>
          <a:solidFill>
            <a:schemeClr val="accent1"/>
          </a:solidFill>
          <a:ln>
            <a:noFill/>
          </a:ln>
          <a:effectLst/>
        </c:spPr>
        <c:marker>
          <c:symbol val="none"/>
        </c:marker>
      </c:pivotFmt>
      <c:pivotFmt>
        <c:idx val="375"/>
        <c:spPr>
          <a:solidFill>
            <a:schemeClr val="accent1"/>
          </a:solidFill>
          <a:ln>
            <a:noFill/>
          </a:ln>
          <a:effectLst/>
        </c:spPr>
        <c:marker>
          <c:symbol val="none"/>
        </c:marker>
      </c:pivotFmt>
      <c:pivotFmt>
        <c:idx val="376"/>
        <c:spPr>
          <a:solidFill>
            <a:schemeClr val="accent1"/>
          </a:solidFill>
          <a:ln>
            <a:noFill/>
          </a:ln>
          <a:effectLst/>
        </c:spPr>
        <c:marker>
          <c:symbol val="none"/>
        </c:marker>
      </c:pivotFmt>
      <c:pivotFmt>
        <c:idx val="377"/>
        <c:spPr>
          <a:solidFill>
            <a:schemeClr val="accent1"/>
          </a:solidFill>
          <a:ln>
            <a:noFill/>
          </a:ln>
          <a:effectLst/>
        </c:spPr>
        <c:marker>
          <c:symbol val="none"/>
        </c:marker>
      </c:pivotFmt>
      <c:pivotFmt>
        <c:idx val="378"/>
        <c:spPr>
          <a:solidFill>
            <a:schemeClr val="accent1"/>
          </a:solidFill>
          <a:ln>
            <a:noFill/>
          </a:ln>
          <a:effectLst/>
        </c:spPr>
        <c:marker>
          <c:symbol val="none"/>
        </c:marker>
      </c:pivotFmt>
      <c:pivotFmt>
        <c:idx val="379"/>
        <c:spPr>
          <a:solidFill>
            <a:schemeClr val="accent1"/>
          </a:solidFill>
          <a:ln>
            <a:noFill/>
          </a:ln>
          <a:effectLst/>
        </c:spPr>
        <c:marker>
          <c:symbol val="none"/>
        </c:marker>
      </c:pivotFmt>
      <c:pivotFmt>
        <c:idx val="380"/>
        <c:spPr>
          <a:solidFill>
            <a:schemeClr val="accent1"/>
          </a:solidFill>
          <a:ln>
            <a:noFill/>
          </a:ln>
          <a:effectLst/>
        </c:spPr>
        <c:marker>
          <c:symbol val="none"/>
        </c:marker>
      </c:pivotFmt>
      <c:pivotFmt>
        <c:idx val="38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0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0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0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0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0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0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0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0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0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0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3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3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3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0"/>
        <c:spPr>
          <a:solidFill>
            <a:srgbClr val="D86DCD"/>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1"/>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'Pivot Table'!$C$3</c:f>
              <c:strCache>
                <c:ptCount val="1"/>
                <c:pt idx="0">
                  <c:v>Count of Name</c:v>
                </c:pt>
              </c:strCache>
            </c:strRef>
          </c:tx>
          <c:spPr>
            <a:solidFill>
              <a:srgbClr val="002060"/>
            </a:solidFill>
            <a:ln>
              <a:noFill/>
            </a:ln>
            <a:effectLst/>
          </c:spPr>
          <c:invertIfNegative val="0"/>
          <c:cat>
            <c:multiLvlStrRef>
              <c:f>'Pivot Table'!$A$4:$B$13</c:f>
              <c:multiLvlStrCache>
                <c:ptCount val="7"/>
                <c:lvl>
                  <c:pt idx="0">
                    <c:v>High</c:v>
                  </c:pt>
                  <c:pt idx="1">
                    <c:v>Low</c:v>
                  </c:pt>
                  <c:pt idx="2">
                    <c:v>Medium</c:v>
                  </c:pt>
                  <c:pt idx="3">
                    <c:v>Severe</c:v>
                  </c:pt>
                  <c:pt idx="4">
                    <c:v>High</c:v>
                  </c:pt>
                  <c:pt idx="5">
                    <c:v>Low</c:v>
                  </c:pt>
                  <c:pt idx="6">
                    <c:v>Medium</c:v>
                  </c:pt>
                </c:lvl>
                <c:lvl>
                  <c:pt idx="0">
                    <c:v>Energy</c:v>
                  </c:pt>
                  <c:pt idx="4">
                    <c:v>Healthcare</c:v>
                  </c:pt>
                </c:lvl>
              </c:multiLvlStrCache>
            </c:multiLvlStrRef>
          </c:cat>
          <c:val>
            <c:numRef>
              <c:f>'Pivot Table'!$C$4:$C$13</c:f>
              <c:numCache>
                <c:formatCode>General</c:formatCode>
                <c:ptCount val="7"/>
                <c:pt idx="0">
                  <c:v>13</c:v>
                </c:pt>
                <c:pt idx="1">
                  <c:v>1</c:v>
                </c:pt>
                <c:pt idx="2">
                  <c:v>4</c:v>
                </c:pt>
                <c:pt idx="3">
                  <c:v>2</c:v>
                </c:pt>
                <c:pt idx="4">
                  <c:v>1</c:v>
                </c:pt>
                <c:pt idx="5">
                  <c:v>22</c:v>
                </c:pt>
                <c:pt idx="6">
                  <c:v>27</c:v>
                </c:pt>
              </c:numCache>
            </c:numRef>
          </c:val>
          <c:extLst>
            <c:ext xmlns:c16="http://schemas.microsoft.com/office/drawing/2014/chart" uri="{C3380CC4-5D6E-409C-BE32-E72D297353CC}">
              <c16:uniqueId val="{00000001-DE3E-4405-A8AA-A3C617ED72B1}"/>
            </c:ext>
          </c:extLst>
        </c:ser>
        <c:ser>
          <c:idx val="1"/>
          <c:order val="1"/>
          <c:tx>
            <c:strRef>
              <c:f>'Pivot Table'!$D$3</c:f>
              <c:strCache>
                <c:ptCount val="1"/>
                <c:pt idx="0">
                  <c:v>Count of Controversy Level</c:v>
                </c:pt>
              </c:strCache>
            </c:strRef>
          </c:tx>
          <c:spPr>
            <a:solidFill>
              <a:srgbClr val="D86DCD"/>
            </a:solidFill>
            <a:ln>
              <a:noFill/>
            </a:ln>
            <a:effectLst/>
          </c:spPr>
          <c:invertIfNegative val="0"/>
          <c:cat>
            <c:multiLvlStrRef>
              <c:f>'Pivot Table'!$A$4:$B$13</c:f>
              <c:multiLvlStrCache>
                <c:ptCount val="7"/>
                <c:lvl>
                  <c:pt idx="0">
                    <c:v>High</c:v>
                  </c:pt>
                  <c:pt idx="1">
                    <c:v>Low</c:v>
                  </c:pt>
                  <c:pt idx="2">
                    <c:v>Medium</c:v>
                  </c:pt>
                  <c:pt idx="3">
                    <c:v>Severe</c:v>
                  </c:pt>
                  <c:pt idx="4">
                    <c:v>High</c:v>
                  </c:pt>
                  <c:pt idx="5">
                    <c:v>Low</c:v>
                  </c:pt>
                  <c:pt idx="6">
                    <c:v>Medium</c:v>
                  </c:pt>
                </c:lvl>
                <c:lvl>
                  <c:pt idx="0">
                    <c:v>Energy</c:v>
                  </c:pt>
                  <c:pt idx="4">
                    <c:v>Healthcare</c:v>
                  </c:pt>
                </c:lvl>
              </c:multiLvlStrCache>
            </c:multiLvlStrRef>
          </c:cat>
          <c:val>
            <c:numRef>
              <c:f>'Pivot Table'!$D$4:$D$13</c:f>
              <c:numCache>
                <c:formatCode>General</c:formatCode>
                <c:ptCount val="7"/>
                <c:pt idx="0">
                  <c:v>13</c:v>
                </c:pt>
                <c:pt idx="1">
                  <c:v>1</c:v>
                </c:pt>
                <c:pt idx="2">
                  <c:v>4</c:v>
                </c:pt>
                <c:pt idx="3">
                  <c:v>2</c:v>
                </c:pt>
                <c:pt idx="4">
                  <c:v>1</c:v>
                </c:pt>
                <c:pt idx="5">
                  <c:v>22</c:v>
                </c:pt>
                <c:pt idx="6">
                  <c:v>27</c:v>
                </c:pt>
              </c:numCache>
            </c:numRef>
          </c:val>
          <c:extLst>
            <c:ext xmlns:c16="http://schemas.microsoft.com/office/drawing/2014/chart" uri="{C3380CC4-5D6E-409C-BE32-E72D297353CC}">
              <c16:uniqueId val="{00000003-DE3E-4405-A8AA-A3C617ED72B1}"/>
            </c:ext>
          </c:extLst>
        </c:ser>
        <c:ser>
          <c:idx val="2"/>
          <c:order val="2"/>
          <c:tx>
            <c:strRef>
              <c:f>'Pivot Table'!$E$3</c:f>
              <c:strCache>
                <c:ptCount val="1"/>
                <c:pt idx="0">
                  <c:v>Average of Social Risk Score</c:v>
                </c:pt>
              </c:strCache>
            </c:strRef>
          </c:tx>
          <c:spPr>
            <a:solidFill>
              <a:srgbClr val="92D050"/>
            </a:solidFill>
            <a:ln>
              <a:noFill/>
            </a:ln>
            <a:effectLst/>
          </c:spPr>
          <c:invertIfNegative val="0"/>
          <c:cat>
            <c:multiLvlStrRef>
              <c:f>'Pivot Table'!$A$4:$B$13</c:f>
              <c:multiLvlStrCache>
                <c:ptCount val="7"/>
                <c:lvl>
                  <c:pt idx="0">
                    <c:v>High</c:v>
                  </c:pt>
                  <c:pt idx="1">
                    <c:v>Low</c:v>
                  </c:pt>
                  <c:pt idx="2">
                    <c:v>Medium</c:v>
                  </c:pt>
                  <c:pt idx="3">
                    <c:v>Severe</c:v>
                  </c:pt>
                  <c:pt idx="4">
                    <c:v>High</c:v>
                  </c:pt>
                  <c:pt idx="5">
                    <c:v>Low</c:v>
                  </c:pt>
                  <c:pt idx="6">
                    <c:v>Medium</c:v>
                  </c:pt>
                </c:lvl>
                <c:lvl>
                  <c:pt idx="0">
                    <c:v>Energy</c:v>
                  </c:pt>
                  <c:pt idx="4">
                    <c:v>Healthcare</c:v>
                  </c:pt>
                </c:lvl>
              </c:multiLvlStrCache>
            </c:multiLvlStrRef>
          </c:cat>
          <c:val>
            <c:numRef>
              <c:f>'Pivot Table'!$E$4:$E$13</c:f>
              <c:numCache>
                <c:formatCode>General</c:formatCode>
                <c:ptCount val="7"/>
                <c:pt idx="0">
                  <c:v>8.8692307692307679</c:v>
                </c:pt>
                <c:pt idx="1">
                  <c:v>7.2</c:v>
                </c:pt>
                <c:pt idx="2">
                  <c:v>9.0749999999999993</c:v>
                </c:pt>
                <c:pt idx="3">
                  <c:v>9.85</c:v>
                </c:pt>
                <c:pt idx="4">
                  <c:v>20.7</c:v>
                </c:pt>
                <c:pt idx="5">
                  <c:v>8.2999999999999989</c:v>
                </c:pt>
                <c:pt idx="6">
                  <c:v>13.922222222222224</c:v>
                </c:pt>
              </c:numCache>
            </c:numRef>
          </c:val>
          <c:extLst>
            <c:ext xmlns:c16="http://schemas.microsoft.com/office/drawing/2014/chart" uri="{C3380CC4-5D6E-409C-BE32-E72D297353CC}">
              <c16:uniqueId val="{00000005-DE3E-4405-A8AA-A3C617ED72B1}"/>
            </c:ext>
          </c:extLst>
        </c:ser>
        <c:ser>
          <c:idx val="3"/>
          <c:order val="3"/>
          <c:tx>
            <c:strRef>
              <c:f>'Pivot Table'!$F$3</c:f>
              <c:strCache>
                <c:ptCount val="1"/>
                <c:pt idx="0">
                  <c:v>Sum of Environment Risk Score</c:v>
                </c:pt>
              </c:strCache>
            </c:strRef>
          </c:tx>
          <c:spPr>
            <a:solidFill>
              <a:srgbClr val="44B3E1"/>
            </a:solidFill>
            <a:ln>
              <a:noFill/>
            </a:ln>
            <a:effectLst/>
          </c:spPr>
          <c:invertIfNegative val="0"/>
          <c:cat>
            <c:multiLvlStrRef>
              <c:f>'Pivot Table'!$A$4:$B$13</c:f>
              <c:multiLvlStrCache>
                <c:ptCount val="7"/>
                <c:lvl>
                  <c:pt idx="0">
                    <c:v>High</c:v>
                  </c:pt>
                  <c:pt idx="1">
                    <c:v>Low</c:v>
                  </c:pt>
                  <c:pt idx="2">
                    <c:v>Medium</c:v>
                  </c:pt>
                  <c:pt idx="3">
                    <c:v>Severe</c:v>
                  </c:pt>
                  <c:pt idx="4">
                    <c:v>High</c:v>
                  </c:pt>
                  <c:pt idx="5">
                    <c:v>Low</c:v>
                  </c:pt>
                  <c:pt idx="6">
                    <c:v>Medium</c:v>
                  </c:pt>
                </c:lvl>
                <c:lvl>
                  <c:pt idx="0">
                    <c:v>Energy</c:v>
                  </c:pt>
                  <c:pt idx="4">
                    <c:v>Healthcare</c:v>
                  </c:pt>
                </c:lvl>
              </c:multiLvlStrCache>
            </c:multiLvlStrRef>
          </c:cat>
          <c:val>
            <c:numRef>
              <c:f>'Pivot Table'!$F$4:$F$13</c:f>
              <c:numCache>
                <c:formatCode>General</c:formatCode>
                <c:ptCount val="7"/>
                <c:pt idx="0">
                  <c:v>244.7</c:v>
                </c:pt>
                <c:pt idx="1">
                  <c:v>8.3000000000000007</c:v>
                </c:pt>
                <c:pt idx="2">
                  <c:v>37.4</c:v>
                </c:pt>
                <c:pt idx="3">
                  <c:v>48.1</c:v>
                </c:pt>
                <c:pt idx="4">
                  <c:v>3.7</c:v>
                </c:pt>
                <c:pt idx="5">
                  <c:v>27.800000000000004</c:v>
                </c:pt>
                <c:pt idx="6">
                  <c:v>59.2</c:v>
                </c:pt>
              </c:numCache>
            </c:numRef>
          </c:val>
          <c:extLst>
            <c:ext xmlns:c16="http://schemas.microsoft.com/office/drawing/2014/chart" uri="{C3380CC4-5D6E-409C-BE32-E72D297353CC}">
              <c16:uniqueId val="{00000007-DE3E-4405-A8AA-A3C617ED72B1}"/>
            </c:ext>
          </c:extLst>
        </c:ser>
        <c:ser>
          <c:idx val="4"/>
          <c:order val="4"/>
          <c:tx>
            <c:strRef>
              <c:f>'Pivot Table'!$G$3</c:f>
              <c:strCache>
                <c:ptCount val="1"/>
                <c:pt idx="0">
                  <c:v>Sum of Governance Risk Score</c:v>
                </c:pt>
              </c:strCache>
            </c:strRef>
          </c:tx>
          <c:spPr>
            <a:solidFill>
              <a:srgbClr val="E97132"/>
            </a:solidFill>
            <a:ln>
              <a:noFill/>
            </a:ln>
            <a:effectLst/>
          </c:spPr>
          <c:invertIfNegative val="0"/>
          <c:cat>
            <c:multiLvlStrRef>
              <c:f>'Pivot Table'!$A$4:$B$13</c:f>
              <c:multiLvlStrCache>
                <c:ptCount val="7"/>
                <c:lvl>
                  <c:pt idx="0">
                    <c:v>High</c:v>
                  </c:pt>
                  <c:pt idx="1">
                    <c:v>Low</c:v>
                  </c:pt>
                  <c:pt idx="2">
                    <c:v>Medium</c:v>
                  </c:pt>
                  <c:pt idx="3">
                    <c:v>Severe</c:v>
                  </c:pt>
                  <c:pt idx="4">
                    <c:v>High</c:v>
                  </c:pt>
                  <c:pt idx="5">
                    <c:v>Low</c:v>
                  </c:pt>
                  <c:pt idx="6">
                    <c:v>Medium</c:v>
                  </c:pt>
                </c:lvl>
                <c:lvl>
                  <c:pt idx="0">
                    <c:v>Energy</c:v>
                  </c:pt>
                  <c:pt idx="4">
                    <c:v>Healthcare</c:v>
                  </c:pt>
                </c:lvl>
              </c:multiLvlStrCache>
            </c:multiLvlStrRef>
          </c:cat>
          <c:val>
            <c:numRef>
              <c:f>'Pivot Table'!$G$4:$G$13</c:f>
              <c:numCache>
                <c:formatCode>General</c:formatCode>
                <c:ptCount val="7"/>
                <c:pt idx="0">
                  <c:v>91.8</c:v>
                </c:pt>
                <c:pt idx="1">
                  <c:v>3.5</c:v>
                </c:pt>
                <c:pt idx="2">
                  <c:v>19.100000000000001</c:v>
                </c:pt>
                <c:pt idx="3">
                  <c:v>15.5</c:v>
                </c:pt>
                <c:pt idx="4">
                  <c:v>8.6</c:v>
                </c:pt>
                <c:pt idx="5">
                  <c:v>142.29999999999998</c:v>
                </c:pt>
                <c:pt idx="6">
                  <c:v>219.1</c:v>
                </c:pt>
              </c:numCache>
            </c:numRef>
          </c:val>
          <c:extLst>
            <c:ext xmlns:c16="http://schemas.microsoft.com/office/drawing/2014/chart" uri="{C3380CC4-5D6E-409C-BE32-E72D297353CC}">
              <c16:uniqueId val="{00000001-8EF5-4C6F-BF46-884B1A63ADF6}"/>
            </c:ext>
          </c:extLst>
        </c:ser>
        <c:dLbls>
          <c:showLegendKey val="0"/>
          <c:showVal val="0"/>
          <c:showCatName val="0"/>
          <c:showSerName val="0"/>
          <c:showPercent val="0"/>
          <c:showBubbleSize val="0"/>
        </c:dLbls>
        <c:gapWidth val="219"/>
        <c:overlap val="100"/>
        <c:axId val="1655022087"/>
        <c:axId val="1655024135"/>
      </c:barChart>
      <c:catAx>
        <c:axId val="165502208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5024135"/>
        <c:crosses val="autoZero"/>
        <c:auto val="1"/>
        <c:lblAlgn val="ctr"/>
        <c:lblOffset val="100"/>
        <c:noMultiLvlLbl val="0"/>
      </c:catAx>
      <c:valAx>
        <c:axId val="165502413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502208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'Pivot Table'!$A$20</c:f>
              <c:strCache>
                <c:ptCount val="1"/>
                <c:pt idx="0">
                  <c:v>Mean</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2DE-4849-B7EF-589C883BAC7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2DE-4849-B7EF-589C883BAC7C}"/>
              </c:ext>
            </c:extLst>
          </c:dPt>
          <c:cat>
            <c:strRef>
              <c:f>'Pivot Table'!$B$19:$C$19</c:f>
              <c:strCache>
                <c:ptCount val="2"/>
                <c:pt idx="0">
                  <c:v>Energy sector</c:v>
                </c:pt>
                <c:pt idx="1">
                  <c:v>Healthcare sector</c:v>
                </c:pt>
              </c:strCache>
            </c:strRef>
          </c:cat>
          <c:val>
            <c:numRef>
              <c:f>'Pivot Table'!$B$20:$C$20</c:f>
              <c:numCache>
                <c:formatCode>General</c:formatCode>
                <c:ptCount val="2"/>
                <c:pt idx="0">
                  <c:v>2.6666666666666665</c:v>
                </c:pt>
                <c:pt idx="1">
                  <c:v>1.58</c:v>
                </c:pt>
              </c:numCache>
            </c:numRef>
          </c:val>
          <c:extLst>
            <c:ext xmlns:c16="http://schemas.microsoft.com/office/drawing/2014/chart" uri="{C3380CC4-5D6E-409C-BE32-E72D297353CC}">
              <c16:uniqueId val="{00000001-E218-431B-9D2D-3BB569D7F0E5}"/>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Scatter plot chart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strRef>
              <c:f>'Pivot Table'!$A$20:$A$22</c:f>
              <c:strCache>
                <c:ptCount val="3"/>
                <c:pt idx="0">
                  <c:v>Mean</c:v>
                </c:pt>
                <c:pt idx="1">
                  <c:v>Median</c:v>
                </c:pt>
                <c:pt idx="2">
                  <c:v>Mode</c:v>
                </c:pt>
              </c:strCache>
            </c:strRef>
          </c:xVal>
          <c:yVal>
            <c:numRef>
              <c:f>'Pivot Table'!$B$20:$B$22</c:f>
              <c:numCache>
                <c:formatCode>General</c:formatCode>
                <c:ptCount val="3"/>
                <c:pt idx="0">
                  <c:v>2.6666666666666665</c:v>
                </c:pt>
                <c:pt idx="1">
                  <c:v>3</c:v>
                </c:pt>
                <c:pt idx="2">
                  <c:v>3</c:v>
                </c:pt>
              </c:numCache>
            </c:numRef>
          </c:yVal>
          <c:smooth val="0"/>
          <c:extLst>
            <c:ext xmlns:c16="http://schemas.microsoft.com/office/drawing/2014/chart" uri="{C3380CC4-5D6E-409C-BE32-E72D297353CC}">
              <c16:uniqueId val="{00000001-2A5C-4657-816B-E1C81F5B2408}"/>
            </c:ext>
          </c:extLst>
        </c:ser>
        <c:ser>
          <c:idx val="1"/>
          <c:order val="1"/>
          <c:spPr>
            <a:ln w="25400" cap="rnd">
              <a:noFill/>
              <a:round/>
            </a:ln>
            <a:effectLst/>
          </c:spPr>
          <c:marker>
            <c:symbol val="circle"/>
            <c:size val="5"/>
            <c:spPr>
              <a:solidFill>
                <a:schemeClr val="accent2"/>
              </a:solidFill>
              <a:ln w="9525">
                <a:solidFill>
                  <a:schemeClr val="accent2"/>
                </a:solidFill>
              </a:ln>
              <a:effectLst/>
            </c:spPr>
          </c:marker>
          <c:xVal>
            <c:strRef>
              <c:f>'Pivot Table'!$A$20:$A$22</c:f>
              <c:strCache>
                <c:ptCount val="3"/>
                <c:pt idx="0">
                  <c:v>Mean</c:v>
                </c:pt>
                <c:pt idx="1">
                  <c:v>Median</c:v>
                </c:pt>
                <c:pt idx="2">
                  <c:v>Mode</c:v>
                </c:pt>
              </c:strCache>
            </c:strRef>
          </c:xVal>
          <c:yVal>
            <c:numRef>
              <c:f>'Pivot Table'!$C$20:$C$22</c:f>
              <c:numCache>
                <c:formatCode>General</c:formatCode>
                <c:ptCount val="3"/>
                <c:pt idx="0">
                  <c:v>1.58</c:v>
                </c:pt>
                <c:pt idx="1">
                  <c:v>2</c:v>
                </c:pt>
                <c:pt idx="2">
                  <c:v>2</c:v>
                </c:pt>
              </c:numCache>
            </c:numRef>
          </c:yVal>
          <c:smooth val="0"/>
          <c:extLst>
            <c:ext xmlns:c16="http://schemas.microsoft.com/office/drawing/2014/chart" uri="{C3380CC4-5D6E-409C-BE32-E72D297353CC}">
              <c16:uniqueId val="{00000003-2A5C-4657-816B-E1C81F5B2408}"/>
            </c:ext>
          </c:extLst>
        </c:ser>
        <c:dLbls>
          <c:showLegendKey val="0"/>
          <c:showVal val="0"/>
          <c:showCatName val="0"/>
          <c:showSerName val="0"/>
          <c:showPercent val="0"/>
          <c:showBubbleSize val="0"/>
        </c:dLbls>
        <c:axId val="850842120"/>
        <c:axId val="850844168"/>
      </c:scatterChart>
      <c:valAx>
        <c:axId val="850842120"/>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0844168"/>
        <c:crosses val="autoZero"/>
        <c:crossBetween val="midCat"/>
      </c:valAx>
      <c:valAx>
        <c:axId val="8508441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0842120"/>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'Pivot Table'!$K$3</c:f>
              <c:strCache>
                <c:ptCount val="1"/>
                <c:pt idx="0">
                  <c:v>Count of Controversy Level</c:v>
                </c:pt>
              </c:strCache>
            </c:strRef>
          </c:tx>
          <c:spPr>
            <a:solidFill>
              <a:srgbClr val="D86DCD"/>
            </a:solidFill>
            <a:ln>
              <a:noFill/>
            </a:ln>
            <a:effectLst/>
          </c:spPr>
          <c:invertIfNegative val="0"/>
          <c:cat>
            <c:multiLvlStrRef>
              <c:f>'Pivot Table'!$I$4:$J$11</c:f>
              <c:multiLvlStrCache>
                <c:ptCount val="8"/>
                <c:lvl>
                  <c:pt idx="0">
                    <c:v>High</c:v>
                  </c:pt>
                  <c:pt idx="1">
                    <c:v>Low</c:v>
                  </c:pt>
                  <c:pt idx="2">
                    <c:v>Medium</c:v>
                  </c:pt>
                  <c:pt idx="3">
                    <c:v>Severe</c:v>
                  </c:pt>
                  <c:pt idx="5">
                    <c:v>High</c:v>
                  </c:pt>
                  <c:pt idx="6">
                    <c:v>Low</c:v>
                  </c:pt>
                  <c:pt idx="7">
                    <c:v>medium</c:v>
                  </c:pt>
                </c:lvl>
                <c:lvl>
                  <c:pt idx="0">
                    <c:v>Energy</c:v>
                  </c:pt>
                  <c:pt idx="5">
                    <c:v>Heathcare</c:v>
                  </c:pt>
                </c:lvl>
              </c:multiLvlStrCache>
            </c:multiLvlStrRef>
          </c:cat>
          <c:val>
            <c:numRef>
              <c:f>'Pivot Table'!$K$4:$K$11</c:f>
              <c:numCache>
                <c:formatCode>General</c:formatCode>
                <c:ptCount val="8"/>
                <c:pt idx="0">
                  <c:v>13</c:v>
                </c:pt>
                <c:pt idx="1">
                  <c:v>1</c:v>
                </c:pt>
                <c:pt idx="2">
                  <c:v>4</c:v>
                </c:pt>
                <c:pt idx="3">
                  <c:v>2</c:v>
                </c:pt>
                <c:pt idx="5">
                  <c:v>1</c:v>
                </c:pt>
                <c:pt idx="6">
                  <c:v>22</c:v>
                </c:pt>
                <c:pt idx="7">
                  <c:v>27</c:v>
                </c:pt>
              </c:numCache>
            </c:numRef>
          </c:val>
          <c:extLst>
            <c:ext xmlns:c16="http://schemas.microsoft.com/office/drawing/2014/chart" uri="{C3380CC4-5D6E-409C-BE32-E72D297353CC}">
              <c16:uniqueId val="{00000001-1BCA-4C07-8EA7-BA826F82D269}"/>
            </c:ext>
          </c:extLst>
        </c:ser>
        <c:ser>
          <c:idx val="1"/>
          <c:order val="1"/>
          <c:tx>
            <c:strRef>
              <c:f>'Pivot Table'!$L$3</c:f>
              <c:strCache>
                <c:ptCount val="1"/>
                <c:pt idx="0">
                  <c:v>Average of Social Risk Score</c:v>
                </c:pt>
              </c:strCache>
            </c:strRef>
          </c:tx>
          <c:spPr>
            <a:solidFill>
              <a:srgbClr val="92D050"/>
            </a:solidFill>
            <a:ln>
              <a:noFill/>
            </a:ln>
            <a:effectLst/>
          </c:spPr>
          <c:invertIfNegative val="0"/>
          <c:cat>
            <c:multiLvlStrRef>
              <c:f>'Pivot Table'!$I$4:$J$11</c:f>
              <c:multiLvlStrCache>
                <c:ptCount val="8"/>
                <c:lvl>
                  <c:pt idx="0">
                    <c:v>High</c:v>
                  </c:pt>
                  <c:pt idx="1">
                    <c:v>Low</c:v>
                  </c:pt>
                  <c:pt idx="2">
                    <c:v>Medium</c:v>
                  </c:pt>
                  <c:pt idx="3">
                    <c:v>Severe</c:v>
                  </c:pt>
                  <c:pt idx="5">
                    <c:v>High</c:v>
                  </c:pt>
                  <c:pt idx="6">
                    <c:v>Low</c:v>
                  </c:pt>
                  <c:pt idx="7">
                    <c:v>medium</c:v>
                  </c:pt>
                </c:lvl>
                <c:lvl>
                  <c:pt idx="0">
                    <c:v>Energy</c:v>
                  </c:pt>
                  <c:pt idx="5">
                    <c:v>Heathcare</c:v>
                  </c:pt>
                </c:lvl>
              </c:multiLvlStrCache>
            </c:multiLvlStrRef>
          </c:cat>
          <c:val>
            <c:numRef>
              <c:f>'Pivot Table'!$L$4:$L$11</c:f>
              <c:numCache>
                <c:formatCode>General</c:formatCode>
                <c:ptCount val="8"/>
                <c:pt idx="0">
                  <c:v>8.8692307689999996</c:v>
                </c:pt>
                <c:pt idx="1">
                  <c:v>7.2</c:v>
                </c:pt>
                <c:pt idx="2">
                  <c:v>9.0749999999999993</c:v>
                </c:pt>
                <c:pt idx="3">
                  <c:v>9.85</c:v>
                </c:pt>
                <c:pt idx="5">
                  <c:v>20.7</c:v>
                </c:pt>
                <c:pt idx="6">
                  <c:v>8.3000000000000007</c:v>
                </c:pt>
                <c:pt idx="7">
                  <c:v>13.922222222</c:v>
                </c:pt>
              </c:numCache>
            </c:numRef>
          </c:val>
          <c:extLst>
            <c:ext xmlns:c16="http://schemas.microsoft.com/office/drawing/2014/chart" uri="{C3380CC4-5D6E-409C-BE32-E72D297353CC}">
              <c16:uniqueId val="{00000003-1BCA-4C07-8EA7-BA826F82D269}"/>
            </c:ext>
          </c:extLst>
        </c:ser>
        <c:dLbls>
          <c:showLegendKey val="0"/>
          <c:showVal val="0"/>
          <c:showCatName val="0"/>
          <c:showSerName val="0"/>
          <c:showPercent val="0"/>
          <c:showBubbleSize val="0"/>
        </c:dLbls>
        <c:gapWidth val="219"/>
        <c:overlap val="-27"/>
        <c:axId val="1511118856"/>
        <c:axId val="1511120904"/>
      </c:barChart>
      <c:catAx>
        <c:axId val="15111188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1120904"/>
        <c:crosses val="autoZero"/>
        <c:auto val="1"/>
        <c:lblAlgn val="ctr"/>
        <c:lblOffset val="100"/>
        <c:noMultiLvlLbl val="0"/>
      </c:catAx>
      <c:valAx>
        <c:axId val="15111209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11188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[L2 Data Excel Workbook.xlsx]Data visualisation!PivotTable2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Bar Graph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'Data visualisation'!$C$1</c:f>
              <c:strCache>
                <c:ptCount val="1"/>
                <c:pt idx="0">
                  <c:v>Count of Name</c:v>
                </c:pt>
              </c:strCache>
            </c:strRef>
          </c:tx>
          <c:spPr>
            <a:solidFill>
              <a:schemeClr val="accent1"/>
            </a:solidFill>
            <a:ln>
              <a:noFill/>
            </a:ln>
            <a:effectLst/>
          </c:spPr>
          <c:invertIfNegative val="0"/>
          <c:cat>
            <c:multiLvlStrRef>
              <c:f>'Data visualisation'!$A$2:$B$11</c:f>
              <c:multiLvlStrCache>
                <c:ptCount val="7"/>
                <c:lvl>
                  <c:pt idx="0">
                    <c:v>High</c:v>
                  </c:pt>
                  <c:pt idx="1">
                    <c:v>Low</c:v>
                  </c:pt>
                  <c:pt idx="2">
                    <c:v>Medium</c:v>
                  </c:pt>
                  <c:pt idx="3">
                    <c:v>Severe</c:v>
                  </c:pt>
                  <c:pt idx="4">
                    <c:v>High</c:v>
                  </c:pt>
                  <c:pt idx="5">
                    <c:v>Low</c:v>
                  </c:pt>
                  <c:pt idx="6">
                    <c:v>Medium</c:v>
                  </c:pt>
                </c:lvl>
                <c:lvl>
                  <c:pt idx="0">
                    <c:v>Energy</c:v>
                  </c:pt>
                  <c:pt idx="4">
                    <c:v>Healthcare</c:v>
                  </c:pt>
                </c:lvl>
              </c:multiLvlStrCache>
            </c:multiLvlStrRef>
          </c:cat>
          <c:val>
            <c:numRef>
              <c:f>'Data visualisation'!$C$2:$C$11</c:f>
              <c:numCache>
                <c:formatCode>General</c:formatCode>
                <c:ptCount val="7"/>
                <c:pt idx="0">
                  <c:v>13</c:v>
                </c:pt>
                <c:pt idx="1">
                  <c:v>1</c:v>
                </c:pt>
                <c:pt idx="2">
                  <c:v>4</c:v>
                </c:pt>
                <c:pt idx="3">
                  <c:v>2</c:v>
                </c:pt>
                <c:pt idx="4">
                  <c:v>1</c:v>
                </c:pt>
                <c:pt idx="5">
                  <c:v>22</c:v>
                </c:pt>
                <c:pt idx="6">
                  <c:v>27</c:v>
                </c:pt>
              </c:numCache>
            </c:numRef>
          </c:val>
          <c:extLst>
            <c:ext xmlns:c16="http://schemas.microsoft.com/office/drawing/2014/chart" uri="{C3380CC4-5D6E-409C-BE32-E72D297353CC}">
              <c16:uniqueId val="{00000001-002D-44E4-91E6-917823ABC384}"/>
            </c:ext>
          </c:extLst>
        </c:ser>
        <c:ser>
          <c:idx val="1"/>
          <c:order val="1"/>
          <c:tx>
            <c:strRef>
              <c:f>'Data visualisation'!$D$1</c:f>
              <c:strCache>
                <c:ptCount val="1"/>
                <c:pt idx="0">
                  <c:v>Count of Controversy Level</c:v>
                </c:pt>
              </c:strCache>
            </c:strRef>
          </c:tx>
          <c:spPr>
            <a:solidFill>
              <a:schemeClr val="accent2"/>
            </a:solidFill>
            <a:ln>
              <a:noFill/>
            </a:ln>
            <a:effectLst/>
          </c:spPr>
          <c:invertIfNegative val="0"/>
          <c:cat>
            <c:multiLvlStrRef>
              <c:f>'Data visualisation'!$A$2:$B$11</c:f>
              <c:multiLvlStrCache>
                <c:ptCount val="7"/>
                <c:lvl>
                  <c:pt idx="0">
                    <c:v>High</c:v>
                  </c:pt>
                  <c:pt idx="1">
                    <c:v>Low</c:v>
                  </c:pt>
                  <c:pt idx="2">
                    <c:v>Medium</c:v>
                  </c:pt>
                  <c:pt idx="3">
                    <c:v>Severe</c:v>
                  </c:pt>
                  <c:pt idx="4">
                    <c:v>High</c:v>
                  </c:pt>
                  <c:pt idx="5">
                    <c:v>Low</c:v>
                  </c:pt>
                  <c:pt idx="6">
                    <c:v>Medium</c:v>
                  </c:pt>
                </c:lvl>
                <c:lvl>
                  <c:pt idx="0">
                    <c:v>Energy</c:v>
                  </c:pt>
                  <c:pt idx="4">
                    <c:v>Healthcare</c:v>
                  </c:pt>
                </c:lvl>
              </c:multiLvlStrCache>
            </c:multiLvlStrRef>
          </c:cat>
          <c:val>
            <c:numRef>
              <c:f>'Data visualisation'!$D$2:$D$11</c:f>
              <c:numCache>
                <c:formatCode>General</c:formatCode>
                <c:ptCount val="7"/>
                <c:pt idx="0">
                  <c:v>13</c:v>
                </c:pt>
                <c:pt idx="1">
                  <c:v>1</c:v>
                </c:pt>
                <c:pt idx="2">
                  <c:v>4</c:v>
                </c:pt>
                <c:pt idx="3">
                  <c:v>2</c:v>
                </c:pt>
                <c:pt idx="4">
                  <c:v>1</c:v>
                </c:pt>
                <c:pt idx="5">
                  <c:v>22</c:v>
                </c:pt>
                <c:pt idx="6">
                  <c:v>27</c:v>
                </c:pt>
              </c:numCache>
            </c:numRef>
          </c:val>
          <c:extLst>
            <c:ext xmlns:c16="http://schemas.microsoft.com/office/drawing/2014/chart" uri="{C3380CC4-5D6E-409C-BE32-E72D297353CC}">
              <c16:uniqueId val="{00000003-002D-44E4-91E6-917823ABC384}"/>
            </c:ext>
          </c:extLst>
        </c:ser>
        <c:ser>
          <c:idx val="2"/>
          <c:order val="2"/>
          <c:tx>
            <c:strRef>
              <c:f>'Data visualisation'!$E$1</c:f>
              <c:strCache>
                <c:ptCount val="1"/>
                <c:pt idx="0">
                  <c:v>Average of Social Risk Score</c:v>
                </c:pt>
              </c:strCache>
            </c:strRef>
          </c:tx>
          <c:spPr>
            <a:solidFill>
              <a:schemeClr val="accent3"/>
            </a:solidFill>
            <a:ln>
              <a:noFill/>
            </a:ln>
            <a:effectLst/>
          </c:spPr>
          <c:invertIfNegative val="0"/>
          <c:cat>
            <c:multiLvlStrRef>
              <c:f>'Data visualisation'!$A$2:$B$11</c:f>
              <c:multiLvlStrCache>
                <c:ptCount val="7"/>
                <c:lvl>
                  <c:pt idx="0">
                    <c:v>High</c:v>
                  </c:pt>
                  <c:pt idx="1">
                    <c:v>Low</c:v>
                  </c:pt>
                  <c:pt idx="2">
                    <c:v>Medium</c:v>
                  </c:pt>
                  <c:pt idx="3">
                    <c:v>Severe</c:v>
                  </c:pt>
                  <c:pt idx="4">
                    <c:v>High</c:v>
                  </c:pt>
                  <c:pt idx="5">
                    <c:v>Low</c:v>
                  </c:pt>
                  <c:pt idx="6">
                    <c:v>Medium</c:v>
                  </c:pt>
                </c:lvl>
                <c:lvl>
                  <c:pt idx="0">
                    <c:v>Energy</c:v>
                  </c:pt>
                  <c:pt idx="4">
                    <c:v>Healthcare</c:v>
                  </c:pt>
                </c:lvl>
              </c:multiLvlStrCache>
            </c:multiLvlStrRef>
          </c:cat>
          <c:val>
            <c:numRef>
              <c:f>'Data visualisation'!$E$2:$E$11</c:f>
              <c:numCache>
                <c:formatCode>General</c:formatCode>
                <c:ptCount val="7"/>
                <c:pt idx="0">
                  <c:v>8.8692307692307679</c:v>
                </c:pt>
                <c:pt idx="1">
                  <c:v>7.2</c:v>
                </c:pt>
                <c:pt idx="2">
                  <c:v>9.0749999999999993</c:v>
                </c:pt>
                <c:pt idx="3">
                  <c:v>9.85</c:v>
                </c:pt>
                <c:pt idx="4">
                  <c:v>20.7</c:v>
                </c:pt>
                <c:pt idx="5">
                  <c:v>8.2999999999999989</c:v>
                </c:pt>
                <c:pt idx="6">
                  <c:v>13.922222222222224</c:v>
                </c:pt>
              </c:numCache>
            </c:numRef>
          </c:val>
          <c:extLst>
            <c:ext xmlns:c16="http://schemas.microsoft.com/office/drawing/2014/chart" uri="{C3380CC4-5D6E-409C-BE32-E72D297353CC}">
              <c16:uniqueId val="{00000005-002D-44E4-91E6-917823ABC384}"/>
            </c:ext>
          </c:extLst>
        </c:ser>
        <c:ser>
          <c:idx val="3"/>
          <c:order val="3"/>
          <c:tx>
            <c:strRef>
              <c:f>'Data visualisation'!$F$1</c:f>
              <c:strCache>
                <c:ptCount val="1"/>
                <c:pt idx="0">
                  <c:v>Sum of Environment Risk Score</c:v>
                </c:pt>
              </c:strCache>
            </c:strRef>
          </c:tx>
          <c:spPr>
            <a:solidFill>
              <a:schemeClr val="accent4"/>
            </a:solidFill>
            <a:ln>
              <a:noFill/>
            </a:ln>
            <a:effectLst/>
          </c:spPr>
          <c:invertIfNegative val="0"/>
          <c:cat>
            <c:multiLvlStrRef>
              <c:f>'Data visualisation'!$A$2:$B$11</c:f>
              <c:multiLvlStrCache>
                <c:ptCount val="7"/>
                <c:lvl>
                  <c:pt idx="0">
                    <c:v>High</c:v>
                  </c:pt>
                  <c:pt idx="1">
                    <c:v>Low</c:v>
                  </c:pt>
                  <c:pt idx="2">
                    <c:v>Medium</c:v>
                  </c:pt>
                  <c:pt idx="3">
                    <c:v>Severe</c:v>
                  </c:pt>
                  <c:pt idx="4">
                    <c:v>High</c:v>
                  </c:pt>
                  <c:pt idx="5">
                    <c:v>Low</c:v>
                  </c:pt>
                  <c:pt idx="6">
                    <c:v>Medium</c:v>
                  </c:pt>
                </c:lvl>
                <c:lvl>
                  <c:pt idx="0">
                    <c:v>Energy</c:v>
                  </c:pt>
                  <c:pt idx="4">
                    <c:v>Healthcare</c:v>
                  </c:pt>
                </c:lvl>
              </c:multiLvlStrCache>
            </c:multiLvlStrRef>
          </c:cat>
          <c:val>
            <c:numRef>
              <c:f>'Data visualisation'!$F$2:$F$11</c:f>
              <c:numCache>
                <c:formatCode>General</c:formatCode>
                <c:ptCount val="7"/>
                <c:pt idx="0">
                  <c:v>244.7</c:v>
                </c:pt>
                <c:pt idx="1">
                  <c:v>8.3000000000000007</c:v>
                </c:pt>
                <c:pt idx="2">
                  <c:v>37.4</c:v>
                </c:pt>
                <c:pt idx="3">
                  <c:v>48.1</c:v>
                </c:pt>
                <c:pt idx="4">
                  <c:v>3.7</c:v>
                </c:pt>
                <c:pt idx="5">
                  <c:v>27.800000000000004</c:v>
                </c:pt>
                <c:pt idx="6">
                  <c:v>59.2</c:v>
                </c:pt>
              </c:numCache>
            </c:numRef>
          </c:val>
          <c:extLst>
            <c:ext xmlns:c16="http://schemas.microsoft.com/office/drawing/2014/chart" uri="{C3380CC4-5D6E-409C-BE32-E72D297353CC}">
              <c16:uniqueId val="{00000007-002D-44E4-91E6-917823ABC384}"/>
            </c:ext>
          </c:extLst>
        </c:ser>
        <c:ser>
          <c:idx val="4"/>
          <c:order val="4"/>
          <c:tx>
            <c:strRef>
              <c:f>'Data visualisation'!$G$1</c:f>
              <c:strCache>
                <c:ptCount val="1"/>
                <c:pt idx="0">
                  <c:v>Sum of Governance Risk Score</c:v>
                </c:pt>
              </c:strCache>
            </c:strRef>
          </c:tx>
          <c:spPr>
            <a:solidFill>
              <a:schemeClr val="accent5"/>
            </a:solidFill>
            <a:ln>
              <a:noFill/>
            </a:ln>
            <a:effectLst/>
          </c:spPr>
          <c:invertIfNegative val="0"/>
          <c:cat>
            <c:multiLvlStrRef>
              <c:f>'Data visualisation'!$A$2:$B$11</c:f>
              <c:multiLvlStrCache>
                <c:ptCount val="7"/>
                <c:lvl>
                  <c:pt idx="0">
                    <c:v>High</c:v>
                  </c:pt>
                  <c:pt idx="1">
                    <c:v>Low</c:v>
                  </c:pt>
                  <c:pt idx="2">
                    <c:v>Medium</c:v>
                  </c:pt>
                  <c:pt idx="3">
                    <c:v>Severe</c:v>
                  </c:pt>
                  <c:pt idx="4">
                    <c:v>High</c:v>
                  </c:pt>
                  <c:pt idx="5">
                    <c:v>Low</c:v>
                  </c:pt>
                  <c:pt idx="6">
                    <c:v>Medium</c:v>
                  </c:pt>
                </c:lvl>
                <c:lvl>
                  <c:pt idx="0">
                    <c:v>Energy</c:v>
                  </c:pt>
                  <c:pt idx="4">
                    <c:v>Healthcare</c:v>
                  </c:pt>
                </c:lvl>
              </c:multiLvlStrCache>
            </c:multiLvlStrRef>
          </c:cat>
          <c:val>
            <c:numRef>
              <c:f>'Data visualisation'!$G$2:$G$11</c:f>
              <c:numCache>
                <c:formatCode>General</c:formatCode>
                <c:ptCount val="7"/>
                <c:pt idx="0">
                  <c:v>91.8</c:v>
                </c:pt>
                <c:pt idx="1">
                  <c:v>3.5</c:v>
                </c:pt>
                <c:pt idx="2">
                  <c:v>19.100000000000001</c:v>
                </c:pt>
                <c:pt idx="3">
                  <c:v>15.5</c:v>
                </c:pt>
                <c:pt idx="4">
                  <c:v>8.6</c:v>
                </c:pt>
                <c:pt idx="5">
                  <c:v>142.29999999999998</c:v>
                </c:pt>
                <c:pt idx="6">
                  <c:v>219.1</c:v>
                </c:pt>
              </c:numCache>
            </c:numRef>
          </c:val>
          <c:extLst>
            <c:ext xmlns:c16="http://schemas.microsoft.com/office/drawing/2014/chart" uri="{C3380CC4-5D6E-409C-BE32-E72D297353CC}">
              <c16:uniqueId val="{00000009-002D-44E4-91E6-917823ABC384}"/>
            </c:ext>
          </c:extLst>
        </c:ser>
        <c:dLbls>
          <c:showLegendKey val="0"/>
          <c:showVal val="0"/>
          <c:showCatName val="0"/>
          <c:showSerName val="0"/>
          <c:showPercent val="0"/>
          <c:showBubbleSize val="0"/>
        </c:dLbls>
        <c:gapWidth val="182"/>
        <c:axId val="978259976"/>
        <c:axId val="978262024"/>
      </c:barChart>
      <c:catAx>
        <c:axId val="9782599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8262024"/>
        <c:crosses val="autoZero"/>
        <c:auto val="1"/>
        <c:lblAlgn val="ctr"/>
        <c:lblOffset val="100"/>
        <c:noMultiLvlLbl val="0"/>
      </c:catAx>
      <c:valAx>
        <c:axId val="97826202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825997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[L2 Data Excel Workbook.xlsx]Data visualisation!PivotTable2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Line Graph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'Data visualisation'!$C$1</c:f>
              <c:strCache>
                <c:ptCount val="1"/>
                <c:pt idx="0">
                  <c:v>Count of Name</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'Data visualisation'!$A$2:$B$11</c:f>
              <c:multiLvlStrCache>
                <c:ptCount val="7"/>
                <c:lvl>
                  <c:pt idx="0">
                    <c:v>High</c:v>
                  </c:pt>
                  <c:pt idx="1">
                    <c:v>Low</c:v>
                  </c:pt>
                  <c:pt idx="2">
                    <c:v>Medium</c:v>
                  </c:pt>
                  <c:pt idx="3">
                    <c:v>Severe</c:v>
                  </c:pt>
                  <c:pt idx="4">
                    <c:v>High</c:v>
                  </c:pt>
                  <c:pt idx="5">
                    <c:v>Low</c:v>
                  </c:pt>
                  <c:pt idx="6">
                    <c:v>Medium</c:v>
                  </c:pt>
                </c:lvl>
                <c:lvl>
                  <c:pt idx="0">
                    <c:v>Energy</c:v>
                  </c:pt>
                  <c:pt idx="4">
                    <c:v>Healthcare</c:v>
                  </c:pt>
                </c:lvl>
              </c:multiLvlStrCache>
            </c:multiLvlStrRef>
          </c:cat>
          <c:val>
            <c:numRef>
              <c:f>'Data visualisation'!$C$2:$C$11</c:f>
              <c:numCache>
                <c:formatCode>General</c:formatCode>
                <c:ptCount val="7"/>
                <c:pt idx="0">
                  <c:v>13</c:v>
                </c:pt>
                <c:pt idx="1">
                  <c:v>1</c:v>
                </c:pt>
                <c:pt idx="2">
                  <c:v>4</c:v>
                </c:pt>
                <c:pt idx="3">
                  <c:v>2</c:v>
                </c:pt>
                <c:pt idx="4">
                  <c:v>1</c:v>
                </c:pt>
                <c:pt idx="5">
                  <c:v>22</c:v>
                </c:pt>
                <c:pt idx="6">
                  <c:v>27</c:v>
                </c:pt>
              </c:numCache>
            </c:numRef>
          </c:val>
          <c:smooth val="0"/>
          <c:extLst>
            <c:ext xmlns:c16="http://schemas.microsoft.com/office/drawing/2014/chart" uri="{C3380CC4-5D6E-409C-BE32-E72D297353CC}">
              <c16:uniqueId val="{00000001-55E4-461F-9246-FE7264D6F562}"/>
            </c:ext>
          </c:extLst>
        </c:ser>
        <c:ser>
          <c:idx val="1"/>
          <c:order val="1"/>
          <c:tx>
            <c:strRef>
              <c:f>'Data visualisation'!$D$1</c:f>
              <c:strCache>
                <c:ptCount val="1"/>
                <c:pt idx="0">
                  <c:v>Count of Controversy Level</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multiLvlStrRef>
              <c:f>'Data visualisation'!$A$2:$B$11</c:f>
              <c:multiLvlStrCache>
                <c:ptCount val="7"/>
                <c:lvl>
                  <c:pt idx="0">
                    <c:v>High</c:v>
                  </c:pt>
                  <c:pt idx="1">
                    <c:v>Low</c:v>
                  </c:pt>
                  <c:pt idx="2">
                    <c:v>Medium</c:v>
                  </c:pt>
                  <c:pt idx="3">
                    <c:v>Severe</c:v>
                  </c:pt>
                  <c:pt idx="4">
                    <c:v>High</c:v>
                  </c:pt>
                  <c:pt idx="5">
                    <c:v>Low</c:v>
                  </c:pt>
                  <c:pt idx="6">
                    <c:v>Medium</c:v>
                  </c:pt>
                </c:lvl>
                <c:lvl>
                  <c:pt idx="0">
                    <c:v>Energy</c:v>
                  </c:pt>
                  <c:pt idx="4">
                    <c:v>Healthcare</c:v>
                  </c:pt>
                </c:lvl>
              </c:multiLvlStrCache>
            </c:multiLvlStrRef>
          </c:cat>
          <c:val>
            <c:numRef>
              <c:f>'Data visualisation'!$D$2:$D$11</c:f>
              <c:numCache>
                <c:formatCode>General</c:formatCode>
                <c:ptCount val="7"/>
                <c:pt idx="0">
                  <c:v>13</c:v>
                </c:pt>
                <c:pt idx="1">
                  <c:v>1</c:v>
                </c:pt>
                <c:pt idx="2">
                  <c:v>4</c:v>
                </c:pt>
                <c:pt idx="3">
                  <c:v>2</c:v>
                </c:pt>
                <c:pt idx="4">
                  <c:v>1</c:v>
                </c:pt>
                <c:pt idx="5">
                  <c:v>22</c:v>
                </c:pt>
                <c:pt idx="6">
                  <c:v>27</c:v>
                </c:pt>
              </c:numCache>
            </c:numRef>
          </c:val>
          <c:smooth val="0"/>
          <c:extLst>
            <c:ext xmlns:c16="http://schemas.microsoft.com/office/drawing/2014/chart" uri="{C3380CC4-5D6E-409C-BE32-E72D297353CC}">
              <c16:uniqueId val="{00000003-55E4-461F-9246-FE7264D6F562}"/>
            </c:ext>
          </c:extLst>
        </c:ser>
        <c:ser>
          <c:idx val="2"/>
          <c:order val="2"/>
          <c:tx>
            <c:strRef>
              <c:f>'Data visualisation'!$E$1</c:f>
              <c:strCache>
                <c:ptCount val="1"/>
                <c:pt idx="0">
                  <c:v>Average of Social Risk Score</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multiLvlStrRef>
              <c:f>'Data visualisation'!$A$2:$B$11</c:f>
              <c:multiLvlStrCache>
                <c:ptCount val="7"/>
                <c:lvl>
                  <c:pt idx="0">
                    <c:v>High</c:v>
                  </c:pt>
                  <c:pt idx="1">
                    <c:v>Low</c:v>
                  </c:pt>
                  <c:pt idx="2">
                    <c:v>Medium</c:v>
                  </c:pt>
                  <c:pt idx="3">
                    <c:v>Severe</c:v>
                  </c:pt>
                  <c:pt idx="4">
                    <c:v>High</c:v>
                  </c:pt>
                  <c:pt idx="5">
                    <c:v>Low</c:v>
                  </c:pt>
                  <c:pt idx="6">
                    <c:v>Medium</c:v>
                  </c:pt>
                </c:lvl>
                <c:lvl>
                  <c:pt idx="0">
                    <c:v>Energy</c:v>
                  </c:pt>
                  <c:pt idx="4">
                    <c:v>Healthcare</c:v>
                  </c:pt>
                </c:lvl>
              </c:multiLvlStrCache>
            </c:multiLvlStrRef>
          </c:cat>
          <c:val>
            <c:numRef>
              <c:f>'Data visualisation'!$E$2:$E$11</c:f>
              <c:numCache>
                <c:formatCode>General</c:formatCode>
                <c:ptCount val="7"/>
                <c:pt idx="0">
                  <c:v>8.8692307692307679</c:v>
                </c:pt>
                <c:pt idx="1">
                  <c:v>7.2</c:v>
                </c:pt>
                <c:pt idx="2">
                  <c:v>9.0749999999999993</c:v>
                </c:pt>
                <c:pt idx="3">
                  <c:v>9.85</c:v>
                </c:pt>
                <c:pt idx="4">
                  <c:v>20.7</c:v>
                </c:pt>
                <c:pt idx="5">
                  <c:v>8.2999999999999989</c:v>
                </c:pt>
                <c:pt idx="6">
                  <c:v>13.922222222222224</c:v>
                </c:pt>
              </c:numCache>
            </c:numRef>
          </c:val>
          <c:smooth val="0"/>
          <c:extLst>
            <c:ext xmlns:c16="http://schemas.microsoft.com/office/drawing/2014/chart" uri="{C3380CC4-5D6E-409C-BE32-E72D297353CC}">
              <c16:uniqueId val="{00000005-55E4-461F-9246-FE7264D6F562}"/>
            </c:ext>
          </c:extLst>
        </c:ser>
        <c:ser>
          <c:idx val="3"/>
          <c:order val="3"/>
          <c:tx>
            <c:strRef>
              <c:f>'Data visualisation'!$F$1</c:f>
              <c:strCache>
                <c:ptCount val="1"/>
                <c:pt idx="0">
                  <c:v>Sum of Environment Risk Score</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multiLvlStrRef>
              <c:f>'Data visualisation'!$A$2:$B$11</c:f>
              <c:multiLvlStrCache>
                <c:ptCount val="7"/>
                <c:lvl>
                  <c:pt idx="0">
                    <c:v>High</c:v>
                  </c:pt>
                  <c:pt idx="1">
                    <c:v>Low</c:v>
                  </c:pt>
                  <c:pt idx="2">
                    <c:v>Medium</c:v>
                  </c:pt>
                  <c:pt idx="3">
                    <c:v>Severe</c:v>
                  </c:pt>
                  <c:pt idx="4">
                    <c:v>High</c:v>
                  </c:pt>
                  <c:pt idx="5">
                    <c:v>Low</c:v>
                  </c:pt>
                  <c:pt idx="6">
                    <c:v>Medium</c:v>
                  </c:pt>
                </c:lvl>
                <c:lvl>
                  <c:pt idx="0">
                    <c:v>Energy</c:v>
                  </c:pt>
                  <c:pt idx="4">
                    <c:v>Healthcare</c:v>
                  </c:pt>
                </c:lvl>
              </c:multiLvlStrCache>
            </c:multiLvlStrRef>
          </c:cat>
          <c:val>
            <c:numRef>
              <c:f>'Data visualisation'!$F$2:$F$11</c:f>
              <c:numCache>
                <c:formatCode>General</c:formatCode>
                <c:ptCount val="7"/>
                <c:pt idx="0">
                  <c:v>244.7</c:v>
                </c:pt>
                <c:pt idx="1">
                  <c:v>8.3000000000000007</c:v>
                </c:pt>
                <c:pt idx="2">
                  <c:v>37.4</c:v>
                </c:pt>
                <c:pt idx="3">
                  <c:v>48.1</c:v>
                </c:pt>
                <c:pt idx="4">
                  <c:v>3.7</c:v>
                </c:pt>
                <c:pt idx="5">
                  <c:v>27.800000000000004</c:v>
                </c:pt>
                <c:pt idx="6">
                  <c:v>59.2</c:v>
                </c:pt>
              </c:numCache>
            </c:numRef>
          </c:val>
          <c:smooth val="0"/>
          <c:extLst>
            <c:ext xmlns:c16="http://schemas.microsoft.com/office/drawing/2014/chart" uri="{C3380CC4-5D6E-409C-BE32-E72D297353CC}">
              <c16:uniqueId val="{00000007-55E4-461F-9246-FE7264D6F562}"/>
            </c:ext>
          </c:extLst>
        </c:ser>
        <c:ser>
          <c:idx val="4"/>
          <c:order val="4"/>
          <c:tx>
            <c:strRef>
              <c:f>'Data visualisation'!$G$1</c:f>
              <c:strCache>
                <c:ptCount val="1"/>
                <c:pt idx="0">
                  <c:v>Sum of Governance Risk Score</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multiLvlStrRef>
              <c:f>'Data visualisation'!$A$2:$B$11</c:f>
              <c:multiLvlStrCache>
                <c:ptCount val="7"/>
                <c:lvl>
                  <c:pt idx="0">
                    <c:v>High</c:v>
                  </c:pt>
                  <c:pt idx="1">
                    <c:v>Low</c:v>
                  </c:pt>
                  <c:pt idx="2">
                    <c:v>Medium</c:v>
                  </c:pt>
                  <c:pt idx="3">
                    <c:v>Severe</c:v>
                  </c:pt>
                  <c:pt idx="4">
                    <c:v>High</c:v>
                  </c:pt>
                  <c:pt idx="5">
                    <c:v>Low</c:v>
                  </c:pt>
                  <c:pt idx="6">
                    <c:v>Medium</c:v>
                  </c:pt>
                </c:lvl>
                <c:lvl>
                  <c:pt idx="0">
                    <c:v>Energy</c:v>
                  </c:pt>
                  <c:pt idx="4">
                    <c:v>Healthcare</c:v>
                  </c:pt>
                </c:lvl>
              </c:multiLvlStrCache>
            </c:multiLvlStrRef>
          </c:cat>
          <c:val>
            <c:numRef>
              <c:f>'Data visualisation'!$G$2:$G$11</c:f>
              <c:numCache>
                <c:formatCode>General</c:formatCode>
                <c:ptCount val="7"/>
                <c:pt idx="0">
                  <c:v>91.8</c:v>
                </c:pt>
                <c:pt idx="1">
                  <c:v>3.5</c:v>
                </c:pt>
                <c:pt idx="2">
                  <c:v>19.100000000000001</c:v>
                </c:pt>
                <c:pt idx="3">
                  <c:v>15.5</c:v>
                </c:pt>
                <c:pt idx="4">
                  <c:v>8.6</c:v>
                </c:pt>
                <c:pt idx="5">
                  <c:v>142.29999999999998</c:v>
                </c:pt>
                <c:pt idx="6">
                  <c:v>219.1</c:v>
                </c:pt>
              </c:numCache>
            </c:numRef>
          </c:val>
          <c:smooth val="0"/>
          <c:extLst>
            <c:ext xmlns:c16="http://schemas.microsoft.com/office/drawing/2014/chart" uri="{C3380CC4-5D6E-409C-BE32-E72D297353CC}">
              <c16:uniqueId val="{00000009-55E4-461F-9246-FE7264D6F562}"/>
            </c:ext>
          </c:extLst>
        </c:ser>
        <c:dLbls>
          <c:showLegendKey val="0"/>
          <c:showVal val="0"/>
          <c:showCatName val="0"/>
          <c:showSerName val="0"/>
          <c:showPercent val="0"/>
          <c:showBubbleSize val="0"/>
        </c:dLbls>
        <c:marker val="1"/>
        <c:smooth val="0"/>
        <c:axId val="1056752648"/>
        <c:axId val="1056766472"/>
      </c:lineChart>
      <c:catAx>
        <c:axId val="10567526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6766472"/>
        <c:crosses val="autoZero"/>
        <c:auto val="1"/>
        <c:lblAlgn val="ctr"/>
        <c:lblOffset val="100"/>
        <c:noMultiLvlLbl val="0"/>
      </c:catAx>
      <c:valAx>
        <c:axId val="10567664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67526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[L2 Data Excel Workbook.xlsx]Data visualisation!PivotTable2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Stacked Bar chart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'Data visualisation'!$C$1</c:f>
              <c:strCache>
                <c:ptCount val="1"/>
                <c:pt idx="0">
                  <c:v>Count of Name</c:v>
                </c:pt>
              </c:strCache>
            </c:strRef>
          </c:tx>
          <c:spPr>
            <a:solidFill>
              <a:schemeClr val="accent1"/>
            </a:solidFill>
            <a:ln>
              <a:noFill/>
            </a:ln>
            <a:effectLst/>
          </c:spPr>
          <c:invertIfNegative val="0"/>
          <c:cat>
            <c:multiLvlStrRef>
              <c:f>'Data visualisation'!$A$2:$B$11</c:f>
              <c:multiLvlStrCache>
                <c:ptCount val="7"/>
                <c:lvl>
                  <c:pt idx="0">
                    <c:v>High</c:v>
                  </c:pt>
                  <c:pt idx="1">
                    <c:v>Low</c:v>
                  </c:pt>
                  <c:pt idx="2">
                    <c:v>Medium</c:v>
                  </c:pt>
                  <c:pt idx="3">
                    <c:v>Severe</c:v>
                  </c:pt>
                  <c:pt idx="4">
                    <c:v>High</c:v>
                  </c:pt>
                  <c:pt idx="5">
                    <c:v>Low</c:v>
                  </c:pt>
                  <c:pt idx="6">
                    <c:v>Medium</c:v>
                  </c:pt>
                </c:lvl>
                <c:lvl>
                  <c:pt idx="0">
                    <c:v>Energy</c:v>
                  </c:pt>
                  <c:pt idx="4">
                    <c:v>Healthcare</c:v>
                  </c:pt>
                </c:lvl>
              </c:multiLvlStrCache>
            </c:multiLvlStrRef>
          </c:cat>
          <c:val>
            <c:numRef>
              <c:f>'Data visualisation'!$C$2:$C$11</c:f>
              <c:numCache>
                <c:formatCode>General</c:formatCode>
                <c:ptCount val="7"/>
                <c:pt idx="0">
                  <c:v>13</c:v>
                </c:pt>
                <c:pt idx="1">
                  <c:v>1</c:v>
                </c:pt>
                <c:pt idx="2">
                  <c:v>4</c:v>
                </c:pt>
                <c:pt idx="3">
                  <c:v>2</c:v>
                </c:pt>
                <c:pt idx="4">
                  <c:v>1</c:v>
                </c:pt>
                <c:pt idx="5">
                  <c:v>22</c:v>
                </c:pt>
                <c:pt idx="6">
                  <c:v>27</c:v>
                </c:pt>
              </c:numCache>
            </c:numRef>
          </c:val>
          <c:extLst>
            <c:ext xmlns:c16="http://schemas.microsoft.com/office/drawing/2014/chart" uri="{C3380CC4-5D6E-409C-BE32-E72D297353CC}">
              <c16:uniqueId val="{00000001-E7C4-4BDE-804B-11E644CEEA3D}"/>
            </c:ext>
          </c:extLst>
        </c:ser>
        <c:ser>
          <c:idx val="1"/>
          <c:order val="1"/>
          <c:tx>
            <c:strRef>
              <c:f>'Data visualisation'!$D$1</c:f>
              <c:strCache>
                <c:ptCount val="1"/>
                <c:pt idx="0">
                  <c:v>Count of Controversy Level</c:v>
                </c:pt>
              </c:strCache>
            </c:strRef>
          </c:tx>
          <c:spPr>
            <a:solidFill>
              <a:schemeClr val="accent2"/>
            </a:solidFill>
            <a:ln>
              <a:noFill/>
            </a:ln>
            <a:effectLst/>
          </c:spPr>
          <c:invertIfNegative val="0"/>
          <c:cat>
            <c:multiLvlStrRef>
              <c:f>'Data visualisation'!$A$2:$B$11</c:f>
              <c:multiLvlStrCache>
                <c:ptCount val="7"/>
                <c:lvl>
                  <c:pt idx="0">
                    <c:v>High</c:v>
                  </c:pt>
                  <c:pt idx="1">
                    <c:v>Low</c:v>
                  </c:pt>
                  <c:pt idx="2">
                    <c:v>Medium</c:v>
                  </c:pt>
                  <c:pt idx="3">
                    <c:v>Severe</c:v>
                  </c:pt>
                  <c:pt idx="4">
                    <c:v>High</c:v>
                  </c:pt>
                  <c:pt idx="5">
                    <c:v>Low</c:v>
                  </c:pt>
                  <c:pt idx="6">
                    <c:v>Medium</c:v>
                  </c:pt>
                </c:lvl>
                <c:lvl>
                  <c:pt idx="0">
                    <c:v>Energy</c:v>
                  </c:pt>
                  <c:pt idx="4">
                    <c:v>Healthcare</c:v>
                  </c:pt>
                </c:lvl>
              </c:multiLvlStrCache>
            </c:multiLvlStrRef>
          </c:cat>
          <c:val>
            <c:numRef>
              <c:f>'Data visualisation'!$D$2:$D$11</c:f>
              <c:numCache>
                <c:formatCode>General</c:formatCode>
                <c:ptCount val="7"/>
                <c:pt idx="0">
                  <c:v>13</c:v>
                </c:pt>
                <c:pt idx="1">
                  <c:v>1</c:v>
                </c:pt>
                <c:pt idx="2">
                  <c:v>4</c:v>
                </c:pt>
                <c:pt idx="3">
                  <c:v>2</c:v>
                </c:pt>
                <c:pt idx="4">
                  <c:v>1</c:v>
                </c:pt>
                <c:pt idx="5">
                  <c:v>22</c:v>
                </c:pt>
                <c:pt idx="6">
                  <c:v>27</c:v>
                </c:pt>
              </c:numCache>
            </c:numRef>
          </c:val>
          <c:extLst>
            <c:ext xmlns:c16="http://schemas.microsoft.com/office/drawing/2014/chart" uri="{C3380CC4-5D6E-409C-BE32-E72D297353CC}">
              <c16:uniqueId val="{00000003-E7C4-4BDE-804B-11E644CEEA3D}"/>
            </c:ext>
          </c:extLst>
        </c:ser>
        <c:ser>
          <c:idx val="2"/>
          <c:order val="2"/>
          <c:tx>
            <c:strRef>
              <c:f>'Data visualisation'!$E$1</c:f>
              <c:strCache>
                <c:ptCount val="1"/>
                <c:pt idx="0">
                  <c:v>Average of Social Risk Score</c:v>
                </c:pt>
              </c:strCache>
            </c:strRef>
          </c:tx>
          <c:spPr>
            <a:solidFill>
              <a:schemeClr val="accent3"/>
            </a:solidFill>
            <a:ln>
              <a:noFill/>
            </a:ln>
            <a:effectLst/>
          </c:spPr>
          <c:invertIfNegative val="0"/>
          <c:cat>
            <c:multiLvlStrRef>
              <c:f>'Data visualisation'!$A$2:$B$11</c:f>
              <c:multiLvlStrCache>
                <c:ptCount val="7"/>
                <c:lvl>
                  <c:pt idx="0">
                    <c:v>High</c:v>
                  </c:pt>
                  <c:pt idx="1">
                    <c:v>Low</c:v>
                  </c:pt>
                  <c:pt idx="2">
                    <c:v>Medium</c:v>
                  </c:pt>
                  <c:pt idx="3">
                    <c:v>Severe</c:v>
                  </c:pt>
                  <c:pt idx="4">
                    <c:v>High</c:v>
                  </c:pt>
                  <c:pt idx="5">
                    <c:v>Low</c:v>
                  </c:pt>
                  <c:pt idx="6">
                    <c:v>Medium</c:v>
                  </c:pt>
                </c:lvl>
                <c:lvl>
                  <c:pt idx="0">
                    <c:v>Energy</c:v>
                  </c:pt>
                  <c:pt idx="4">
                    <c:v>Healthcare</c:v>
                  </c:pt>
                </c:lvl>
              </c:multiLvlStrCache>
            </c:multiLvlStrRef>
          </c:cat>
          <c:val>
            <c:numRef>
              <c:f>'Data visualisation'!$E$2:$E$11</c:f>
              <c:numCache>
                <c:formatCode>General</c:formatCode>
                <c:ptCount val="7"/>
                <c:pt idx="0">
                  <c:v>8.8692307692307679</c:v>
                </c:pt>
                <c:pt idx="1">
                  <c:v>7.2</c:v>
                </c:pt>
                <c:pt idx="2">
                  <c:v>9.0749999999999993</c:v>
                </c:pt>
                <c:pt idx="3">
                  <c:v>9.85</c:v>
                </c:pt>
                <c:pt idx="4">
                  <c:v>20.7</c:v>
                </c:pt>
                <c:pt idx="5">
                  <c:v>8.2999999999999989</c:v>
                </c:pt>
                <c:pt idx="6">
                  <c:v>13.922222222222224</c:v>
                </c:pt>
              </c:numCache>
            </c:numRef>
          </c:val>
          <c:extLst>
            <c:ext xmlns:c16="http://schemas.microsoft.com/office/drawing/2014/chart" uri="{C3380CC4-5D6E-409C-BE32-E72D297353CC}">
              <c16:uniqueId val="{00000005-E7C4-4BDE-804B-11E644CEEA3D}"/>
            </c:ext>
          </c:extLst>
        </c:ser>
        <c:ser>
          <c:idx val="3"/>
          <c:order val="3"/>
          <c:tx>
            <c:strRef>
              <c:f>'Data visualisation'!$F$1</c:f>
              <c:strCache>
                <c:ptCount val="1"/>
                <c:pt idx="0">
                  <c:v>Sum of Environment Risk Score</c:v>
                </c:pt>
              </c:strCache>
            </c:strRef>
          </c:tx>
          <c:spPr>
            <a:solidFill>
              <a:schemeClr val="accent4"/>
            </a:solidFill>
            <a:ln>
              <a:noFill/>
            </a:ln>
            <a:effectLst/>
          </c:spPr>
          <c:invertIfNegative val="0"/>
          <c:cat>
            <c:multiLvlStrRef>
              <c:f>'Data visualisation'!$A$2:$B$11</c:f>
              <c:multiLvlStrCache>
                <c:ptCount val="7"/>
                <c:lvl>
                  <c:pt idx="0">
                    <c:v>High</c:v>
                  </c:pt>
                  <c:pt idx="1">
                    <c:v>Low</c:v>
                  </c:pt>
                  <c:pt idx="2">
                    <c:v>Medium</c:v>
                  </c:pt>
                  <c:pt idx="3">
                    <c:v>Severe</c:v>
                  </c:pt>
                  <c:pt idx="4">
                    <c:v>High</c:v>
                  </c:pt>
                  <c:pt idx="5">
                    <c:v>Low</c:v>
                  </c:pt>
                  <c:pt idx="6">
                    <c:v>Medium</c:v>
                  </c:pt>
                </c:lvl>
                <c:lvl>
                  <c:pt idx="0">
                    <c:v>Energy</c:v>
                  </c:pt>
                  <c:pt idx="4">
                    <c:v>Healthcare</c:v>
                  </c:pt>
                </c:lvl>
              </c:multiLvlStrCache>
            </c:multiLvlStrRef>
          </c:cat>
          <c:val>
            <c:numRef>
              <c:f>'Data visualisation'!$F$2:$F$11</c:f>
              <c:numCache>
                <c:formatCode>General</c:formatCode>
                <c:ptCount val="7"/>
                <c:pt idx="0">
                  <c:v>244.7</c:v>
                </c:pt>
                <c:pt idx="1">
                  <c:v>8.3000000000000007</c:v>
                </c:pt>
                <c:pt idx="2">
                  <c:v>37.4</c:v>
                </c:pt>
                <c:pt idx="3">
                  <c:v>48.1</c:v>
                </c:pt>
                <c:pt idx="4">
                  <c:v>3.7</c:v>
                </c:pt>
                <c:pt idx="5">
                  <c:v>27.800000000000004</c:v>
                </c:pt>
                <c:pt idx="6">
                  <c:v>59.2</c:v>
                </c:pt>
              </c:numCache>
            </c:numRef>
          </c:val>
          <c:extLst>
            <c:ext xmlns:c16="http://schemas.microsoft.com/office/drawing/2014/chart" uri="{C3380CC4-5D6E-409C-BE32-E72D297353CC}">
              <c16:uniqueId val="{00000007-E7C4-4BDE-804B-11E644CEEA3D}"/>
            </c:ext>
          </c:extLst>
        </c:ser>
        <c:ser>
          <c:idx val="4"/>
          <c:order val="4"/>
          <c:tx>
            <c:strRef>
              <c:f>'Data visualisation'!$G$1</c:f>
              <c:strCache>
                <c:ptCount val="1"/>
                <c:pt idx="0">
                  <c:v>Sum of Governance Risk Score</c:v>
                </c:pt>
              </c:strCache>
            </c:strRef>
          </c:tx>
          <c:spPr>
            <a:solidFill>
              <a:schemeClr val="accent5"/>
            </a:solidFill>
            <a:ln>
              <a:noFill/>
            </a:ln>
            <a:effectLst/>
          </c:spPr>
          <c:invertIfNegative val="0"/>
          <c:cat>
            <c:multiLvlStrRef>
              <c:f>'Data visualisation'!$A$2:$B$11</c:f>
              <c:multiLvlStrCache>
                <c:ptCount val="7"/>
                <c:lvl>
                  <c:pt idx="0">
                    <c:v>High</c:v>
                  </c:pt>
                  <c:pt idx="1">
                    <c:v>Low</c:v>
                  </c:pt>
                  <c:pt idx="2">
                    <c:v>Medium</c:v>
                  </c:pt>
                  <c:pt idx="3">
                    <c:v>Severe</c:v>
                  </c:pt>
                  <c:pt idx="4">
                    <c:v>High</c:v>
                  </c:pt>
                  <c:pt idx="5">
                    <c:v>Low</c:v>
                  </c:pt>
                  <c:pt idx="6">
                    <c:v>Medium</c:v>
                  </c:pt>
                </c:lvl>
                <c:lvl>
                  <c:pt idx="0">
                    <c:v>Energy</c:v>
                  </c:pt>
                  <c:pt idx="4">
                    <c:v>Healthcare</c:v>
                  </c:pt>
                </c:lvl>
              </c:multiLvlStrCache>
            </c:multiLvlStrRef>
          </c:cat>
          <c:val>
            <c:numRef>
              <c:f>'Data visualisation'!$G$2:$G$11</c:f>
              <c:numCache>
                <c:formatCode>General</c:formatCode>
                <c:ptCount val="7"/>
                <c:pt idx="0">
                  <c:v>91.8</c:v>
                </c:pt>
                <c:pt idx="1">
                  <c:v>3.5</c:v>
                </c:pt>
                <c:pt idx="2">
                  <c:v>19.100000000000001</c:v>
                </c:pt>
                <c:pt idx="3">
                  <c:v>15.5</c:v>
                </c:pt>
                <c:pt idx="4">
                  <c:v>8.6</c:v>
                </c:pt>
                <c:pt idx="5">
                  <c:v>142.29999999999998</c:v>
                </c:pt>
                <c:pt idx="6">
                  <c:v>219.1</c:v>
                </c:pt>
              </c:numCache>
            </c:numRef>
          </c:val>
          <c:extLst>
            <c:ext xmlns:c16="http://schemas.microsoft.com/office/drawing/2014/chart" uri="{C3380CC4-5D6E-409C-BE32-E72D297353CC}">
              <c16:uniqueId val="{00000009-E7C4-4BDE-804B-11E644CEEA3D}"/>
            </c:ext>
          </c:extLst>
        </c:ser>
        <c:dLbls>
          <c:showLegendKey val="0"/>
          <c:showVal val="0"/>
          <c:showCatName val="0"/>
          <c:showSerName val="0"/>
          <c:showPercent val="0"/>
          <c:showBubbleSize val="0"/>
        </c:dLbls>
        <c:gapWidth val="150"/>
        <c:overlap val="100"/>
        <c:axId val="960203272"/>
        <c:axId val="961479688"/>
      </c:barChart>
      <c:catAx>
        <c:axId val="9602032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1479688"/>
        <c:crosses val="autoZero"/>
        <c:auto val="1"/>
        <c:lblAlgn val="ctr"/>
        <c:lblOffset val="100"/>
        <c:noMultiLvlLbl val="0"/>
      </c:catAx>
      <c:valAx>
        <c:axId val="96147968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02032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[L2 Data Excel Workbook.xlsx]Data visualisation!PivotTable2</c:name>
    <c:fmtId val="6"/>
  </c:pivotSource>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n-US"/>
              <a:t>Pie chart - Doughnut chart</a:t>
            </a:r>
          </a:p>
        </c:rich>
      </c:tx>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s>
    <c:plotArea>
      <c:layout/>
      <c:doughnutChart>
        <c:varyColors val="1"/>
        <c:ser>
          <c:idx val="0"/>
          <c:order val="0"/>
          <c:tx>
            <c:strRef>
              <c:f>'Data visualisation'!$C$1</c:f>
              <c:strCache>
                <c:ptCount val="1"/>
                <c:pt idx="0">
                  <c:v>Count of Name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88E-4095-9BA6-99DD687AA5D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88E-4095-9BA6-99DD687AA5D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88E-4095-9BA6-99DD687AA5DE}"/>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188E-4095-9BA6-99DD687AA5DE}"/>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188E-4095-9BA6-99DD687AA5DE}"/>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188E-4095-9BA6-99DD687AA5DE}"/>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188E-4095-9BA6-99DD687AA5DE}"/>
              </c:ext>
            </c:extLst>
          </c:dPt>
          <c:cat>
            <c:multiLvlStrRef>
              <c:f>'Data visualisation'!$A$2:$B$11</c:f>
              <c:multiLvlStrCache>
                <c:ptCount val="7"/>
                <c:lvl>
                  <c:pt idx="0">
                    <c:v>High</c:v>
                  </c:pt>
                  <c:pt idx="1">
                    <c:v>Low</c:v>
                  </c:pt>
                  <c:pt idx="2">
                    <c:v>Medium</c:v>
                  </c:pt>
                  <c:pt idx="3">
                    <c:v>Severe</c:v>
                  </c:pt>
                  <c:pt idx="4">
                    <c:v>High</c:v>
                  </c:pt>
                  <c:pt idx="5">
                    <c:v>Low</c:v>
                  </c:pt>
                  <c:pt idx="6">
                    <c:v>Medium</c:v>
                  </c:pt>
                </c:lvl>
                <c:lvl>
                  <c:pt idx="0">
                    <c:v>Energy</c:v>
                  </c:pt>
                  <c:pt idx="4">
                    <c:v>Healthcare</c:v>
                  </c:pt>
                </c:lvl>
              </c:multiLvlStrCache>
            </c:multiLvlStrRef>
          </c:cat>
          <c:val>
            <c:numRef>
              <c:f>'Data visualisation'!$C$2:$C$11</c:f>
              <c:numCache>
                <c:formatCode>General</c:formatCode>
                <c:ptCount val="7"/>
                <c:pt idx="0">
                  <c:v>13</c:v>
                </c:pt>
                <c:pt idx="1">
                  <c:v>1</c:v>
                </c:pt>
                <c:pt idx="2">
                  <c:v>4</c:v>
                </c:pt>
                <c:pt idx="3">
                  <c:v>2</c:v>
                </c:pt>
                <c:pt idx="4">
                  <c:v>1</c:v>
                </c:pt>
                <c:pt idx="5">
                  <c:v>22</c:v>
                </c:pt>
                <c:pt idx="6">
                  <c:v>27</c:v>
                </c:pt>
              </c:numCache>
            </c:numRef>
          </c:val>
          <c:extLst>
            <c:ext xmlns:c16="http://schemas.microsoft.com/office/drawing/2014/chart" uri="{C3380CC4-5D6E-409C-BE32-E72D297353CC}">
              <c16:uniqueId val="{00000001-113C-47DD-B117-5297E35254CF}"/>
            </c:ext>
          </c:extLst>
        </c:ser>
        <c:ser>
          <c:idx val="1"/>
          <c:order val="1"/>
          <c:tx>
            <c:strRef>
              <c:f>'Data visualisation'!$D$1</c:f>
              <c:strCache>
                <c:ptCount val="1"/>
                <c:pt idx="0">
                  <c:v>Count of Controversy Level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F-188E-4095-9BA6-99DD687AA5D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1-188E-4095-9BA6-99DD687AA5D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3-188E-4095-9BA6-99DD687AA5DE}"/>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5-188E-4095-9BA6-99DD687AA5DE}"/>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17-188E-4095-9BA6-99DD687AA5DE}"/>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19-188E-4095-9BA6-99DD687AA5DE}"/>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1B-188E-4095-9BA6-99DD687AA5DE}"/>
              </c:ext>
            </c:extLst>
          </c:dPt>
          <c:cat>
            <c:multiLvlStrRef>
              <c:f>'Data visualisation'!$A$2:$B$11</c:f>
              <c:multiLvlStrCache>
                <c:ptCount val="7"/>
                <c:lvl>
                  <c:pt idx="0">
                    <c:v>High</c:v>
                  </c:pt>
                  <c:pt idx="1">
                    <c:v>Low</c:v>
                  </c:pt>
                  <c:pt idx="2">
                    <c:v>Medium</c:v>
                  </c:pt>
                  <c:pt idx="3">
                    <c:v>Severe</c:v>
                  </c:pt>
                  <c:pt idx="4">
                    <c:v>High</c:v>
                  </c:pt>
                  <c:pt idx="5">
                    <c:v>Low</c:v>
                  </c:pt>
                  <c:pt idx="6">
                    <c:v>Medium</c:v>
                  </c:pt>
                </c:lvl>
                <c:lvl>
                  <c:pt idx="0">
                    <c:v>Energy</c:v>
                  </c:pt>
                  <c:pt idx="4">
                    <c:v>Healthcare</c:v>
                  </c:pt>
                </c:lvl>
              </c:multiLvlStrCache>
            </c:multiLvlStrRef>
          </c:cat>
          <c:val>
            <c:numRef>
              <c:f>'Data visualisation'!$D$2:$D$11</c:f>
              <c:numCache>
                <c:formatCode>General</c:formatCode>
                <c:ptCount val="7"/>
                <c:pt idx="0">
                  <c:v>13</c:v>
                </c:pt>
                <c:pt idx="1">
                  <c:v>1</c:v>
                </c:pt>
                <c:pt idx="2">
                  <c:v>4</c:v>
                </c:pt>
                <c:pt idx="3">
                  <c:v>2</c:v>
                </c:pt>
                <c:pt idx="4">
                  <c:v>1</c:v>
                </c:pt>
                <c:pt idx="5">
                  <c:v>22</c:v>
                </c:pt>
                <c:pt idx="6">
                  <c:v>27</c:v>
                </c:pt>
              </c:numCache>
            </c:numRef>
          </c:val>
          <c:extLst>
            <c:ext xmlns:c16="http://schemas.microsoft.com/office/drawing/2014/chart" uri="{C3380CC4-5D6E-409C-BE32-E72D297353CC}">
              <c16:uniqueId val="{00000003-113C-47DD-B117-5297E35254CF}"/>
            </c:ext>
          </c:extLst>
        </c:ser>
        <c:ser>
          <c:idx val="2"/>
          <c:order val="2"/>
          <c:tx>
            <c:strRef>
              <c:f>'Data visualisation'!$E$1</c:f>
              <c:strCache>
                <c:ptCount val="1"/>
                <c:pt idx="0">
                  <c:v>Average of Social Risk Score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D-188E-4095-9BA6-99DD687AA5D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F-188E-4095-9BA6-99DD687AA5D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21-188E-4095-9BA6-99DD687AA5DE}"/>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23-188E-4095-9BA6-99DD687AA5DE}"/>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25-188E-4095-9BA6-99DD687AA5DE}"/>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27-188E-4095-9BA6-99DD687AA5DE}"/>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29-188E-4095-9BA6-99DD687AA5DE}"/>
              </c:ext>
            </c:extLst>
          </c:dPt>
          <c:cat>
            <c:multiLvlStrRef>
              <c:f>'Data visualisation'!$A$2:$B$11</c:f>
              <c:multiLvlStrCache>
                <c:ptCount val="7"/>
                <c:lvl>
                  <c:pt idx="0">
                    <c:v>High</c:v>
                  </c:pt>
                  <c:pt idx="1">
                    <c:v>Low</c:v>
                  </c:pt>
                  <c:pt idx="2">
                    <c:v>Medium</c:v>
                  </c:pt>
                  <c:pt idx="3">
                    <c:v>Severe</c:v>
                  </c:pt>
                  <c:pt idx="4">
                    <c:v>High</c:v>
                  </c:pt>
                  <c:pt idx="5">
                    <c:v>Low</c:v>
                  </c:pt>
                  <c:pt idx="6">
                    <c:v>Medium</c:v>
                  </c:pt>
                </c:lvl>
                <c:lvl>
                  <c:pt idx="0">
                    <c:v>Energy</c:v>
                  </c:pt>
                  <c:pt idx="4">
                    <c:v>Healthcare</c:v>
                  </c:pt>
                </c:lvl>
              </c:multiLvlStrCache>
            </c:multiLvlStrRef>
          </c:cat>
          <c:val>
            <c:numRef>
              <c:f>'Data visualisation'!$E$2:$E$11</c:f>
              <c:numCache>
                <c:formatCode>General</c:formatCode>
                <c:ptCount val="7"/>
                <c:pt idx="0">
                  <c:v>8.8692307692307679</c:v>
                </c:pt>
                <c:pt idx="1">
                  <c:v>7.2</c:v>
                </c:pt>
                <c:pt idx="2">
                  <c:v>9.0749999999999993</c:v>
                </c:pt>
                <c:pt idx="3">
                  <c:v>9.85</c:v>
                </c:pt>
                <c:pt idx="4">
                  <c:v>20.7</c:v>
                </c:pt>
                <c:pt idx="5">
                  <c:v>8.2999999999999989</c:v>
                </c:pt>
                <c:pt idx="6">
                  <c:v>13.922222222222224</c:v>
                </c:pt>
              </c:numCache>
            </c:numRef>
          </c:val>
          <c:extLst>
            <c:ext xmlns:c16="http://schemas.microsoft.com/office/drawing/2014/chart" uri="{C3380CC4-5D6E-409C-BE32-E72D297353CC}">
              <c16:uniqueId val="{00000005-113C-47DD-B117-5297E35254CF}"/>
            </c:ext>
          </c:extLst>
        </c:ser>
        <c:ser>
          <c:idx val="3"/>
          <c:order val="3"/>
          <c:tx>
            <c:strRef>
              <c:f>'Data visualisation'!$F$1</c:f>
              <c:strCache>
                <c:ptCount val="1"/>
                <c:pt idx="0">
                  <c:v>Sum of Environment Risk Score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2B-188E-4095-9BA6-99DD687AA5D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2D-188E-4095-9BA6-99DD687AA5D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2F-188E-4095-9BA6-99DD687AA5DE}"/>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31-188E-4095-9BA6-99DD687AA5DE}"/>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33-188E-4095-9BA6-99DD687AA5DE}"/>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35-188E-4095-9BA6-99DD687AA5DE}"/>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37-188E-4095-9BA6-99DD687AA5DE}"/>
              </c:ext>
            </c:extLst>
          </c:dPt>
          <c:cat>
            <c:multiLvlStrRef>
              <c:f>'Data visualisation'!$A$2:$B$11</c:f>
              <c:multiLvlStrCache>
                <c:ptCount val="7"/>
                <c:lvl>
                  <c:pt idx="0">
                    <c:v>High</c:v>
                  </c:pt>
                  <c:pt idx="1">
                    <c:v>Low</c:v>
                  </c:pt>
                  <c:pt idx="2">
                    <c:v>Medium</c:v>
                  </c:pt>
                  <c:pt idx="3">
                    <c:v>Severe</c:v>
                  </c:pt>
                  <c:pt idx="4">
                    <c:v>High</c:v>
                  </c:pt>
                  <c:pt idx="5">
                    <c:v>Low</c:v>
                  </c:pt>
                  <c:pt idx="6">
                    <c:v>Medium</c:v>
                  </c:pt>
                </c:lvl>
                <c:lvl>
                  <c:pt idx="0">
                    <c:v>Energy</c:v>
                  </c:pt>
                  <c:pt idx="4">
                    <c:v>Healthcare</c:v>
                  </c:pt>
                </c:lvl>
              </c:multiLvlStrCache>
            </c:multiLvlStrRef>
          </c:cat>
          <c:val>
            <c:numRef>
              <c:f>'Data visualisation'!$F$2:$F$11</c:f>
              <c:numCache>
                <c:formatCode>General</c:formatCode>
                <c:ptCount val="7"/>
                <c:pt idx="0">
                  <c:v>244.7</c:v>
                </c:pt>
                <c:pt idx="1">
                  <c:v>8.3000000000000007</c:v>
                </c:pt>
                <c:pt idx="2">
                  <c:v>37.4</c:v>
                </c:pt>
                <c:pt idx="3">
                  <c:v>48.1</c:v>
                </c:pt>
                <c:pt idx="4">
                  <c:v>3.7</c:v>
                </c:pt>
                <c:pt idx="5">
                  <c:v>27.800000000000004</c:v>
                </c:pt>
                <c:pt idx="6">
                  <c:v>59.2</c:v>
                </c:pt>
              </c:numCache>
            </c:numRef>
          </c:val>
          <c:extLst>
            <c:ext xmlns:c16="http://schemas.microsoft.com/office/drawing/2014/chart" uri="{C3380CC4-5D6E-409C-BE32-E72D297353CC}">
              <c16:uniqueId val="{00000007-113C-47DD-B117-5297E35254CF}"/>
            </c:ext>
          </c:extLst>
        </c:ser>
        <c:ser>
          <c:idx val="4"/>
          <c:order val="4"/>
          <c:tx>
            <c:strRef>
              <c:f>'Data visualisation'!$G$1</c:f>
              <c:strCache>
                <c:ptCount val="1"/>
                <c:pt idx="0">
                  <c:v>Sum of Governance Risk Score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39-188E-4095-9BA6-99DD687AA5D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3B-188E-4095-9BA6-99DD687AA5D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3D-188E-4095-9BA6-99DD687AA5DE}"/>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3F-188E-4095-9BA6-99DD687AA5DE}"/>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41-188E-4095-9BA6-99DD687AA5DE}"/>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43-188E-4095-9BA6-99DD687AA5DE}"/>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45-188E-4095-9BA6-99DD687AA5DE}"/>
              </c:ext>
            </c:extLst>
          </c:dPt>
          <c:cat>
            <c:multiLvlStrRef>
              <c:f>'Data visualisation'!$A$2:$B$11</c:f>
              <c:multiLvlStrCache>
                <c:ptCount val="7"/>
                <c:lvl>
                  <c:pt idx="0">
                    <c:v>High</c:v>
                  </c:pt>
                  <c:pt idx="1">
                    <c:v>Low</c:v>
                  </c:pt>
                  <c:pt idx="2">
                    <c:v>Medium</c:v>
                  </c:pt>
                  <c:pt idx="3">
                    <c:v>Severe</c:v>
                  </c:pt>
                  <c:pt idx="4">
                    <c:v>High</c:v>
                  </c:pt>
                  <c:pt idx="5">
                    <c:v>Low</c:v>
                  </c:pt>
                  <c:pt idx="6">
                    <c:v>Medium</c:v>
                  </c:pt>
                </c:lvl>
                <c:lvl>
                  <c:pt idx="0">
                    <c:v>Energy</c:v>
                  </c:pt>
                  <c:pt idx="4">
                    <c:v>Healthcare</c:v>
                  </c:pt>
                </c:lvl>
              </c:multiLvlStrCache>
            </c:multiLvlStrRef>
          </c:cat>
          <c:val>
            <c:numRef>
              <c:f>'Data visualisation'!$G$2:$G$11</c:f>
              <c:numCache>
                <c:formatCode>General</c:formatCode>
                <c:ptCount val="7"/>
                <c:pt idx="0">
                  <c:v>91.8</c:v>
                </c:pt>
                <c:pt idx="1">
                  <c:v>3.5</c:v>
                </c:pt>
                <c:pt idx="2">
                  <c:v>19.100000000000001</c:v>
                </c:pt>
                <c:pt idx="3">
                  <c:v>15.5</c:v>
                </c:pt>
                <c:pt idx="4">
                  <c:v>8.6</c:v>
                </c:pt>
                <c:pt idx="5">
                  <c:v>142.29999999999998</c:v>
                </c:pt>
                <c:pt idx="6">
                  <c:v>219.1</c:v>
                </c:pt>
              </c:numCache>
            </c:numRef>
          </c:val>
          <c:extLst>
            <c:ext xmlns:c16="http://schemas.microsoft.com/office/drawing/2014/chart" uri="{C3380CC4-5D6E-409C-BE32-E72D297353CC}">
              <c16:uniqueId val="{00000009-113C-47DD-B117-5297E35254CF}"/>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[L2 Data Excel Workbook.xlsx]Data visualisation!PivotTable2</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Dual Axis Chart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'Data visualisation'!$C$1</c:f>
              <c:strCache>
                <c:ptCount val="1"/>
                <c:pt idx="0">
                  <c:v>Count of Name</c:v>
                </c:pt>
              </c:strCache>
            </c:strRef>
          </c:tx>
          <c:spPr>
            <a:solidFill>
              <a:schemeClr val="accent1"/>
            </a:solidFill>
            <a:ln>
              <a:noFill/>
            </a:ln>
            <a:effectLst/>
          </c:spPr>
          <c:invertIfNegative val="0"/>
          <c:cat>
            <c:multiLvlStrRef>
              <c:f>'Data visualisation'!$A$2:$B$11</c:f>
              <c:multiLvlStrCache>
                <c:ptCount val="7"/>
                <c:lvl>
                  <c:pt idx="0">
                    <c:v>High</c:v>
                  </c:pt>
                  <c:pt idx="1">
                    <c:v>Low</c:v>
                  </c:pt>
                  <c:pt idx="2">
                    <c:v>Medium</c:v>
                  </c:pt>
                  <c:pt idx="3">
                    <c:v>Severe</c:v>
                  </c:pt>
                  <c:pt idx="4">
                    <c:v>High</c:v>
                  </c:pt>
                  <c:pt idx="5">
                    <c:v>Low</c:v>
                  </c:pt>
                  <c:pt idx="6">
                    <c:v>Medium</c:v>
                  </c:pt>
                </c:lvl>
                <c:lvl>
                  <c:pt idx="0">
                    <c:v>Energy</c:v>
                  </c:pt>
                  <c:pt idx="4">
                    <c:v>Healthcare</c:v>
                  </c:pt>
                </c:lvl>
              </c:multiLvlStrCache>
            </c:multiLvlStrRef>
          </c:cat>
          <c:val>
            <c:numRef>
              <c:f>'Data visualisation'!$C$2:$C$11</c:f>
              <c:numCache>
                <c:formatCode>General</c:formatCode>
                <c:ptCount val="7"/>
                <c:pt idx="0">
                  <c:v>13</c:v>
                </c:pt>
                <c:pt idx="1">
                  <c:v>1</c:v>
                </c:pt>
                <c:pt idx="2">
                  <c:v>4</c:v>
                </c:pt>
                <c:pt idx="3">
                  <c:v>2</c:v>
                </c:pt>
                <c:pt idx="4">
                  <c:v>1</c:v>
                </c:pt>
                <c:pt idx="5">
                  <c:v>22</c:v>
                </c:pt>
                <c:pt idx="6">
                  <c:v>27</c:v>
                </c:pt>
              </c:numCache>
            </c:numRef>
          </c:val>
          <c:extLst>
            <c:ext xmlns:c16="http://schemas.microsoft.com/office/drawing/2014/chart" uri="{C3380CC4-5D6E-409C-BE32-E72D297353CC}">
              <c16:uniqueId val="{00000001-E4DF-46EF-B2A2-43ABE32E2A04}"/>
            </c:ext>
          </c:extLst>
        </c:ser>
        <c:ser>
          <c:idx val="1"/>
          <c:order val="1"/>
          <c:tx>
            <c:strRef>
              <c:f>'Data visualisation'!$D$1</c:f>
              <c:strCache>
                <c:ptCount val="1"/>
                <c:pt idx="0">
                  <c:v>Count of Controversy Level</c:v>
                </c:pt>
              </c:strCache>
            </c:strRef>
          </c:tx>
          <c:spPr>
            <a:solidFill>
              <a:schemeClr val="accent2"/>
            </a:solidFill>
            <a:ln>
              <a:noFill/>
            </a:ln>
            <a:effectLst/>
          </c:spPr>
          <c:invertIfNegative val="0"/>
          <c:cat>
            <c:multiLvlStrRef>
              <c:f>'Data visualisation'!$A$2:$B$11</c:f>
              <c:multiLvlStrCache>
                <c:ptCount val="7"/>
                <c:lvl>
                  <c:pt idx="0">
                    <c:v>High</c:v>
                  </c:pt>
                  <c:pt idx="1">
                    <c:v>Low</c:v>
                  </c:pt>
                  <c:pt idx="2">
                    <c:v>Medium</c:v>
                  </c:pt>
                  <c:pt idx="3">
                    <c:v>Severe</c:v>
                  </c:pt>
                  <c:pt idx="4">
                    <c:v>High</c:v>
                  </c:pt>
                  <c:pt idx="5">
                    <c:v>Low</c:v>
                  </c:pt>
                  <c:pt idx="6">
                    <c:v>Medium</c:v>
                  </c:pt>
                </c:lvl>
                <c:lvl>
                  <c:pt idx="0">
                    <c:v>Energy</c:v>
                  </c:pt>
                  <c:pt idx="4">
                    <c:v>Healthcare</c:v>
                  </c:pt>
                </c:lvl>
              </c:multiLvlStrCache>
            </c:multiLvlStrRef>
          </c:cat>
          <c:val>
            <c:numRef>
              <c:f>'Data visualisation'!$D$2:$D$11</c:f>
              <c:numCache>
                <c:formatCode>General</c:formatCode>
                <c:ptCount val="7"/>
                <c:pt idx="0">
                  <c:v>13</c:v>
                </c:pt>
                <c:pt idx="1">
                  <c:v>1</c:v>
                </c:pt>
                <c:pt idx="2">
                  <c:v>4</c:v>
                </c:pt>
                <c:pt idx="3">
                  <c:v>2</c:v>
                </c:pt>
                <c:pt idx="4">
                  <c:v>1</c:v>
                </c:pt>
                <c:pt idx="5">
                  <c:v>22</c:v>
                </c:pt>
                <c:pt idx="6">
                  <c:v>27</c:v>
                </c:pt>
              </c:numCache>
            </c:numRef>
          </c:val>
          <c:extLst>
            <c:ext xmlns:c16="http://schemas.microsoft.com/office/drawing/2014/chart" uri="{C3380CC4-5D6E-409C-BE32-E72D297353CC}">
              <c16:uniqueId val="{00000003-E4DF-46EF-B2A2-43ABE32E2A04}"/>
            </c:ext>
          </c:extLst>
        </c:ser>
        <c:ser>
          <c:idx val="2"/>
          <c:order val="2"/>
          <c:tx>
            <c:strRef>
              <c:f>'Data visualisation'!$E$1</c:f>
              <c:strCache>
                <c:ptCount val="1"/>
                <c:pt idx="0">
                  <c:v>Average of Social Risk Score</c:v>
                </c:pt>
              </c:strCache>
            </c:strRef>
          </c:tx>
          <c:spPr>
            <a:solidFill>
              <a:schemeClr val="accent3"/>
            </a:solidFill>
            <a:ln>
              <a:noFill/>
            </a:ln>
            <a:effectLst/>
          </c:spPr>
          <c:invertIfNegative val="0"/>
          <c:cat>
            <c:multiLvlStrRef>
              <c:f>'Data visualisation'!$A$2:$B$11</c:f>
              <c:multiLvlStrCache>
                <c:ptCount val="7"/>
                <c:lvl>
                  <c:pt idx="0">
                    <c:v>High</c:v>
                  </c:pt>
                  <c:pt idx="1">
                    <c:v>Low</c:v>
                  </c:pt>
                  <c:pt idx="2">
                    <c:v>Medium</c:v>
                  </c:pt>
                  <c:pt idx="3">
                    <c:v>Severe</c:v>
                  </c:pt>
                  <c:pt idx="4">
                    <c:v>High</c:v>
                  </c:pt>
                  <c:pt idx="5">
                    <c:v>Low</c:v>
                  </c:pt>
                  <c:pt idx="6">
                    <c:v>Medium</c:v>
                  </c:pt>
                </c:lvl>
                <c:lvl>
                  <c:pt idx="0">
                    <c:v>Energy</c:v>
                  </c:pt>
                  <c:pt idx="4">
                    <c:v>Healthcare</c:v>
                  </c:pt>
                </c:lvl>
              </c:multiLvlStrCache>
            </c:multiLvlStrRef>
          </c:cat>
          <c:val>
            <c:numRef>
              <c:f>'Data visualisation'!$E$2:$E$11</c:f>
              <c:numCache>
                <c:formatCode>General</c:formatCode>
                <c:ptCount val="7"/>
                <c:pt idx="0">
                  <c:v>8.8692307692307679</c:v>
                </c:pt>
                <c:pt idx="1">
                  <c:v>7.2</c:v>
                </c:pt>
                <c:pt idx="2">
                  <c:v>9.0749999999999993</c:v>
                </c:pt>
                <c:pt idx="3">
                  <c:v>9.85</c:v>
                </c:pt>
                <c:pt idx="4">
                  <c:v>20.7</c:v>
                </c:pt>
                <c:pt idx="5">
                  <c:v>8.2999999999999989</c:v>
                </c:pt>
                <c:pt idx="6">
                  <c:v>13.922222222222224</c:v>
                </c:pt>
              </c:numCache>
            </c:numRef>
          </c:val>
          <c:extLst>
            <c:ext xmlns:c16="http://schemas.microsoft.com/office/drawing/2014/chart" uri="{C3380CC4-5D6E-409C-BE32-E72D297353CC}">
              <c16:uniqueId val="{00000005-E4DF-46EF-B2A2-43ABE32E2A04}"/>
            </c:ext>
          </c:extLst>
        </c:ser>
        <c:dLbls>
          <c:showLegendKey val="0"/>
          <c:showVal val="0"/>
          <c:showCatName val="0"/>
          <c:showSerName val="0"/>
          <c:showPercent val="0"/>
          <c:showBubbleSize val="0"/>
        </c:dLbls>
        <c:gapWidth val="150"/>
        <c:axId val="120553992"/>
        <c:axId val="120556040"/>
      </c:barChart>
      <c:lineChart>
        <c:grouping val="standard"/>
        <c:varyColors val="0"/>
        <c:ser>
          <c:idx val="3"/>
          <c:order val="3"/>
          <c:tx>
            <c:strRef>
              <c:f>'Data visualisation'!$F$1</c:f>
              <c:strCache>
                <c:ptCount val="1"/>
                <c:pt idx="0">
                  <c:v>Sum of Environment Risk Score</c:v>
                </c:pt>
              </c:strCache>
            </c:strRef>
          </c:tx>
          <c:spPr>
            <a:ln w="28575" cap="rnd">
              <a:solidFill>
                <a:schemeClr val="accent4"/>
              </a:solidFill>
              <a:round/>
            </a:ln>
            <a:effectLst/>
          </c:spPr>
          <c:marker>
            <c:symbol val="none"/>
          </c:marker>
          <c:cat>
            <c:multiLvlStrRef>
              <c:f>'Data visualisation'!$A$2:$B$11</c:f>
              <c:multiLvlStrCache>
                <c:ptCount val="7"/>
                <c:lvl>
                  <c:pt idx="0">
                    <c:v>High</c:v>
                  </c:pt>
                  <c:pt idx="1">
                    <c:v>Low</c:v>
                  </c:pt>
                  <c:pt idx="2">
                    <c:v>Medium</c:v>
                  </c:pt>
                  <c:pt idx="3">
                    <c:v>Severe</c:v>
                  </c:pt>
                  <c:pt idx="4">
                    <c:v>High</c:v>
                  </c:pt>
                  <c:pt idx="5">
                    <c:v>Low</c:v>
                  </c:pt>
                  <c:pt idx="6">
                    <c:v>Medium</c:v>
                  </c:pt>
                </c:lvl>
                <c:lvl>
                  <c:pt idx="0">
                    <c:v>Energy</c:v>
                  </c:pt>
                  <c:pt idx="4">
                    <c:v>Healthcare</c:v>
                  </c:pt>
                </c:lvl>
              </c:multiLvlStrCache>
            </c:multiLvlStrRef>
          </c:cat>
          <c:val>
            <c:numRef>
              <c:f>'Data visualisation'!$F$2:$F$11</c:f>
              <c:numCache>
                <c:formatCode>General</c:formatCode>
                <c:ptCount val="7"/>
                <c:pt idx="0">
                  <c:v>244.7</c:v>
                </c:pt>
                <c:pt idx="1">
                  <c:v>8.3000000000000007</c:v>
                </c:pt>
                <c:pt idx="2">
                  <c:v>37.4</c:v>
                </c:pt>
                <c:pt idx="3">
                  <c:v>48.1</c:v>
                </c:pt>
                <c:pt idx="4">
                  <c:v>3.7</c:v>
                </c:pt>
                <c:pt idx="5">
                  <c:v>27.800000000000004</c:v>
                </c:pt>
                <c:pt idx="6">
                  <c:v>59.2</c:v>
                </c:pt>
              </c:numCache>
            </c:numRef>
          </c:val>
          <c:smooth val="0"/>
          <c:extLst>
            <c:ext xmlns:c16="http://schemas.microsoft.com/office/drawing/2014/chart" uri="{C3380CC4-5D6E-409C-BE32-E72D297353CC}">
              <c16:uniqueId val="{00000007-E4DF-46EF-B2A2-43ABE32E2A04}"/>
            </c:ext>
          </c:extLst>
        </c:ser>
        <c:ser>
          <c:idx val="4"/>
          <c:order val="4"/>
          <c:tx>
            <c:strRef>
              <c:f>'Data visualisation'!$G$1</c:f>
              <c:strCache>
                <c:ptCount val="1"/>
                <c:pt idx="0">
                  <c:v>Sum of Governance Risk Score</c:v>
                </c:pt>
              </c:strCache>
            </c:strRef>
          </c:tx>
          <c:spPr>
            <a:ln w="28575" cap="rnd">
              <a:solidFill>
                <a:schemeClr val="accent5"/>
              </a:solidFill>
              <a:round/>
            </a:ln>
            <a:effectLst/>
          </c:spPr>
          <c:marker>
            <c:symbol val="none"/>
          </c:marker>
          <c:cat>
            <c:multiLvlStrRef>
              <c:f>'Data visualisation'!$A$2:$B$11</c:f>
              <c:multiLvlStrCache>
                <c:ptCount val="7"/>
                <c:lvl>
                  <c:pt idx="0">
                    <c:v>High</c:v>
                  </c:pt>
                  <c:pt idx="1">
                    <c:v>Low</c:v>
                  </c:pt>
                  <c:pt idx="2">
                    <c:v>Medium</c:v>
                  </c:pt>
                  <c:pt idx="3">
                    <c:v>Severe</c:v>
                  </c:pt>
                  <c:pt idx="4">
                    <c:v>High</c:v>
                  </c:pt>
                  <c:pt idx="5">
                    <c:v>Low</c:v>
                  </c:pt>
                  <c:pt idx="6">
                    <c:v>Medium</c:v>
                  </c:pt>
                </c:lvl>
                <c:lvl>
                  <c:pt idx="0">
                    <c:v>Energy</c:v>
                  </c:pt>
                  <c:pt idx="4">
                    <c:v>Healthcare</c:v>
                  </c:pt>
                </c:lvl>
              </c:multiLvlStrCache>
            </c:multiLvlStrRef>
          </c:cat>
          <c:val>
            <c:numRef>
              <c:f>'Data visualisation'!$G$2:$G$11</c:f>
              <c:numCache>
                <c:formatCode>General</c:formatCode>
                <c:ptCount val="7"/>
                <c:pt idx="0">
                  <c:v>91.8</c:v>
                </c:pt>
                <c:pt idx="1">
                  <c:v>3.5</c:v>
                </c:pt>
                <c:pt idx="2">
                  <c:v>19.100000000000001</c:v>
                </c:pt>
                <c:pt idx="3">
                  <c:v>15.5</c:v>
                </c:pt>
                <c:pt idx="4">
                  <c:v>8.6</c:v>
                </c:pt>
                <c:pt idx="5">
                  <c:v>142.29999999999998</c:v>
                </c:pt>
                <c:pt idx="6">
                  <c:v>219.1</c:v>
                </c:pt>
              </c:numCache>
            </c:numRef>
          </c:val>
          <c:smooth val="0"/>
          <c:extLst>
            <c:ext xmlns:c16="http://schemas.microsoft.com/office/drawing/2014/chart" uri="{C3380CC4-5D6E-409C-BE32-E72D297353CC}">
              <c16:uniqueId val="{00000009-E4DF-46EF-B2A2-43ABE32E2A04}"/>
            </c:ext>
          </c:extLst>
        </c:ser>
        <c:dLbls>
          <c:showLegendKey val="0"/>
          <c:showVal val="0"/>
          <c:showCatName val="0"/>
          <c:showSerName val="0"/>
          <c:showPercent val="0"/>
          <c:showBubbleSize val="0"/>
        </c:dLbls>
        <c:marker val="1"/>
        <c:smooth val="0"/>
        <c:axId val="123392008"/>
        <c:axId val="123380744"/>
      </c:lineChart>
      <c:catAx>
        <c:axId val="120553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556040"/>
        <c:crosses val="autoZero"/>
        <c:auto val="1"/>
        <c:lblAlgn val="ctr"/>
        <c:lblOffset val="100"/>
        <c:noMultiLvlLbl val="0"/>
      </c:catAx>
      <c:valAx>
        <c:axId val="1205560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553992"/>
        <c:crosses val="autoZero"/>
        <c:crossBetween val="between"/>
      </c:valAx>
      <c:valAx>
        <c:axId val="123380744"/>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392008"/>
        <c:crosses val="max"/>
        <c:crossBetween val="between"/>
      </c:valAx>
      <c:catAx>
        <c:axId val="123392008"/>
        <c:scaling>
          <c:orientation val="minMax"/>
        </c:scaling>
        <c:delete val="1"/>
        <c:axPos val="b"/>
        <c:numFmt formatCode="General" sourceLinked="1"/>
        <c:majorTickMark val="none"/>
        <c:minorTickMark val="none"/>
        <c:tickLblPos val="nextTo"/>
        <c:crossAx val="123380744"/>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_xlchart.v1.1</cx:f>
      </cx:numDim>
    </cx:data>
    <cx:data id="1">
      <cx:strDim type="cat">
        <cx:f>_xlchart.v1.0</cx:f>
      </cx:strDim>
      <cx:numDim type="val">
        <cx:f>_xlchart.v1.2</cx:f>
      </cx:numDim>
    </cx:data>
  </cx:chartData>
  <cx:chart>
    <cx:title pos="t" align="ctr" overlay="0">
      <cx:tx>
        <cx:txData>
          <cx:v>Histogram</cx:v>
        </cx:txData>
      </cx:tx>
      <cx:txPr>
        <a:bodyPr vertOverflow="overflow" horzOverflow="overflow" wrap="square" lIns="0" tIns="0" rIns="0" bIns="0"/>
        <a:lstStyle/>
        <a:p>
          <a:pPr algn="ctr" rtl="0">
            <a:defRPr sz="1400" b="0" i="0">
              <a:solidFill>
                <a:srgbClr val="7F7F7F"/>
              </a:solidFill>
              <a:latin typeface="Calibri" panose="020F0502020204030204" pitchFamily="34" charset="0"/>
              <a:ea typeface="Calibri" panose="020F0502020204030204" pitchFamily="34" charset="0"/>
              <a:cs typeface="Calibri" panose="020F0502020204030204" pitchFamily="34" charset="0"/>
            </a:defRPr>
          </a:pPr>
          <a:r>
            <a:t>Histogram</a:t>
          </a:r>
        </a:p>
      </cx:txPr>
    </cx:title>
    <cx:plotArea>
      <cx:plotAreaRegion>
        <cx:series layoutId="clusteredColumn" uniqueId="{15341ACB-5056-4178-B7EA-8502D933CC60}" formatIdx="0">
          <cx:dataId val="0"/>
          <cx:layoutPr>
            <cx:binning intervalClosed="r"/>
          </cx:layoutPr>
        </cx:series>
        <cx:series layoutId="clusteredColumn" hidden="1" uniqueId="{DFE0A59F-0B72-47DA-B9C9-75F41EED5B04}" formatIdx="1">
          <cx:dataId val="1"/>
          <cx:layoutPr>
            <cx:binning intervalClosed="r"/>
          </cx:layoutPr>
        </cx:series>
      </cx:plotAreaRegion>
      <cx:axis id="0">
        <cx:catScaling gapWidth="0"/>
        <cx:tickLabels/>
        <cx:txPr>
          <a:bodyPr vertOverflow="overflow" horzOverflow="overflow" wrap="square" lIns="0" tIns="0" rIns="0" bIns="0"/>
          <a:lstStyle/>
          <a:p>
            <a:pPr algn="ctr" rtl="0">
              <a:defRPr sz="1200" b="0" i="0">
                <a:solidFill>
                  <a:srgbClr val="000000"/>
                </a:solidFill>
                <a:latin typeface="Calibri" panose="020F0502020204030204" pitchFamily="34" charset="0"/>
                <a:ea typeface="Calibri" panose="020F0502020204030204" pitchFamily="34" charset="0"/>
                <a:cs typeface="Calibri" panose="020F0502020204030204" pitchFamily="34" charset="0"/>
              </a:defRPr>
            </a:pPr>
            <a:endParaRPr/>
          </a:p>
        </cx:txPr>
      </cx:axis>
      <cx:axis id="1">
        <cx:valScaling/>
        <cx:majorGridlines/>
        <cx:tickLabels/>
        <cx:txPr>
          <a:bodyPr vertOverflow="overflow" horzOverflow="overflow" wrap="square" lIns="0" tIns="0" rIns="0" bIns="0"/>
          <a:lstStyle/>
          <a:p>
            <a:pPr algn="ctr" rtl="0">
              <a:defRPr sz="1200" b="0" i="0">
                <a:solidFill>
                  <a:srgbClr val="000000"/>
                </a:solidFill>
                <a:latin typeface="Calibri" panose="020F0502020204030204" pitchFamily="34" charset="0"/>
                <a:ea typeface="Calibri" panose="020F0502020204030204" pitchFamily="34" charset="0"/>
                <a:cs typeface="Calibri" panose="020F0502020204030204" pitchFamily="34" charset="0"/>
              </a:defRPr>
            </a:pPr>
            <a:endParaRPr/>
          </a:p>
        </cx:txPr>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4.xml"/><Relationship Id="rId4" Type="http://schemas.microsoft.com/office/2014/relationships/chartEx" Target="../charts/chartEx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chart" Target="../charts/chart9.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5</xdr:col>
      <xdr:colOff>1943100</xdr:colOff>
      <xdr:row>29</xdr:row>
      <xdr:rowOff>9525</xdr:rowOff>
    </xdr:from>
    <xdr:to>
      <xdr:col>9</xdr:col>
      <xdr:colOff>1676400</xdr:colOff>
      <xdr:row>48</xdr:row>
      <xdr:rowOff>171450</xdr:rowOff>
    </xdr:to>
    <xdr:graphicFrame macro="">
      <xdr:nvGraphicFramePr>
        <xdr:cNvPr id="4" name="Chart 3">
          <a:extLst>
            <a:ext uri="{FF2B5EF4-FFF2-40B4-BE49-F238E27FC236}">
              <a16:creationId xmlns:a16="http://schemas.microsoft.com/office/drawing/2014/main" id="{F154CD46-FB16-AEA4-0659-71AF46941058}"/>
            </a:ext>
            <a:ext uri="{147F2762-F138-4A5C-976F-8EAC2B608ADB}">
              <a16:predDERef xmlns:a16="http://schemas.microsoft.com/office/drawing/2014/main" pred="{C5EE8007-F881-7A6D-4A67-83F2DF5658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28575</xdr:colOff>
      <xdr:row>28</xdr:row>
      <xdr:rowOff>0</xdr:rowOff>
    </xdr:from>
    <xdr:to>
      <xdr:col>2</xdr:col>
      <xdr:colOff>952500</xdr:colOff>
      <xdr:row>42</xdr:row>
      <xdr:rowOff>95250</xdr:rowOff>
    </xdr:to>
    <xdr:graphicFrame macro="">
      <xdr:nvGraphicFramePr>
        <xdr:cNvPr id="6" name="Chart 5">
          <a:extLst>
            <a:ext uri="{FF2B5EF4-FFF2-40B4-BE49-F238E27FC236}">
              <a16:creationId xmlns:a16="http://schemas.microsoft.com/office/drawing/2014/main" id="{45F10A9A-484A-C7B2-CFBE-193F8E5447A9}"/>
            </a:ext>
            <a:ext uri="{147F2762-F138-4A5C-976F-8EAC2B608ADB}">
              <a16:predDERef xmlns:a16="http://schemas.microsoft.com/office/drawing/2014/main" pred="{F154CD46-FB16-AEA4-0659-71AF4694105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43</xdr:row>
      <xdr:rowOff>76200</xdr:rowOff>
    </xdr:from>
    <xdr:to>
      <xdr:col>4</xdr:col>
      <xdr:colOff>0</xdr:colOff>
      <xdr:row>57</xdr:row>
      <xdr:rowOff>152400</xdr:rowOff>
    </xdr:to>
    <xdr:graphicFrame macro="">
      <xdr:nvGraphicFramePr>
        <xdr:cNvPr id="5" name="Chart 4">
          <a:extLst>
            <a:ext uri="{FF2B5EF4-FFF2-40B4-BE49-F238E27FC236}">
              <a16:creationId xmlns:a16="http://schemas.microsoft.com/office/drawing/2014/main" id="{7618DB94-53FA-B548-3543-5BC482B7C893}"/>
            </a:ext>
            <a:ext uri="{147F2762-F138-4A5C-976F-8EAC2B608ADB}">
              <a16:predDERef xmlns:a16="http://schemas.microsoft.com/office/drawing/2014/main" pred="{45F10A9A-484A-C7B2-CFBE-193F8E5447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57</xdr:row>
      <xdr:rowOff>47625</xdr:rowOff>
    </xdr:from>
    <xdr:to>
      <xdr:col>4</xdr:col>
      <xdr:colOff>0</xdr:colOff>
      <xdr:row>71</xdr:row>
      <xdr:rowOff>123825</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7EE3FC8A-3910-9C7F-6391-67225F4FDD9E}"/>
                </a:ext>
                <a:ext uri="{147F2762-F138-4A5C-976F-8EAC2B608ADB}">
                  <a16:predDERef xmlns:a16="http://schemas.microsoft.com/office/drawing/2014/main" pred="{7618DB94-53FA-B548-3543-5BC482B7C89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0" y="0"/>
              <a:ext cx="0" cy="0"/>
            </a:xfrm>
            <a:prstGeom prst="rect">
              <a:avLst/>
            </a:prstGeom>
            <a:solidFill>
              <a:prstClr val="white"/>
            </a:solidFill>
            <a:ln w="1">
              <a:solidFill>
                <a:prstClr val="green"/>
              </a:solidFill>
            </a:ln>
          </xdr:spPr>
          <xdr:txBody>
            <a:bodyPr vertOverflow="clip" horzOverflow="clip"/>
            <a:lstStyle/>
            <a:p>
              <a:r>
                <a:rPr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10</xdr:col>
      <xdr:colOff>0</xdr:colOff>
      <xdr:row>29</xdr:row>
      <xdr:rowOff>9525</xdr:rowOff>
    </xdr:from>
    <xdr:to>
      <xdr:col>12</xdr:col>
      <xdr:colOff>762000</xdr:colOff>
      <xdr:row>43</xdr:row>
      <xdr:rowOff>85725</xdr:rowOff>
    </xdr:to>
    <xdr:graphicFrame macro="">
      <xdr:nvGraphicFramePr>
        <xdr:cNvPr id="13" name="Chart 12">
          <a:extLst>
            <a:ext uri="{FF2B5EF4-FFF2-40B4-BE49-F238E27FC236}">
              <a16:creationId xmlns:a16="http://schemas.microsoft.com/office/drawing/2014/main" id="{5CC86114-95DC-A3E7-692F-32E09B98472C}"/>
            </a:ext>
            <a:ext uri="{147F2762-F138-4A5C-976F-8EAC2B608ADB}">
              <a16:predDERef xmlns:a16="http://schemas.microsoft.com/office/drawing/2014/main" pred="{3213C164-B98F-DAF5-2E3D-353A966FFC7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14</xdr:row>
      <xdr:rowOff>0</xdr:rowOff>
    </xdr:from>
    <xdr:to>
      <xdr:col>3</xdr:col>
      <xdr:colOff>9525</xdr:colOff>
      <xdr:row>28</xdr:row>
      <xdr:rowOff>76200</xdr:rowOff>
    </xdr:to>
    <xdr:graphicFrame macro="">
      <xdr:nvGraphicFramePr>
        <xdr:cNvPr id="2" name="Chart 1">
          <a:extLst>
            <a:ext uri="{FF2B5EF4-FFF2-40B4-BE49-F238E27FC236}">
              <a16:creationId xmlns:a16="http://schemas.microsoft.com/office/drawing/2014/main" id="{B1ABE0FA-7E98-7147-379C-F682FAC0E8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57150</xdr:colOff>
      <xdr:row>13</xdr:row>
      <xdr:rowOff>171450</xdr:rowOff>
    </xdr:from>
    <xdr:to>
      <xdr:col>6</xdr:col>
      <xdr:colOff>152400</xdr:colOff>
      <xdr:row>28</xdr:row>
      <xdr:rowOff>57150</xdr:rowOff>
    </xdr:to>
    <xdr:graphicFrame macro="">
      <xdr:nvGraphicFramePr>
        <xdr:cNvPr id="3" name="Chart 2">
          <a:extLst>
            <a:ext uri="{FF2B5EF4-FFF2-40B4-BE49-F238E27FC236}">
              <a16:creationId xmlns:a16="http://schemas.microsoft.com/office/drawing/2014/main" id="{24E1ED4C-4E1F-950B-ACB3-FD86889F42CC}"/>
            </a:ext>
            <a:ext uri="{147F2762-F138-4A5C-976F-8EAC2B608ADB}">
              <a16:predDERef xmlns:a16="http://schemas.microsoft.com/office/drawing/2014/main" pred="{B1ABE0FA-7E98-7147-379C-F682FAC0E8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30</xdr:row>
      <xdr:rowOff>28575</xdr:rowOff>
    </xdr:from>
    <xdr:to>
      <xdr:col>3</xdr:col>
      <xdr:colOff>276225</xdr:colOff>
      <xdr:row>44</xdr:row>
      <xdr:rowOff>104775</xdr:rowOff>
    </xdr:to>
    <xdr:graphicFrame macro="">
      <xdr:nvGraphicFramePr>
        <xdr:cNvPr id="4" name="Chart 3">
          <a:extLst>
            <a:ext uri="{FF2B5EF4-FFF2-40B4-BE49-F238E27FC236}">
              <a16:creationId xmlns:a16="http://schemas.microsoft.com/office/drawing/2014/main" id="{75EACE36-9C88-DE7D-818C-C634D1A74997}"/>
            </a:ext>
            <a:ext uri="{147F2762-F138-4A5C-976F-8EAC2B608ADB}">
              <a16:predDERef xmlns:a16="http://schemas.microsoft.com/office/drawing/2014/main" pred="{24E1ED4C-4E1F-950B-ACB3-FD86889F42C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1266825</xdr:colOff>
      <xdr:row>29</xdr:row>
      <xdr:rowOff>171450</xdr:rowOff>
    </xdr:from>
    <xdr:to>
      <xdr:col>5</xdr:col>
      <xdr:colOff>1905000</xdr:colOff>
      <xdr:row>45</xdr:row>
      <xdr:rowOff>47625</xdr:rowOff>
    </xdr:to>
    <xdr:graphicFrame macro="">
      <xdr:nvGraphicFramePr>
        <xdr:cNvPr id="5" name="Chart 4">
          <a:extLst>
            <a:ext uri="{FF2B5EF4-FFF2-40B4-BE49-F238E27FC236}">
              <a16:creationId xmlns:a16="http://schemas.microsoft.com/office/drawing/2014/main" id="{2BBC52B8-FD67-0AFB-9F9B-BA884A3F714F}"/>
            </a:ext>
            <a:ext uri="{147F2762-F138-4A5C-976F-8EAC2B608ADB}">
              <a16:predDERef xmlns:a16="http://schemas.microsoft.com/office/drawing/2014/main" pred="{75EACE36-9C88-DE7D-818C-C634D1A7499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257175</xdr:colOff>
      <xdr:row>13</xdr:row>
      <xdr:rowOff>152400</xdr:rowOff>
    </xdr:from>
    <xdr:to>
      <xdr:col>12</xdr:col>
      <xdr:colOff>66675</xdr:colOff>
      <xdr:row>28</xdr:row>
      <xdr:rowOff>38100</xdr:rowOff>
    </xdr:to>
    <xdr:graphicFrame macro="">
      <xdr:nvGraphicFramePr>
        <xdr:cNvPr id="6" name="Chart 5">
          <a:extLst>
            <a:ext uri="{FF2B5EF4-FFF2-40B4-BE49-F238E27FC236}">
              <a16:creationId xmlns:a16="http://schemas.microsoft.com/office/drawing/2014/main" id="{D98B24A2-6920-9A4A-D754-229C44E62AB8}"/>
            </a:ext>
            <a:ext uri="{147F2762-F138-4A5C-976F-8EAC2B608ADB}">
              <a16:predDERef xmlns:a16="http://schemas.microsoft.com/office/drawing/2014/main" pred="{2BBC52B8-FD67-0AFB-9F9B-BA884A3F714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Ela Vultur" id="{6DBD4FDA-54E3-4739-8F4A-DDDCAA3F175A}" userId="fa396824053e04dc" providerId="Windows Live"/>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5590.938334606479" createdVersion="8" refreshedVersion="8" minRefreshableVersion="3" recordCount="504" xr:uid="{82888524-C0AC-4B1B-BA0E-2635A38F4FE3}">
  <cacheSource type="worksheet">
    <worksheetSource ref="A1:O1048576" sheet="Cleaned data"/>
  </cacheSource>
  <cacheFields count="15">
    <cacheField name="Symbol" numFmtId="0">
      <sharedItems containsBlank="1"/>
    </cacheField>
    <cacheField name="Name" numFmtId="0">
      <sharedItems containsBlank="1" count="389">
        <s v="Eastman Chemical Company"/>
        <s v="Domino's Pizza Inc."/>
        <s v="Davita Inc."/>
        <s v="Darden Restaurants, Inc."/>
        <s v="Zoetis Inc."/>
        <s v="Zimmer Biomet Holdings, Inc."/>
        <s v="Yum! Brands, Inc."/>
        <s v="Xylem Inc"/>
        <s v="Xcel Energy, Inc."/>
        <s v="Wynn Resorts Ltd"/>
        <s v="Williams Companies Inc."/>
        <s v="Weyerhaeuser Company"/>
        <s v="Western Digital Corp."/>
        <s v="Welltower Inc."/>
        <s v="Wells Fargo &amp; Co."/>
        <s v="Wec Energy Group, Inc."/>
        <s v="Waste Management, Inc."/>
        <s v="Walmart Inc."/>
        <s v="Walgreens Boots Alliance, Inc"/>
        <s v="Wabtec Inc."/>
        <s v="W.W. Grainger, Inc."/>
        <s v="W.R. Berkley Corporation"/>
        <s v="Vulcan Materials Company"/>
        <s v="Visa Inc."/>
        <s v="Vertex Pharmaceuticals Inc"/>
        <s v="Verizon Communications"/>
        <s v="Verisk Analytics, Inc."/>
        <s v="Verisign Inc"/>
        <s v="Valero Energy Corporation"/>
        <s v="Universal Health Services, Inc. Class B"/>
        <s v="Unitedhealth Group Incorporated"/>
        <s v="United Rentals, Inc."/>
        <s v="United Parcel Service, Inc. Class B"/>
        <s v="United Airlines Holdings, Inc."/>
        <s v="Union Pacific Corp."/>
        <s v="Ulta Beauty, Inc."/>
        <s v="Udr, Inc."/>
        <s v="U.S. Bancorp"/>
        <s v="Tyson Foods, Inc."/>
        <s v="Transdigm Group Incorporated"/>
        <s v="Tractor Supply Co"/>
        <s v="Tjx Companies, Inc."/>
        <s v="Thermo Fisher Scientific, Inc."/>
        <s v="The Walt Disney Company"/>
        <s v="The Travelers Companies, Inc."/>
        <s v="The Southern Company"/>
        <s v="The Sherwin-Williams Company"/>
        <s v="The Mosaic Company"/>
        <s v="The Kroger Co."/>
        <s v="The Kraft Heinz Company"/>
        <s v="The J.M. Smucker Company"/>
        <s v="The Interpublic Group of Companies, Inc."/>
        <s v="The Hershey Company"/>
        <s v="The Hartford Financial Services Group, Inc."/>
        <s v="The Estee Lauder Companies Inc. Class A"/>
        <s v="The Cooper Companies, Inc."/>
        <s v="The Cigna Group"/>
        <s v="The Charles Schwab Corporation"/>
        <s v="The Allstate Corporation"/>
        <s v="Textron, Inc."/>
        <s v="Texas Instruments Incorporated"/>
        <s v="Tesla, Inc."/>
        <s v="Teleflex Incorporated"/>
        <s v="Target Corporation"/>
        <s v="Targa Resources Corp."/>
        <s v="Tapestry, Inc."/>
        <s v="T-Mobile Us, Inc."/>
        <s v="T Rowe Price Group Inc"/>
        <s v="Sysco Corporation"/>
        <s v="Synchrony Financial"/>
        <s v="Stryker Corporation"/>
        <s v="Steel Dynamics Inc"/>
        <s v="State Street Corporation"/>
        <s v="Starbucks Corp"/>
        <s v="Stanley Black &amp; Decker, Inc."/>
        <s v="Southwest Airlines Co."/>
        <s v="Snap-on Incorporated"/>
        <s v="Skyworks Solutions Inc"/>
        <s v="Simon Property Group, Inc."/>
        <s v="Sempra"/>
        <s v="Schlumberger Limited"/>
        <s v="Salesforce, Inc."/>
        <s v="S&amp;p Global Inc."/>
        <s v="Royal Caribbean Group"/>
        <s v="Ross Stores Inc"/>
        <s v="Rollins, Inc."/>
        <s v="Rockwell Automation, Inc."/>
        <s v="Robert Half Inc."/>
        <s v="Revvity, Inc."/>
        <s v="Resmed Inc."/>
        <s v="Republic Services Inc."/>
        <s v="Regions Financial Corp."/>
        <s v="Regeneron Pharmaceuticals Inc"/>
        <s v="Realty Income Corporation"/>
        <s v="Raymond James Financial, Inc."/>
        <s v="Ralph Lauren Corporation"/>
        <s v="Quest Diagnostics Inc."/>
        <s v="Quanta Services, Inc."/>
        <s v="Qualcomm Inc"/>
        <s v="Pultegroup, Inc."/>
        <s v="Public Storage"/>
        <s v="Public Service Enterprise Group Incorporated"/>
        <s v="Prudential Financial, Inc."/>
        <s v="Prologis, Inc."/>
        <s v="Progressive Corporation"/>
        <s v="Procter &amp; Gamble Company"/>
        <s v="Principal Financial Group, Inc."/>
        <s v="Ppl Corporation"/>
        <s v="Ppg Industries, Inc."/>
        <s v="Pnc Financial Services Group"/>
        <s v="Pinnacle West Capital Corporation"/>
        <s v="Phillips 66"/>
        <s v="Philip Morris International Inc."/>
        <s v="Pg&amp;e Corporation"/>
        <s v="Pfizer Inc."/>
        <s v="Pepsico, Inc."/>
        <s v="Paypal Holdings, Inc."/>
        <s v="Paychex Inc"/>
        <s v="Parker-Hannifin Corporation"/>
        <s v="Paramount Global Class B"/>
        <s v="Palo Alto Networks, Inc."/>
        <s v="Packaging Corp of America"/>
        <s v="Paccar Inc"/>
        <s v="Oracle Corp"/>
        <s v="Oneok, Inc."/>
        <s v="On Semiconductor Corp"/>
        <s v="Omnicom Group Inc."/>
        <s v="Occidental Petroleum Corporation"/>
        <s v="O'reilly Automotive, Inc."/>
        <s v="Nvr, Inc."/>
        <s v="Nvidia Corp"/>
        <s v="Nucor Corporation"/>
        <s v="Nrg Energy, Inc."/>
        <s v="Norwegian Cruise Line Holdings Ltd.s"/>
        <s v="Northrop Grumman Corp."/>
        <s v="Northern Trust Corp"/>
        <s v="Norfolk Southern Corp."/>
        <s v="Nordson Corp"/>
        <s v="Nisource Inc."/>
        <s v="Nike, Inc."/>
        <s v="Nextra Energy, Inc."/>
        <s v="News Corporation Class A"/>
        <s v="Newmont Corporation"/>
        <s v="Netflix Inc"/>
        <s v="Netapp, Inc"/>
        <s v="Nasdaq, Inc."/>
        <s v="Msci, Inc."/>
        <s v="Motorola Solutions, Inc."/>
        <s v="Morgan Stanley"/>
        <s v="Moody's Corporation"/>
        <s v="Monster Beverage Corporation"/>
        <s v="Mondelez International, Inc. Class A"/>
        <s v="Molson Coors Beverage Company Class B"/>
        <s v="Mohawk Industries, Inc."/>
        <s v="Mid-America Apartment Communities, Inc."/>
        <s v="Microsoft Corp"/>
        <s v="Micron Technology, Inc."/>
        <s v="Microchip Technology Inc"/>
        <s v="Mgm Resorts International"/>
        <s v="Metlife, Inc."/>
        <s v="Meta Platforms, Inc. Class A"/>
        <s v="Merck &amp; Co., Inc."/>
        <s v="Mckesson Corporation"/>
        <s v="Mcdonald's Corporation"/>
        <s v="Mccormick &amp; Company, Incorporated Non-Vtg Cs"/>
        <s v="Mastercard Incorporated"/>
        <s v="Masco Corporation"/>
        <s v="Martin Marietta Materials"/>
        <s v="Marsh &amp; Mclennan Companies, Inc."/>
        <s v="Marriot International Class A"/>
        <s v="Marathon Petroleum Corporation"/>
        <s v="Marathon Oil Corporation"/>
        <s v="M&amp;t Bank Corp."/>
        <s v="Lyondellbasell Industries N.v. Class A"/>
        <s v="Lowe's Companies Inc."/>
        <s v="Loews Corporation"/>
        <s v="Lockheed Martin Corp."/>
        <s v="Lkq Corporation"/>
        <s v="Lennar Corporation Class A"/>
        <s v="Leidos Holdings, Inc."/>
        <s v="Las Vegas Sands Corp."/>
        <s v="Lam Research Corp"/>
        <s v="Labcorp Holdings Inc."/>
        <s v="Kinder Morgan, Inc."/>
        <s v="Kimberly-Clark Corp."/>
        <s v="Keysight Technologies, Inc."/>
        <s v="Keycorp"/>
        <s v="Kellanova"/>
        <s v="Juniper Networks Inc"/>
        <s v="Jpmorgan Chase &amp; Co."/>
        <s v="Johnson &amp; Johnson"/>
        <s v="Jb Hunt Transport Services Inc"/>
        <s v="Jacobs Solutions Inc."/>
        <s v="Iron Mountain Inc."/>
        <s v="Iqvia Holdings Inc."/>
        <s v="Invesco Ltd"/>
        <s v="Intuitive Surgical Inc."/>
        <s v="Intuit Inc"/>
        <s v="International Paper Co."/>
        <s v="International Flavors &amp; Fragrances Inc."/>
        <s v="International Business Machines Corporation"/>
        <s v="Intercontinental Exchange Inc."/>
        <s v="Intel Corp"/>
        <s v="Incyte Genomics Inc"/>
        <s v="Illumina Inc"/>
        <s v="Illinois Tool Works Inc."/>
        <s v="Idexx Laboratories Inc"/>
        <s v="Huntington Bancshares Inc"/>
        <s v="Humana Inc."/>
        <s v="Hp Inc."/>
        <s v="Host Hotels &amp; Resorts, Inc."/>
        <s v="Hormel Foods Corporation"/>
        <s v="Honeywell International, Inc."/>
        <s v="Home Depot, Inc."/>
        <s v="Hologic Inc"/>
        <s v="Hilton Worldwide Holdings Inc."/>
        <s v="Hewlett Packard Enterprise Company"/>
        <s v="Hess Corporation"/>
        <s v="Henry Schein Inc"/>
        <s v="Hca Healthcare, Inc."/>
        <s v="Hasbro, Inc."/>
        <s v="Halliburton Company"/>
        <s v="Goldman Sachs Group Inc."/>
        <s v="Globe Life Inc."/>
        <s v="Global Payments, Inc."/>
        <s v="Gilead Sciences Inc"/>
        <s v="Genuine Parts Company"/>
        <s v="General Motors Company"/>
        <s v="General Mills, Inc."/>
        <s v="General Electric Company"/>
        <s v="General Dynamics Corporation"/>
        <s v="Gen Digital Inc."/>
        <s v="Gartner, Inc."/>
        <s v="Freeport-Mcmoran Inc."/>
        <s v="Franklin Resources, Inc."/>
        <s v="Fortive Corporation"/>
        <s v="Fortinet, Inc."/>
        <s v="Ford Motor Company"/>
        <s v="Fmc Corporation"/>
        <s v="Fiserv, Inc."/>
        <s v="Firstenergy Corp."/>
        <s v="Fifth Third Bancorp"/>
        <s v="Fidelity National Information Services, Inc."/>
        <s v="Fedex Corporation"/>
        <s v="Federal Realty Investment Trust"/>
        <s v="Fastenal Co"/>
        <s v="Factset Research Systems"/>
        <s v="F5, Inc."/>
        <s v="Exxon Mobil Corporation"/>
        <s v="Extra Space Storage, Inc."/>
        <s v="Expeditors International of Washington, Inc."/>
        <s v="Expedia Group, Inc."/>
        <s v="Exelon Corporation"/>
        <s v="Eversource Energy"/>
        <s v="Essex Property Trust, Inc"/>
        <s v="Equity Residential"/>
        <s v="Equinix, Inc. Reit"/>
        <s v="Equifax, Incorporated"/>
        <s v="Eqt Corp"/>
        <s v="Eog Resources, Inc."/>
        <s v="Entergy Corporation"/>
        <s v="Emerson Electric Co."/>
        <s v="Eli Lilly &amp; Co."/>
        <s v="Elevance Health, Inc."/>
        <s v="Electronic Arts Inc"/>
        <s v="Edwards Lifesciences Corp"/>
        <s v="Edison International"/>
        <s v="Ecolab, Inc."/>
        <s v="Ebay Inc"/>
        <s v="Dupont De Nemours, Inc."/>
        <s v="Duke Energy Corporation"/>
        <s v="Dte Energy Company"/>
        <s v="Dover Corporation"/>
        <s v="Dominion Energy, Inc"/>
        <s v="Dollar Tree Inc."/>
        <s v="Dollar General Corp."/>
        <s v="Discover Financial Services"/>
        <s v="Dexcom, Inc."/>
        <s v="Devon Energy Corporation"/>
        <s v="Delta Air Lines, Inc."/>
        <s v="Deere &amp; Company"/>
        <s v="Danaher Corporation"/>
        <s v="D.R. Horton Inc."/>
        <s v="Cvs Health Corporation"/>
        <s v="Cummins Inc."/>
        <s v="Csx Corporation"/>
        <s v="Coterra Energy Inc."/>
        <s v="Costco Wholesale Corp"/>
        <s v="Costar Group Inc"/>
        <s v="Corning Incorporated"/>
        <s v="Copart Inc"/>
        <s v="Constellation Brands, Inc."/>
        <s v="Consolidated Edison, Inc."/>
        <s v="Conocophillips"/>
        <s v="Conagra Brands, Inc."/>
        <s v="Comerica Incorporated"/>
        <s v="Comcast Corp"/>
        <s v="Colgate-Palmolive Company"/>
        <s v="Cognizant Technology Solutions"/>
        <s v="Coca-Cola Company"/>
        <s v="Cms Energy Corporation"/>
        <s v="Cme Group Inc."/>
        <s v="Clorox Company"/>
        <s v="Citizens Financial Group, Inc."/>
        <s v="Citigroup Inc."/>
        <s v="Cisco Systems, Inc."/>
        <s v="Cintas Corp"/>
        <s v="Cincinnati Financial Corp"/>
        <s v="Church &amp; Dwight Co., Inc."/>
        <s v="Chipotle Mexican Grill, Inc."/>
        <s v="Chevron Corporation"/>
        <s v="Charter Comm Inc Del Cl a"/>
        <s v="Cf Industries Holding, Inc."/>
        <s v="Centerpoint Energy, Inc."/>
        <s v="Centene Corporation"/>
        <s v="Cencora, Inc."/>
        <s v="Celanese Corporation"/>
        <s v="Cbre Group, Inc."/>
        <s v="Cboe Global Markets, Inc."/>
        <s v="Caterpillar Inc."/>
        <s v="Carnival Corporation"/>
        <s v="Carmax Inc."/>
        <s v="Cardinal Health, Inc."/>
        <s v="Capital One Financial"/>
        <s v="Campbell Soup Company"/>
        <s v="Camden Property Trust"/>
        <s v="C.H. Robinson Worldwide, Inc."/>
        <s v="Bunge Global Sa"/>
        <s v="Brown &amp; Brown, Inc."/>
        <s v="Broadridge Financial Solutions Inc"/>
        <s v="Broadcom Inc."/>
        <s v="Bristol-Myers Squibb Co."/>
        <s v="Boston Scientific Corp."/>
        <s v="Boston Properties, Inc."/>
        <s v="Borgwarner Inc."/>
        <s v="Booking Holdings Inc."/>
        <s v="Boeing Company"/>
        <s v="Blackstone Inc."/>
        <s v="Blackrock, Inc."/>
        <s v="Biogen Inc."/>
        <s v="Bio-Rad Laboratories, Inc.Class A"/>
        <s v="Best Buy Company, Inc."/>
        <s v="Berkshire Hathaway Class B"/>
        <s v="Becton, Dickinson and Co."/>
        <s v="Baxter International Inc."/>
        <s v="Bath &amp; Body Works, Inc."/>
        <s v="Bank of New York Mellon Corporation"/>
        <s v="Bank of America Corporation"/>
        <s v="Ball Corporation"/>
        <s v="Avery Dennison Corp."/>
        <s v="Avalonbay Communities, Inc."/>
        <s v="Autozone, Inc."/>
        <s v="Automatic Data Processing"/>
        <s v="Atmos Energy Corporation"/>
        <s v="At&amp;t Inc."/>
        <s v="Assurant, Inc."/>
        <s v="Arthur J. Gallagher &amp; Co."/>
        <s v="Arista Networks"/>
        <s v="Archer Daniels Midland Company"/>
        <s v="Applied Materials Inc"/>
        <s v="Apple Inc."/>
        <s v="Apa Corporation"/>
        <s v="Analog Devices, Inc."/>
        <s v="Amphenol Corporation"/>
        <s v="Amgen Inc"/>
        <s v="Ametek, Inc."/>
        <s v="Ameriprise Financial, Inc."/>
        <s v="American Water Works Company, Inc"/>
        <s v="American Tower Corporation"/>
        <s v="American International Group, Inc."/>
        <s v="American Express Company"/>
        <s v="American Electric Power Company, Inc."/>
        <s v="American Airlines Group Inc."/>
        <s v="Ameren Corporation"/>
        <s v="Amazon.com Inc"/>
        <s v="Altria Group, Inc."/>
        <s v="Alphabet Inc. Class A"/>
        <s v="Albemarle Corporation"/>
        <s v="Akamai Technologies Inc"/>
        <s v="Air Products &amp; Chemicals, Inc."/>
        <s v="Agilent Technologies Inc."/>
        <s v="Aflac Inc."/>
        <s v="Aes Corporation"/>
        <s v="Adobe Inc."/>
        <s v="Abbvie Inc."/>
        <s v="Abbott Laboratories"/>
        <s v="A.O. Smith Corporation"/>
        <s v="3m Company"/>
        <m/>
      </sharedItems>
    </cacheField>
    <cacheField name="Address" numFmtId="0">
      <sharedItems containsBlank="1"/>
    </cacheField>
    <cacheField name="Sector" numFmtId="0">
      <sharedItems containsBlank="1" count="12">
        <s v="Basic Materials"/>
        <s v="Consumer Cyclical"/>
        <s v="Healthcare"/>
        <s v="Industrials"/>
        <s v="Utilities"/>
        <s v="Energy"/>
        <s v="Real Estate"/>
        <s v="Technology"/>
        <s v="Financial Services"/>
        <s v="Consumer Defensive"/>
        <s v="Communication Services"/>
        <m/>
      </sharedItems>
    </cacheField>
    <cacheField name="Industry" numFmtId="0">
      <sharedItems containsBlank="1"/>
    </cacheField>
    <cacheField name="Full Time Employees" numFmtId="0">
      <sharedItems containsString="0" containsBlank="1" containsNumber="1" containsInteger="1" minValue="163" maxValue="2100000"/>
    </cacheField>
    <cacheField name="Description" numFmtId="0">
      <sharedItems containsBlank="1" longText="1"/>
    </cacheField>
    <cacheField name="Total ESG Risk score" numFmtId="0">
      <sharedItems containsString="0" containsBlank="1" containsNumber="1" minValue="7.1" maxValue="41.7"/>
    </cacheField>
    <cacheField name="Environment Risk Score" numFmtId="0">
      <sharedItems containsString="0" containsBlank="1" containsNumber="1" minValue="0" maxValue="25" count="144">
        <n v="12.8"/>
        <n v="10.6"/>
        <n v="0.1"/>
        <n v="7.9"/>
        <n v="3.2"/>
        <n v="3.6"/>
        <n v="4.5"/>
        <n v="4.3"/>
        <n v="12.7"/>
        <n v="3.4"/>
        <n v="8.6999999999999993"/>
        <n v="9.1"/>
        <n v="1.5"/>
        <n v="4.2"/>
        <n v="2"/>
        <n v="13.4"/>
        <n v="8.1"/>
        <n v="5.9"/>
        <n v="1.8"/>
        <n v="5.4"/>
        <n v="0.8"/>
        <n v="3.7"/>
        <n v="4.7"/>
        <n v="20.100000000000001"/>
        <n v="0"/>
        <n v="5.3"/>
        <n v="10.8"/>
        <n v="7.3"/>
        <n v="4.0999999999999996"/>
        <n v="14"/>
        <n v="12"/>
        <n v="1.9"/>
        <n v="1.4"/>
        <n v="1"/>
        <n v="14.7"/>
        <n v="14.3"/>
        <n v="13.9"/>
        <n v="6.6"/>
        <n v="13.5"/>
        <n v="12.9"/>
        <n v="10.5"/>
        <n v="6.9"/>
        <n v="2.7"/>
        <n v="2.4"/>
        <n v="10.9"/>
        <n v="7.8"/>
        <n v="3.3"/>
        <n v="4.8"/>
        <n v="14.2"/>
        <n v="1.1000000000000001"/>
        <n v="4"/>
        <n v="1.6"/>
        <n v="5.8"/>
        <n v="5"/>
        <n v="11"/>
        <n v="9"/>
        <n v="11.8"/>
        <n v="3.8"/>
        <n v="3.5"/>
        <n v="11.2"/>
        <n v="0.3"/>
        <n v="4.4000000000000004"/>
        <n v="2.2999999999999998"/>
        <n v="1.2"/>
        <n v="12.1"/>
        <n v="9.1999999999999993"/>
        <n v="12.5"/>
        <n v="0.6"/>
        <n v="9.6"/>
        <n v="17.100000000000001"/>
        <n v="20.8"/>
        <n v="2.1"/>
        <n v="2.8"/>
        <n v="9.5"/>
        <n v="0.7"/>
        <n v="8.4"/>
        <n v="0.5"/>
        <n v="25"/>
        <n v="7.2"/>
        <n v="9.3000000000000007"/>
        <n v="16.8"/>
        <n v="8"/>
        <n v="8.1999999999999993"/>
        <n v="3"/>
        <n v="9.4"/>
        <n v="7.1"/>
        <n v="2.2000000000000002"/>
        <n v="3.9"/>
        <n v="15.3"/>
        <n v="1.3"/>
        <n v="7.6"/>
        <n v="9.6999999999999993"/>
        <n v="16.7"/>
        <n v="8.6"/>
        <n v="21.1"/>
        <n v="2.6"/>
        <n v="11.3"/>
        <n v="0.4"/>
        <n v="8.3000000000000007"/>
        <n v="10.4"/>
        <n v="0.9"/>
        <n v="15.1"/>
        <n v="1.7"/>
        <n v="4.9000000000000004"/>
        <n v="7"/>
        <n v="13.3"/>
        <n v="4.5999999999999996"/>
        <n v="6.1"/>
        <n v="18.899999999999999"/>
        <n v="9.8000000000000007"/>
        <n v="16.100000000000001"/>
        <n v="2.5"/>
        <n v="7.4"/>
        <n v="14.4"/>
        <n v="5.7"/>
        <n v="23.1"/>
        <n v="17.7"/>
        <n v="20.2"/>
        <n v="8.8000000000000007"/>
        <n v="2.9"/>
        <n v="8.5"/>
        <n v="11.5"/>
        <n v="15"/>
        <n v="11.9"/>
        <n v="9.9"/>
        <n v="5.6"/>
        <n v="20.3"/>
        <n v="6.5"/>
        <n v="5.5"/>
        <n v="17.600000000000001"/>
        <n v="10.7"/>
        <n v="7.7"/>
        <n v="6.8"/>
        <n v="17"/>
        <n v="16.2"/>
        <n v="12.2"/>
        <n v="11.4"/>
        <n v="14.8"/>
        <n v="16.600000000000001"/>
        <n v="22"/>
        <n v="6"/>
        <n v="15.4"/>
        <n v="17.2"/>
        <m/>
      </sharedItems>
    </cacheField>
    <cacheField name="Governance Risk Score" numFmtId="0">
      <sharedItems containsString="0" containsBlank="1" containsNumber="1" minValue="3" maxValue="19.399999999999999" count="92">
        <n v="6.6"/>
        <n v="6.3"/>
        <n v="8.4"/>
        <n v="4.5999999999999996"/>
        <n v="8.6999999999999993"/>
        <n v="7.9"/>
        <n v="4.0999999999999996"/>
        <n v="5.2"/>
        <n v="4.5"/>
        <n v="10.6"/>
        <n v="3"/>
        <n v="3.5"/>
        <n v="6.1"/>
        <n v="5.5"/>
        <n v="19.399999999999999"/>
        <n v="5.0999999999999996"/>
        <n v="3.3"/>
        <n v="7.1"/>
        <n v="6"/>
        <n v="5.9"/>
        <n v="11.9"/>
        <n v="9.1"/>
        <n v="6.7"/>
        <n v="5.4"/>
        <n v="5"/>
        <n v="5.8"/>
        <n v="8.6"/>
        <n v="5.6"/>
        <n v="4.3"/>
        <n v="13"/>
        <n v="9.5"/>
        <n v="9"/>
        <n v="4.8"/>
        <n v="6.5"/>
        <n v="10"/>
        <n v="7.3"/>
        <n v="6.2"/>
        <n v="5.3"/>
        <n v="7.6"/>
        <n v="7.5"/>
        <n v="5.7"/>
        <n v="10.9"/>
        <n v="6.9"/>
        <n v="7.8"/>
        <n v="4.9000000000000004"/>
        <n v="4.2"/>
        <n v="11"/>
        <n v="8.1"/>
        <n v="7.2"/>
        <n v="6.8"/>
        <n v="3.4"/>
        <n v="10.4"/>
        <n v="3.7"/>
        <n v="13.4"/>
        <n v="8"/>
        <n v="9.3000000000000007"/>
        <n v="10.1"/>
        <n v="10.8"/>
        <n v="11.5"/>
        <n v="9.6"/>
        <n v="6.4"/>
        <n v="7.4"/>
        <n v="3.6"/>
        <n v="8.3000000000000007"/>
        <n v="7"/>
        <n v="3.8"/>
        <n v="8.8000000000000007"/>
        <n v="10.199999999999999"/>
        <n v="7.7"/>
        <n v="10.5"/>
        <n v="10.3"/>
        <n v="8.9"/>
        <n v="9.6999999999999993"/>
        <n v="13.6"/>
        <n v="3.2"/>
        <n v="4.7"/>
        <n v="10.7"/>
        <n v="4.4000000000000004"/>
        <n v="11.7"/>
        <n v="11.8"/>
        <n v="8.5"/>
        <n v="4"/>
        <n v="8.1999999999999993"/>
        <n v="9.1999999999999993"/>
        <n v="11.4"/>
        <n v="13.7"/>
        <n v="12.9"/>
        <n v="11.3"/>
        <n v="14.8"/>
        <n v="9.9"/>
        <n v="9.4"/>
        <m/>
      </sharedItems>
    </cacheField>
    <cacheField name="Social Risk Score" numFmtId="0">
      <sharedItems containsString="0" containsBlank="1" containsNumber="1" minValue="0.8" maxValue="22.5" count="140">
        <n v="5.8"/>
        <n v="12.2"/>
        <n v="14.1"/>
        <n v="15"/>
        <n v="6.8"/>
        <n v="14.5"/>
        <n v="11.4"/>
        <n v="8.6999999999999993"/>
        <n v="9.3000000000000007"/>
        <n v="11.8"/>
        <n v="10.1"/>
        <n v="4.2"/>
        <n v="3.9"/>
        <n v="3.5"/>
        <n v="14.8"/>
        <n v="9"/>
        <n v="5.2"/>
        <n v="12.4"/>
        <n v="12"/>
        <n v="5.6"/>
        <n v="7.9"/>
        <n v="8.1999999999999993"/>
        <n v="15.4"/>
        <n v="9.6"/>
        <n v="12.5"/>
        <n v="10.8"/>
        <n v="7.4"/>
        <n v="20.7"/>
        <n v="9.6999999999999993"/>
        <n v="6.1"/>
        <n v="8.9"/>
        <n v="12.8"/>
        <n v="10.6"/>
        <n v="7.3"/>
        <n v="15.5"/>
        <n v="17.7"/>
        <n v="7.7"/>
        <n v="4.9000000000000004"/>
        <n v="11"/>
        <n v="9.1999999999999993"/>
        <n v="11.1"/>
        <n v="9.1"/>
        <n v="5"/>
        <n v="10.4"/>
        <n v="7.2"/>
        <n v="8.8000000000000007"/>
        <n v="6"/>
        <n v="16.100000000000001"/>
        <n v="7.6"/>
        <n v="8.6"/>
        <n v="13.4"/>
        <n v="9.9"/>
        <n v="13.2"/>
        <n v="14.4"/>
        <n v="12.9"/>
        <n v="14.6"/>
        <n v="13.7"/>
        <n v="13.9"/>
        <n v="4"/>
        <n v="7.8"/>
        <n v="6.3"/>
        <n v="7.5"/>
        <n v="6.2"/>
        <n v="6.6"/>
        <n v="6.7"/>
        <n v="5.3"/>
        <n v="11.2"/>
        <n v="13.1"/>
        <n v="15.7"/>
        <n v="4.5"/>
        <n v="2.6"/>
        <n v="10"/>
        <n v="2.5"/>
        <n v="8.5"/>
        <n v="13.3"/>
        <n v="10.199999999999999"/>
        <n v="13.5"/>
        <n v="13.8"/>
        <n v="1.1000000000000001"/>
        <n v="5.7"/>
        <n v="8.1"/>
        <n v="14.7"/>
        <n v="9.5"/>
        <n v="10.9"/>
        <n v="10.5"/>
        <n v="11.6"/>
        <n v="8.3000000000000007"/>
        <n v="4.7"/>
        <n v="7"/>
        <n v="5.0999999999999996"/>
        <n v="9.4"/>
        <n v="3"/>
        <n v="5.5"/>
        <n v="13"/>
        <n v="21.1"/>
        <n v="12.6"/>
        <n v="4.8"/>
        <n v="11.3"/>
        <n v="10.3"/>
        <n v="2.1"/>
        <n v="4.3"/>
        <n v="15.1"/>
        <n v="12.7"/>
        <n v="1.8"/>
        <n v="16.5"/>
        <n v="11.5"/>
        <n v="3.7"/>
        <n v="10.7"/>
        <n v="16.3"/>
        <n v="7.1"/>
        <n v="16.7"/>
        <n v="4.5999999999999996"/>
        <n v="12.1"/>
        <n v="4.0999999999999996"/>
        <n v="2.9"/>
        <n v="14.3"/>
        <n v="18.899999999999999"/>
        <n v="14"/>
        <n v="6.4"/>
        <n v="8.4"/>
        <n v="2.8"/>
        <n v="8"/>
        <n v="11.9"/>
        <n v="15.8"/>
        <n v="6.5"/>
        <n v="6.9"/>
        <n v="5.9"/>
        <n v="1.9"/>
        <n v="12.3"/>
        <n v="9.8000000000000007"/>
        <n v="22.5"/>
        <n v="13.6"/>
        <n v="0.8"/>
        <n v="0.9"/>
        <n v="2"/>
        <n v="17.600000000000001"/>
        <n v="1.5"/>
        <n v="17.2"/>
        <n v="14.2"/>
        <m/>
      </sharedItems>
    </cacheField>
    <cacheField name="Controversy Level" numFmtId="0">
      <sharedItems containsBlank="1" count="6">
        <s v="Moderate Controversy Level"/>
        <s v="Low Controversy Level"/>
        <s v="Severe Controversy Level"/>
        <s v="Significant Controversy Level"/>
        <s v="High Controversy Level"/>
        <m/>
      </sharedItems>
    </cacheField>
    <cacheField name="Controversy Score" numFmtId="0">
      <sharedItems containsString="0" containsBlank="1" containsNumber="1" containsInteger="1" minValue="1" maxValue="5"/>
    </cacheField>
    <cacheField name="ESG Risk Percentile" numFmtId="0">
      <sharedItems containsBlank="1"/>
    </cacheField>
    <cacheField name="ESG Risk Level" numFmtId="0">
      <sharedItems containsBlank="1" count="6">
        <s v="Medium"/>
        <s v="Low"/>
        <s v="High"/>
        <s v="Severe"/>
        <s v="Negligible"/>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4">
  <r>
    <s v="EMN"/>
    <x v="0"/>
    <s v="200 South Wilcox Drive_x000a_Kingsport, TN 37662_x000a_United States"/>
    <x v="0"/>
    <s v="Specialty Chemicals"/>
    <n v="14000"/>
    <s v="Eastman Chemical Company operates as a specialty materials company in the United States, China, and internationally. The company's Additives &amp; Functional Products segment offers amine derivative-based building blocks, intermediates for surfactants, metam-based soil fumigants, and organic acid-based solutions; specialty coalescent and solvents, paint additives, and specialty polymers; and heat transfer and aviation fluids. It serves transportation, personal care, wellness, food, feed, agriculture, building and construction, water treatment, energy, consumables, durables, and electronics markets. Its Advanced Materials segment provides copolyesters, cellulosic biopolymers, cellulose esters, polyvinyl butyral sheets, and window and protective films for value-added end uses in the transportation, durables, electronics, building and construction, medical and pharma, and consumables markets. The company's Chemical Intermediates segment offers olefin and acetyl derivatives, ethylene, and commodity solvents; and primary non-phthalate and phthalate plasticizers, and niche non-phthalate plasticizers for industrial chemicals and processing, building and construction, health and wellness, and food and feed. Its Fibers segment provides cellulose acetate tow, triacetin, cellulose acetate flake, acetic acid, and acetic anhydride for use in filtration media primarily cigarette filters; natural and solution dyed acetate yarns, and staple fiber for use in consumables, and health and wellness markets; and wet-laid nonwoven media, specialty and engineered papers, and cellulose acetate fibers for transportation, industrial, agriculture and mining, and aerospace markets. The company was founded in 1920 and is headquartered in Kingsport, Tennessee."/>
    <n v="25.3"/>
    <x v="0"/>
    <x v="0"/>
    <x v="0"/>
    <x v="0"/>
    <n v="2"/>
    <s v="50th percentile"/>
    <x v="0"/>
  </r>
  <r>
    <s v="DPZ"/>
    <x v="1"/>
    <s v="30 Frank Lloyd Wright Drive_x000a_Ann Arbor, MI 48105_x000a_United States"/>
    <x v="1"/>
    <s v="Restaurants"/>
    <n v="6500"/>
    <s v="Domino's Pizza, Inc., through its subsidiaries, operates as a pizza company in the United States and internationally. The company operates through three segments: U.S. Stores, International Franchise, and Supply Chain. It offers pizzas under the Domino's brand name through company-owned and franchised stores. It also provides oven-baked sandwiches, pastas, boneless chicken and chicken wings, breads and dips, desserts, and soft drink products, as well as loaded tots and pepperoni stuffed cheesy breads. Domino's Pizza, Inc. was founded in 1960 and is headquartered in Ann Arbor, Michigan."/>
    <n v="29.2"/>
    <x v="1"/>
    <x v="1"/>
    <x v="1"/>
    <x v="0"/>
    <n v="2"/>
    <s v="66th percentile"/>
    <x v="0"/>
  </r>
  <r>
    <s v="DVA"/>
    <x v="2"/>
    <s v="2000 16th Street_x000a_Denver, CO 80202_x000a_United States"/>
    <x v="2"/>
    <s v="Medical Care Facilities"/>
    <n v="70000"/>
    <s v="DaVita Inc. provides kidney dialysis services for patients suffering from chronic kidney failure in the United States. The company operates kidney dialysis centers and provides related lab services in outpatient dialysis centers. It also offers outpatient, hospital inpatient, and home-based hemodialysis services; operates clinical laboratories that provide routine laboratory tests for dialysis and other physician-prescribed laboratory tests for ESRD patients; and management and administrative services to outpatient dialysis centers. In addition, the company offers integrated care and disease management services to patients in risk-based and other integrated care arrangements; clinical research programs; physician services; and comprehensive kidney care services. Further, it engages in the provision of acute inpatient dialysis services and related laboratory services; and transplant software business. The company was formerly known as DaVita HealthCare Partners Inc. and changed its name to DaVita Inc. in September 2016. DaVita Inc. was incorporated in 1994 and is headquartered in Denver, Colorado."/>
    <n v="22.6"/>
    <x v="2"/>
    <x v="2"/>
    <x v="2"/>
    <x v="0"/>
    <n v="2"/>
    <s v="38th percentile"/>
    <x v="0"/>
  </r>
  <r>
    <s v="DRI"/>
    <x v="3"/>
    <s v="1000 Darden Center Drive_x000a_Orlando, FL 32837_x000a_United States"/>
    <x v="1"/>
    <s v="Restaurants"/>
    <n v="187384"/>
    <s v="Darden Restaurants, Inc., together with its subsidiaries, owns and operates full-service restaurants in the United States and Canada. It operates under Olive Garden, LongHorn Steakhouse, Cheddar's Scratch Kitchen, Yard House, The Capital Grille, Seasons 52, Bahama Breeze, Eddie V's Prime Seafood, and Capital Burger brand names. Darden Restaurants, Inc. was incorporated in 1995 and is based in Orlando, Florida."/>
    <n v="27.5"/>
    <x v="3"/>
    <x v="3"/>
    <x v="3"/>
    <x v="0"/>
    <n v="2"/>
    <s v="59th percentile"/>
    <x v="0"/>
  </r>
  <r>
    <s v="ZTS"/>
    <x v="4"/>
    <s v="10 Sylvan Way_x000a_Parsippany, NJ 07054_x000a_United States"/>
    <x v="2"/>
    <s v="Drug Manufacturers - Specialty &amp; Generic"/>
    <n v="14100"/>
    <s v="Zoetis Inc. engages in the discovery, development, manufacture, and commercialization of animal health medicines, vaccines, and diagnostic products and services in the United States and internationally. The company commercializes products primarily across species, including livestock, such as cattle, swine, poultry, fish, and sheep and others; and companion animals comprising dogs, cats, and horses. It also offers parasiticides, vaccines, dermatology, other pharmaceutical, anti-infectives, animal health diagnostics, and medicated feed additives. In addition, the company provides animal health diagnostics, including point-of-care diagnostic products, instruments and reagents, rapid immunoassay tests, reference laboratory kits and services, and blood glucose monitors; and other non-pharmaceutical products, which include nutritionals, as well as products and services in biodevices, genetic tests, and precision animal health. It markets its products to veterinarians, livestock producers, and pet owners. The company has collaboration Blacksmith Medicines, Inc. to discover and develop novel antibiotics for animal health. Zoetis Inc. was founded in 1952 and is headquartered in Parsippany, New Jersey."/>
    <n v="18.8"/>
    <x v="4"/>
    <x v="4"/>
    <x v="4"/>
    <x v="0"/>
    <n v="2"/>
    <s v="23rd percentile"/>
    <x v="1"/>
  </r>
  <r>
    <s v="ZBH"/>
    <x v="5"/>
    <s v="345 East Main Street_x000a_Warsaw, IN 46580_x000a_United States"/>
    <x v="2"/>
    <s v="Medical Devices"/>
    <n v="18000"/>
    <s v="Zimmer Biomet Holdings, Inc., together with its subsidiaries, operates as a medical technology company worldwide. The company designs, manufactures, and markets orthopedic reconstructive products, such as knee and hip products; S.E.T. products, including sports medicine, biologics, foot and ankle, extremities, and trauma products; craniomaxillofacial and thoracic products comprising face and skull reconstruction products, as well as products that fixate and stabilize the bones of the chest to facilitate healing or reconstruction after open heart surgery, trauma, or for deformities of the chest. It also offers robotic, surgical, and bone cement products. The company's products and solutions are used to treat patients suffering from disorders of, or injuries to, bones, joints, or supporting soft tissues. It serves orthopedic surgeons, neurosurgeons, hospitals, stocking distributors, healthcare dealers, and other specialists, as well as agents, healthcare purchasing organizations, or buying groups. The company was formerly known as Zimmer Holdings, Inc. and changed its name to Zimmer Biomet Holdings, Inc. in June 2015. Zimmer Biomet Holdings, Inc. was founded in 1927 and is headquartered in Warsaw, Indiana."/>
    <n v="26"/>
    <x v="5"/>
    <x v="5"/>
    <x v="5"/>
    <x v="0"/>
    <n v="2"/>
    <s v="53rd percentile"/>
    <x v="0"/>
  </r>
  <r>
    <s v="YUM"/>
    <x v="6"/>
    <s v="1441 Gardiner Lane_x000a_Louisville, KY 40213_x000a_United States"/>
    <x v="1"/>
    <s v="Restaurants"/>
    <n v="35000"/>
    <s v="Yum! Brands, Inc., together with its subsidiaries, develops, operates, and franchises quick service restaurants worldwide. The company operates through the KFC Division, the Taco Bell Division, the Pizza Hut Division, and the Habit Burger Grill Division segments. It also operates restaurants under the KFC, Pizza Hut, Taco Bell, and The Habit Burger Grill brands, which specialize in chicken, pizza, made-to-order chargrilled burgers, sandwiches, Mexican-style food categories, and other food products. The company was formerly known as TRICON Global Restaurants, Inc. and changed its name to Yum! Brands, Inc. in May 2002. Yum! Brands, Inc. was incorporated in 1997 and is headquartered in Louisville, Kentucky."/>
    <n v="20.100000000000001"/>
    <x v="6"/>
    <x v="6"/>
    <x v="6"/>
    <x v="0"/>
    <n v="2"/>
    <s v="28th percentile"/>
    <x v="0"/>
  </r>
  <r>
    <s v="XYL"/>
    <x v="7"/>
    <s v="300 Water Street SE_x000a_Suite 200_x000a_Washington, DC 20003_x000a_United States"/>
    <x v="3"/>
    <s v="Specialty Industrial Machinery"/>
    <n v="23000"/>
    <s v="Xylem Inc., together with its subsidiaries, engages in the design, manufacture, and servicing of engineered products and solutions worldwide. It operates through four segments: Water Infrastructure, Applied Water, Measurement &amp; Control Solutions, and Integrated Solutions and Services. The Water Infrastructure segment offers products, including water, storm water, and wastewater pumps; controls and systems; filtration, disinfection, and biological treatment equipment; and mobile dewatering equipment and rental services under the ADI, Flygt, Godwin, Sanitaire, Magneto, Neptune Benson, Ionpure, Leopold, Wedeco, and Xylem Vue brands. The Applied Water segment provides pumps, valves, heat exchangers, controls, and dispensing equipment systems under the Goulds Water Technology, Bell &amp; Gossett, A-C Fire Pump, Standard Xchange, Lowara, Jabsco, Xylem Vue, and Flojet brands. The Measurement &amp; Control Solutions segment offers smart meters, networked communication devices, data analytics, test equipment, controls, sensor devices, software and managed services, and critical infrastructure services; and software and services, including cloud-based analytics, remote monitoring and data management, leak detection, condition assessment, asset management, and pressure monitoring solutions, as well as testing equipment. This segment sells its products under the Pure Technologies, Sensus, Smith Blair, WTW, Xylem Vue, and YSI brands. The Integrated Solutions and Services segment provides maintenance services, mobile services, digital outsourced solutions, wastewater systems, environmental remediation, odor and corrosion control, filtration, reverse osmosis, ion exchange, and deionization under Aquapro, WaterOne, and Ion Pure brands. Xylem Inc. was formerly known as ITT WCO, Inc. and changed its name to Xylem Inc. in May 2011. Xylem Inc. was incorporated in 2011 and is headquartered in Washington, District of Columbia."/>
    <n v="18.100000000000001"/>
    <x v="7"/>
    <x v="7"/>
    <x v="7"/>
    <x v="1"/>
    <n v="1"/>
    <s v="21st percentile"/>
    <x v="1"/>
  </r>
  <r>
    <s v="XEL"/>
    <x v="8"/>
    <s v="414 Nicollet Mall_x000a_Minneapolis, MN 55401_x000a_United States"/>
    <x v="4"/>
    <s v="Utilities - Regulated Electric"/>
    <n v="11311"/>
    <s v="Xcel Energy Inc., through its subsidiaries, engages in the generation, purchasing, transmission, distribution, and sale of electricity. It operates through Regulated Electric Utility, Regulated Natural Gas Utility, and All Other segments. The company generates electricity through wind, nuclear, hydroelectric, biomass, and solar energy sources, as well as coal, natural gas, oil, wood, and refuse-derived fuels. It also purchases, transports, distributes, and sells natural gas to retail customers, as well as transports customer-owned natural gas. In addition, the company develops and leases natural gas pipelines, and storage and compression facilities; and invests in rental housing projects and nonregulated assets, as well as procures equipment for the construction of renewable generation facilities. It serves residential, commercial, and industrial customers in the portions of Colorado, Michigan, Minnesota, New Mexico, North Dakota, South Dakota, Texas, and Wisconsin. The company was incorporated in 1909 and is headquartered in Minneapolis, Minnesota."/>
    <n v="26.5"/>
    <x v="8"/>
    <x v="8"/>
    <x v="8"/>
    <x v="0"/>
    <n v="2"/>
    <s v="55th percentile"/>
    <x v="0"/>
  </r>
  <r>
    <s v="WYNN"/>
    <x v="9"/>
    <s v="3131 Las Vegas Boulevard South_x000a_Las Vegas, NV 89109_x000a_United States"/>
    <x v="1"/>
    <s v="Resorts &amp; Casinos"/>
    <n v="27800"/>
    <s v="Wynn Resorts, Limited designs, develops, and operates integrated resorts. The company operates through four segments: Wynn Palace, Wynn Macau, Las Vegas Operations, and Encore Boston Harbor. The Wynn Palace segment operates private gaming salons and sky casinos; a luxury hotel tower with suites, and villas, including a health club, spa, salon, and pool; food and beverage outlets; retail space; meeting and convention space; and performance lake and floral art displays. The Wynn Macau segment operates casino space with private gaming salons, sky casinos, and a poker room; a luxury hotel tower, that include health clubs, spas, a salon, and a pool; food and beverage outlets; retail space; meeting and convention space; and Chinese zodiac-inspired ceiling attractions. The Las Vegas Operations segment operates casino space with private gaming salons, a sky casino, a poker room, and a race and sports book; a luxury hotel tower with suites, and villas, including swimming pools, private cabanas, full-service spas and salons, and a wedding chapel; food and beverage outlets; meeting and convention space; retail space; and theaters, nightclubs, a beach club. The Encore Boston Harbor segment operates casino space with gaming areas, and a poker room; a luxury hotel tower including a spa and salon; food and beverage outlets and a nightclub; retail space; meeting and convention space; and a waterfront park, floral displays, and water shuttle service. Wynn Resorts, Limited was incorporated in 2002 and is based in Las Vegas, Nevada."/>
    <n v="25.7"/>
    <x v="9"/>
    <x v="9"/>
    <x v="9"/>
    <x v="0"/>
    <n v="2"/>
    <s v="52nd percentile"/>
    <x v="0"/>
  </r>
  <r>
    <s v="WMB"/>
    <x v="10"/>
    <s v="One Williams Center_x000a_Tulsa, OK 74172_x000a_United States"/>
    <x v="5"/>
    <s v="Oil &amp; Gas Midstream"/>
    <n v="5601"/>
    <s v="The Williams Companies, Inc., together with its subsidiaries, operates as an energy infrastructure company primarily in the United States. It operates through Transmission &amp; Gulf of Mexico, Northeast G&amp;P, West, and Gas &amp; NGL Marketing Services segments. The Transmission &amp; Gulf of Mexico segment comprises natural gas pipelines; Transco, Northwest pipeline, MountainWest, and related natural gas storage facilities; and natural gas gathering and processing, and crude oil production handling and transportation assets in the Gulf Coast region. The Northeast G&amp;P segment engages in the midstream gathering, processing, and fractionation activities in the Marcellus Shale region primarily in Pennsylvania and New York, and the Utica Shale region of eastern Ohio. The West segment consists of gas gathering, processing, and treating operations in the Rocky Mountain region of Colorado and Wyoming, the Barnett Shale region of north-central Texas, the Eagle Ford Shale region of South Texas, the Haynesville Shale region of northwest Louisiana, the Mid-Continent region that includes the Anadarko and Permian basins, and the DJ Basin of Colorado; and operates natural gas liquid (NGL) fractionation and storage facilities in central Kansas near Conway. The Gas &amp; NGL Marketing Services segment provides wholesale marketing, trading, storage, and transportation of natural gas for natural gas utilities, municipalities, power generators, and producers; asset management services; and transports and markets NGLs. The company owns and operates 33,000 miles of pipelines. The Williams Companies, Inc. was founded in 1908 and is headquartered in Tulsa, Oklahoma."/>
    <n v="21.8"/>
    <x v="10"/>
    <x v="10"/>
    <x v="10"/>
    <x v="0"/>
    <n v="2"/>
    <s v="35th percentile"/>
    <x v="0"/>
  </r>
  <r>
    <s v="WY"/>
    <x v="11"/>
    <s v="220 Occidental Avenue South_x000a_Seattle, WA 98104-7800_x000a_United States"/>
    <x v="6"/>
    <s v="REIT - Specialty"/>
    <n v="9300"/>
    <s v="Weyerhaeuser Company, one of the world's largest private owners of timberlands, began operations in 1900. We own or control approximately 11 million acres of timberlands in the U.S. and manage additional timberlands under long-term licenses in Canada. We manage these timberlands on a sustainable basis in compliance with internationally recognized forestry standards. We are also one of the largest manufacturers of wood products in North America. Our company is a real estate investment trust. In 2022, we generated $10.2 billion in net sales and employed approximately 9,200 people who serve customers worldwide. Our common stock trades on the New York Stock Exchange under the symbol WY."/>
    <n v="16.7"/>
    <x v="11"/>
    <x v="11"/>
    <x v="11"/>
    <x v="0"/>
    <n v="2"/>
    <s v="16th percentile"/>
    <x v="1"/>
  </r>
  <r>
    <s v="WDC"/>
    <x v="12"/>
    <s v="5601 Great Oaks Parkway_x000a_Great Oaks_x000a_San Jose, CA 95119_x000a_United States"/>
    <x v="7"/>
    <s v="Computer Hardware"/>
    <n v="53000"/>
    <s v="Western Digital Corporation develops, manufactures, and sells data storage devices and solutions in the United States, China, Hong Kong, Europe, the Middle East, Africa, rest of Asia, and internationally. It offers client devices, including hard disk drives (HDDs) and solid state drives (SSDs) for desktop and notebook personal computers (PCs), gaming consoles, and set top boxes; and flash-based embedded storage products for mobile phones, tablets, notebook PCs, and other portable and wearable devices, as well as automotive, Internet of Things, industrial, and connected home applications. The company also provides enterprise HDDs; enterprise SSDs consisting of flash-based SSDs and software solutions for use in enterprise servers, online transactions, data analysis, and other enterprise applications; and data storage platforms. In addition, it offers external HDD storage products in mobile and desktop form; client portable SSDs; removable cards that are used in consumer devices comprising mobile phones, tablets, imaging systems, and cameras and smart video systems; universal serial bus flash drives for use in the computing and consumer markets; and wireless drive products used in-field backup of created content, as well as wireless streaming of high-definition movies, photos, music, and documents to tablets, smartphones, and PCs. The company sells its products under the Western Digital, SanDisk, and WD brands to original equipment manufacturers, distributors, dealers, resellers, and retailers. Western Digital Corporation was founded in 1970 and is headquartered in San Jose, California."/>
    <n v="11.4"/>
    <x v="12"/>
    <x v="12"/>
    <x v="12"/>
    <x v="0"/>
    <n v="2"/>
    <s v="4th percentile"/>
    <x v="1"/>
  </r>
  <r>
    <s v="WELL"/>
    <x v="13"/>
    <s v="4500 Dorr Street_x000a_Toledo, OH 43615-4040_x000a_United States"/>
    <x v="6"/>
    <s v="REIT - Healthcare Facilities"/>
    <n v="533"/>
    <s v="Welltower Inc. (NYSE:WELL), a REIT and S&amp;P 500 company headquartered in Toledo, Ohio, is driving the transformation of health care infrastructure. Welltower invests with leading seniors housing operators, post-acute providers and health systems to fund the real estate and infrastructure needed to scale innovative care delivery models and improve people's wellness and overall health care experience. Welltower owns interests in properties concentrated in major, high-growth markets in the United States, Canada and the United Kingdom, consisting of seniors housing and post-acute communities and outpatient medical properties."/>
    <n v="13.2"/>
    <x v="13"/>
    <x v="13"/>
    <x v="13"/>
    <x v="1"/>
    <n v="1"/>
    <s v="7th percentile"/>
    <x v="1"/>
  </r>
  <r>
    <s v="WFC"/>
    <x v="14"/>
    <s v="420 Montgomery Street_x000a_San Francisco, CA 94104_x000a_United States"/>
    <x v="8"/>
    <s v="Banks - Diversified"/>
    <n v="224824"/>
    <s v="Wells Fargo &amp; Company, a financial services company, provides diversified banking, investment, mortgage, and consumer and commercial finance products and services in the United States and internationally. The company operates through four segments: Consumer Banking and Lending; Commercial Banking; Corporate and Investment Banking; and Wealth and Investment Management. The Consumer Banking and Lending segment offers diversified financial products and services for consumers and small businesses. Its financial products and services include checking and savings accounts, and credit and debit cards, as well as home, auto, personal, and small business lending services. The Commercial Banking segment provides financial solutions to private, family owned, and certain public companies. Its products and services include banking and credit products across various industry sectors and municipalities, secured lending and lease products, and treasury management services. The Corporate and Investment Banking segment offers a suite of capital markets, banking, and financial products and services, such as corporate banking, investment banking, treasury management, commercial real estate lending and servicing, equity, and fixed income solutions, as well as sales, trading, and research capabilities services to corporate, commercial real estate, government, and institutional clients. The Wealth and Investment Management segment provides personalized wealth management, brokerage, financial planning, lending, private banking, and trust and fiduciary products and services to affluent, high-net worth, and ultra-high-net worth clients. It also operates through financial advisors in brokerage and wealth offices, consumer bank branches, independent offices, and digitally through WellsTrade and Intuitive Investor. The company was founded in 1852 and is headquartered in San Francisco, California."/>
    <n v="36.200000000000003"/>
    <x v="14"/>
    <x v="14"/>
    <x v="14"/>
    <x v="2"/>
    <n v="5"/>
    <s v="87th percentile"/>
    <x v="2"/>
  </r>
  <r>
    <s v="WEC"/>
    <x v="15"/>
    <s v="231 West Michigan Street_x000a_PO Box 1331_x000a_Milwaukee, WI 53201_x000a_United States"/>
    <x v="4"/>
    <s v="Utilities - Regulated Electric"/>
    <n v="7000"/>
    <s v="WEC Energy Group, Inc., through its subsidiaries, provides regulated natural gas and electricity, and renewable and nonregulated renewable energy services in the United States. It operates through Wisconsin, Illinois, Other States, Electric Transmission, and Non-Utility Energy Infrastructure segments. The company generates and distributes electricity from coal, natural gas, oil, and nuclear, as well as renewable energy resources, including wind, solar, hydroelectric, and biomass; and distributes and transports natural gas. It also owns, maintains, monitors, and operates electric transmission systems; and generates, distributes, and sells steam. As of December 31, 2023, the company operated approximately 35,500 miles of overhead distribution lines and 36,500 miles of underground distribution cables, as well as 430 electric distribution substations and 523,700 line transformers; approximately 46,400 miles of natural gas distribution mains; 1,700 miles of natural gas transmission mains; 2.4 million natural gas lateral services; 490 natural gas distribution and transmission gate stations; and 69.3 billion cubic feet of working gas capacities in underground natural gas storage fields. The company was formerly known as Wisconsin Energy Corporation and changed its name to WEC Energy Group, Inc. in June 2015. WEC Energy Group, Inc. was founded in 1896 and is headquartered in Milwaukee, Wisconsin."/>
    <n v="27.5"/>
    <x v="15"/>
    <x v="15"/>
    <x v="15"/>
    <x v="1"/>
    <n v="1"/>
    <s v="59th percentile"/>
    <x v="0"/>
  </r>
  <r>
    <s v="WM"/>
    <x v="16"/>
    <s v="800 Capitol Street_x000a_Suite 3000_x000a_Houston, TX 77002_x000a_United States"/>
    <x v="3"/>
    <s v="Waste Management"/>
    <n v="48000"/>
    <s v="Waste Management, Inc., through its subsidiaries, engages in the provision of environmental solutions to residential, commercial, industrial, and municipal customers in the United States and Canada. It offers collection services, including picking up and transporting waste and recyclable materials from where it was generated to a transfer station, material recovery facility (MRF), or disposal site; and owns and operates transfer stations, as well as owns, develops, and operates landfill facilities that produce landfill gas used as renewable natural gas for generating electricity. As of December 31, 2022, the company owned or operated 254 solid waste landfills, five secure hazardous waste landfills, 97 MRFs, and 337 transfer stations. It also provides materials processing and commodities recycling services at its MRFs, where cardboard, paper, glass, metals, plastics, construction and demolition materials, and other recycling commodities are recovered for resale or redirected for other purposes; recycling brokerage services, such as managing the marketing of recyclable materials for third parties; and other strategic business solutions. In addition, the company offers construction and remediation services; services related with the disposal of fly ash, and residue generated from the combustion of coal and other fuel stocks; in-plant services comprising full-service waste management solutions and consulting services; and specialized disposal services for oil and gas exploration and production operations. The company was formerly known as USA Waste Services, Inc. and changed its name to Waste Management, Inc. in 1998. Waste Management, Inc. was incorporated in 1987 and is headquartered in Houston, Texas."/>
    <n v="16.600000000000001"/>
    <x v="16"/>
    <x v="16"/>
    <x v="16"/>
    <x v="0"/>
    <n v="2"/>
    <s v="16th percentile"/>
    <x v="1"/>
  </r>
  <r>
    <s v="WMT"/>
    <x v="17"/>
    <s v="702 South West 8th Street_x000a_Bentonville, AR 72716_x000a_United States"/>
    <x v="9"/>
    <s v="Discount Stores"/>
    <n v="2100000"/>
    <s v="Walmart Inc. engages in the operation of retail, wholesale, other units, and eCommerce worldwide. The company operates through three segments: Walmart U.S., Walmart International, and Sam's Club. It operates supercenters, supermarkets, hypermarkets, warehouse clubs, cash and carry stores, and discount stores under Walmart and Walmart Neighborhood Market brands; membership-only warehouse clubs; ecommerce websites, such as walmart.com.mx, walmart.ca, flipkart.com, PhonePe and other sites; and mobile commerce applications. The company offers grocery and consumables, including dairy, meat, bakery, deli, produce, dry, chilled or frozen packaged foods, alcoholic and nonalcoholic beverages, floral, snack foods, candy, other grocery items, health and beauty aids, paper goods, laundry and home care, baby care, pet supplies, and other consumable items; fuel, tobacco and other categories. It is also involved in the provision of health and wellness products covering pharmacy, optical and hearing services, and over-the-counter drugs and other medical products; and home and apparel including home improvement, outdoor living, gardening, furniture, apparel, jewelry, tools and power equipment, housewares, toys, seasonal items, mattresses and tire and battery centers. In addition, the company offers consumer electronics and accessories, software, video games, office supplies, appliances, and third-party gift cards. Further, it operates digital payment platforms; and offers financial services and related products, including money transfers, bill payments, money orders, check cashing, prepaid access, co-branded credit cards, installment lending, and earned wage access. Additionally, the company markets lines of merchandise under private brands, including Allswell, Athletic Works, Equate, and Free Assembly. The company was formerly known as Wal-Mart Stores, Inc. and changed its name to Walmart Inc. in February 2018. Walmart Inc. was founded in 1945 and is based in Bentonville, Arkansas."/>
    <n v="25.3"/>
    <x v="17"/>
    <x v="17"/>
    <x v="17"/>
    <x v="3"/>
    <n v="3"/>
    <s v="50th percentile"/>
    <x v="0"/>
  </r>
  <r>
    <s v="WBA"/>
    <x v="18"/>
    <s v="108 Wilmot Road_x000a_Deerfield, IL 60015_x000a_United States"/>
    <x v="2"/>
    <s v="Pharmaceutical Retailers"/>
    <n v="330000"/>
    <s v="Walgreens Boots Alliance, Inc. operates as a healthcare, pharmacy, and retail company in the United States, the United Kingdom, Germany, and internationally. It operates through three segments: U.S. Retail Pharmacy, International, and U.S. Healthcare. The U.S. Retail Pharmacy segment engages in operation of the retail drugstores, health and wellness services, specialty, and home delivery pharmacy services, which offers health and wellness, beauty, personal care and consumables, and general merchandise. The International segment offers sale of prescription drugs and health and wellness, beauty, personal care, and other consumer products outside the United States; and operates pharmacy-led health and beauty retail businesses under the Boots brand stores in the United Kingdom, the Republic of Ireland, and Thailand, as well as the Benavides brand in Mexico and the Ahumada brand in Chile. The U.S. Healthcare segment provides VillageMD, a national provider of value-based care with primary, multi-specialty, and urgent care providers serving patients in traditional clinic settings, in patients' homes and online appointments; Shields, a specialty pharmacy integrator and accelerator for hospitals; and CareCentrix, a participant in the post-acute and home care management sectors. Walgreens Boots Alliance, Inc. was founded in 1909 and is headquartered in Deerfield, Illinois."/>
    <n v="16.3"/>
    <x v="18"/>
    <x v="7"/>
    <x v="8"/>
    <x v="3"/>
    <n v="3"/>
    <s v="15th percentile"/>
    <x v="1"/>
  </r>
  <r>
    <s v="WAB"/>
    <x v="19"/>
    <s v="30 Isabella Street_x000a_Pittsburgh, PA 15212_x000a_United States"/>
    <x v="3"/>
    <s v="Railroads"/>
    <n v="29000"/>
    <s v="Westinghouse Air Brake Technologies Corporation, together with its subsidiaries, provides technology-based locomotives, equipment, systems, and services for the freight rail and passenger transit industries worldwide. It offers diesel-electric, battery, and liquid natural gas-powered locomotives; engines, electric motors, and propulsion systems; and marine and mining products. The company also offers positive train control equipment; pneumatic braking products; railway electronics; signal design and engineering services; distributed locomotive power, train cruise controls, and train remote controls; industrial/mobile Internet of Things hardware and software, edge-to-cloud, on and off-board analytics and rules, and asset performance management solutions; rail and shipper transportation management, and port visibility and optimization solutions; and network optimization solutions. In addition, it provides freight car trucks, braking equipment, and related components; air compressors and dryers; heat transfer components and systems; track and switch products; new commuter and switcher locomotives; and turbochargers. Further, the company offers freight locomotive overhauls, modernizations, and refurbishment services; locomotive and car maintenance; transit locomotive and car overhaul; unit exchange of locomotive components; and maintenance of way equipment and services. Additionally, it provides railway and freight braking equipment and related components; friction products, such as brake shoes, discs, and pads; heating, ventilation, and air conditioning equipment; access and platform screen doors; pantographs; auxiliary power converter and battery chargers; passenger information systems and closed-circuit television; signaling and railway electric relays; and doors, window assemblies, accessibility lifts, ramps, and electric charging solutions for buses. The company was founded in 1869 and is headquartered in Pittsburgh, Pennsylvania."/>
    <n v="23.3"/>
    <x v="19"/>
    <x v="18"/>
    <x v="18"/>
    <x v="0"/>
    <n v="2"/>
    <s v="42nd percentile"/>
    <x v="0"/>
  </r>
  <r>
    <s v="GWW"/>
    <x v="20"/>
    <s v="100 Grainger Parkway_x000a_Lake Forest, IL 60045-5201_x000a_United States"/>
    <x v="3"/>
    <s v="Industrial Distribution"/>
    <n v="23200"/>
    <s v="W.W. Grainger, Inc., together with its subsidiaries, distributes maintenance, repair, and operating products and services primarily in North America, Japan, the United Kingdom, and internationally. The company operates through two segments, High-Touch Solutions N.A. and Endless Assortment. The company provides safety, security, material handling and storage equipment, pumps and plumbing equipment, cleaning and maintenance, and metalworking and hand tools. It also offers technical support and inventory management services. The company serves smaller businesses to large corporations, government entities, and other institutions, as well as commercial, healthcare, and manufacturing industries through sales and service representatives, and electronic and ecommerce channels. W.W. Grainger, Inc. was founded in 1927 and is headquartered in Lake Forest, Illinois."/>
    <n v="16"/>
    <x v="6"/>
    <x v="19"/>
    <x v="19"/>
    <x v="0"/>
    <n v="2"/>
    <s v="14th percentile"/>
    <x v="1"/>
  </r>
  <r>
    <s v="WRB"/>
    <x v="21"/>
    <s v="475 Steamboat Road_x000a_Greenwich, CT 06830_x000a_United States"/>
    <x v="8"/>
    <s v="Insurance - Property &amp; Casualty"/>
    <n v="8329"/>
    <s v="W. R. Berkley Corporation, an insurance holding company, operates as a commercial lines writers worldwide. It operates in two segments, Insurance and Reinsurance &amp; Monoline Excess. The Insurance segment underwrites commercial insurance business, including excess and surplus lines, admitted lines, and specialty personal lines. This segment also provides accident and health insurance and reinsurance products; insurance for commercial risks; casualty and specialty environmental products; specialized insurance coverages for fine arts and jewelry exposures; excess liability and inland marine coverage for small to medium-sized insureds; and commercial general liability, umbrella, professional liability, directors and officers, commercial property, and surety products, as well as products for technology, and life sciences and travel industries. In addition, this segment offers cyber risk solutions; crime and fidelity insurance products; medical professional coverages; workers' compensation insurance products; general insurance; personal lines insurance solutions, including home, condo/co-op, auto, and collectibles; automobile, law enforcement, public officials and educator's legal, and employment practices liability, as well as incidental medical and property and crime insurance products; at-risk and alternative risk insurance program management services; professional liability; energy and marine risks; and provides insurance products to the Lloyd's marketplace. The Reinsurance &amp; Monoline Excess segment provides treaty and facultative reinsurance solutions; property and casualty reinsurance; facultative reinsurance products include automatic, semi-automatic and individual risk assumed reinsurance; and turnkey products such as cyber, employment practices liability insurance, liquor liability insurance and violent events. The company was founded in 1967 and is headquartered in Greenwich, Connecticut."/>
    <n v="21.8"/>
    <x v="14"/>
    <x v="20"/>
    <x v="20"/>
    <x v="1"/>
    <n v="1"/>
    <s v="35th percentile"/>
    <x v="0"/>
  </r>
  <r>
    <s v="VMC"/>
    <x v="22"/>
    <s v="1200 Urban Center Drive_x000a_Birmingham, AL 35242_x000a_United States"/>
    <x v="0"/>
    <s v="Building Materials"/>
    <n v="10961"/>
    <s v="Vulcan Materials Company, together with its subsidiaries, produces and supplies construction aggregates primarily in the United States. It operates through four segments: Aggregates, Asphalt, Concrete, and Calcium. The company provides crushed stones, sand and gravel, sand, and other aggregates; and related products and services that are applied in construction and maintenance of highways, streets, and other public works, as well as in the construction of housing and commercial, industrial, and other nonresidential facilities. It also offers asphalt mix and asphalt construction paving services; ready-mixed concrete; and calcium products for the animal feed, plastics, and water treatment industries. The company was formerly known as Virginia Holdco, Inc. and changed its name to Vulcan Materials Company. Vulcan Materials Company was founded in 1909 and is headquartered in Birmingham, Alabama."/>
    <n v="29.3"/>
    <x v="15"/>
    <x v="21"/>
    <x v="4"/>
    <x v="0"/>
    <n v="2"/>
    <s v="66th percentile"/>
    <x v="0"/>
  </r>
  <r>
    <s v="V"/>
    <x v="23"/>
    <s v="PO Box 8999_x000a_San Francisco, CA 94128-8999_x000a_United States"/>
    <x v="8"/>
    <s v="Credit Services"/>
    <m/>
    <s v="Visa Inc. operates as a payment technology company in the United States and internationally. The company operates VisaNet, a transaction processing network that enables authorization, clearing, and settlement of payment transactions. It also offers credit, debit, and prepaid card products; tap to pay, tokenization, and click to pay services; Visa Direct, a solution that facilitates the delivery of funds to eligible cards, deposit accounts, and digital wallets; Visa B2B Connect, a multilateral business-to-business cross-border payments network; Visa Cross-Border Solution, a cross-border consumer payments solution; and Visa DPS that provides a range of value-added services, including fraud mitigation, dispute management, data analytics, campaign management, a suite of digital solutions, and contact center services. The company also provides acceptance solutions, which include Cybersource that provides modular and value-added services for connecting merchants to payment processing; risk and identity solutions, such as Visa Advanced Authorization, Visa Secure, Visa Risk and Decision Manager, Visa Consumer Authentication Service, and payment-decisioning solutions for fraud prevention; and Visa Consulting and Analytics, a payment consulting advisory services. It provides its services under the Visa, Visa Electron, Interlink, V PAY, and PLUS brand names. The company serves merchants, financial institutions, and government entities. Visa Inc. was founded in 1958 and is headquartered in San Francisco, California."/>
    <n v="16.7"/>
    <x v="18"/>
    <x v="22"/>
    <x v="21"/>
    <x v="3"/>
    <n v="3"/>
    <s v="16th percentile"/>
    <x v="1"/>
  </r>
  <r>
    <s v="VRTX"/>
    <x v="24"/>
    <s v="50 Northern Avenue_x000a_Boston, MA 02210_x000a_United States"/>
    <x v="2"/>
    <s v="Biotechnology"/>
    <n v="5400"/>
    <s v="Vertex Pharmaceuticals Incorporated, a biotechnology company, engages in developing and commercializing therapies for treating cystic fibrosis (CF). It markets TRIKAFTA/KAFTRIO for people with CF with at least one F508del mutation for 2 years of age or older; SYMDEKO/SYMKEVI for people with CF for 6 years of age or older; ORKAMBI for CF patients 1 year or older; and KALYDECO for the treatment of patients with 1 year or older who have CF with ivacaftor. The company's pipeline includes VX-522, a CFTR mRNA therapeutic designed to treat the underlying cause of CF, which is in Phase 1 clinical trial; VX-548, a non-opioid medicine for the treatment of acute and neuropathic pain which is in Phase 3 clinical trial; Exa-cel, for the treatment of sickle cell disease and transfusion-dependent beta thalassemia which is in Phase 2/3 clinical trial. In addition, it provides inaxaplin for the treatment of APOL1-mediated focal segmental glomerulosclerosis and co-morbidities, such as hypertension which is in single Phase 2/3; VX- 880 and VX-264, treatment for Type 1 Diabetes which is in Phase 1/2 clinical trial; VX-970, which is in Phase 2 clinical trial for the treatment of cancer; and VX-803 and VX-984 for treatment of cancer in Phase 1 clinical trial. Further, it sells the products to specialty pharmacy and specialty distributors in the United States, as well as retail pharmacies, hospitals, and clinics. Additionally, the company has collaborations with CRISPR Therapeutics AG.; Moderna, Inc.; Entrada Therapeutics, Inc.; Arbor Biotechnologies, Inc.; Mammoth Biosciences, Inc.; and Verve Therapeutics., as well as collaborations with Tevard Biosciences to develop novel tRNA-based therapies for duchenne muscular dystrophy. Vertex Pharmaceuticals Incorporated was founded in 1989 and is headquartered in Boston, Massachusetts."/>
    <n v="22.7"/>
    <x v="20"/>
    <x v="0"/>
    <x v="22"/>
    <x v="0"/>
    <n v="2"/>
    <s v="39th percentile"/>
    <x v="0"/>
  </r>
  <r>
    <s v="VZ"/>
    <x v="25"/>
    <s v="1095 Avenue of the Americas_x000a_New York, NY 10036_x000a_United States"/>
    <x v="10"/>
    <s v="Telecom Services"/>
    <n v="104400"/>
    <s v="Verizon Communications Inc., through its subsidiaries, engages in the provision of communications, technology, information, and entertainment products and services to consumers, businesses, and governmental entities worldwide. It operates in two segments, Verizon Consumer Group (Consumer) and Verizon Business Group (Business). The Consumer segment provides wireless services across the wireless networks in the United States under the Verizon and TracFone brands and through wholesale and other arrangements; and fixed wireless access (FWA) broadband through its wireless networks, as well as related equipment and devices, such as smartphones, tablets, smart watches, and other wireless-enabled connected devices. The segment also offers wireline services in the Mid-Atlantic and Northeastern United States, as well as Washington D.C. through its fiber-optic network, Verizon Fios product portfolio, and a copper-based network. The Business segment provides wireless and wireline communications services and products, including FWA broadband, data, video and conferencing, corporate networking, security and managed network, local and long-distance voice, and network access services to deliver various IoT services and products to businesses, government customers, and wireless and wireline carriers in the United States and internationally. The company was formerly known as Bell Atlantic Corporation and changed its name to Verizon Communications Inc. in June 2000. Verizon Communications Inc. was incorporated in 1983 and is headquartered in New York, New York."/>
    <n v="18.7"/>
    <x v="21"/>
    <x v="23"/>
    <x v="23"/>
    <x v="3"/>
    <n v="3"/>
    <s v="23rd percentile"/>
    <x v="1"/>
  </r>
  <r>
    <s v="VRSK"/>
    <x v="26"/>
    <s v="545 Washington Boulevard_x000a_Jersey City, NJ 07310-1686_x000a_United States"/>
    <x v="3"/>
    <s v="Consulting Services"/>
    <n v="7500"/>
    <s v="Verisk Analytics, Inc. provides data analytics and technology solutions to the insurance markets in the United States and internationally. It offers policy language, prospective loss costs, policy writing and rating rules, and various underwriting solutions for risk selection and segmentation, pricing, and workflow optimization; property- and auto- specific rating and underwriting information solutions that allows clients to understand, quantify, underwrite, mitigate, and avoid potential loss for risks; catastrophe modeling solutions, which enables companies to identify, quantify, and plan for the financial consequences of catastrophes for use by insurers, reinsurers, intermediaries, financial institutions, and governments. The company also provides life insurance solutions for transforming current workflows in life insurance underwriting, claim insights, policy administration, unclaimed property/equity, compliance and fraud detection, and actuarial and portfolio modeling; Marketing Solutions, such as compliant, real-time decisioning, profitability, and risk assessment for inbound consumer interactions; and international underwriting and claims solutions. In addition, it offers claims insurance solutions, which provides analytics in fraud detection, compliance reporting, subrogation liability assessment, litigation, and repair cost estimation and valuation solutions; and casualty solutions, such as compliance, casualty claims decision support, and workflow automation solutions. Further, the company supplies software to the specialty insurance market. The company was founded in 1971 and is headquartered in Jersey City, New Jersey."/>
    <n v="17.5"/>
    <x v="2"/>
    <x v="24"/>
    <x v="24"/>
    <x v="1"/>
    <n v="1"/>
    <s v="19th percentile"/>
    <x v="1"/>
  </r>
  <r>
    <s v="VRSN"/>
    <x v="27"/>
    <s v="12061 Bluemont Way_x000a_Reston, VA 20190_x000a_United States"/>
    <x v="7"/>
    <s v="Software - Infrastructure"/>
    <n v="907"/>
    <s v="VeriSign, Inc., together with its subsidiaries, provides domain name registry services and internet infrastructure that enables internet navigation for various recognized domain names worldwide. The company enables the security, stability, and resiliency of internet infrastructure and services, including providing root zone maintainer services, operating two of thirteen internet root servers; and offering registration services and authoritative resolution for the .com and .net domains, which supports global e-commerce. It operates directory for .name and .cc; and back-end systems for .edu, domain names. VeriSign, Inc. was incorporated in 1995 and is headquartered in Reston, Virginia."/>
    <n v="21.3"/>
    <x v="22"/>
    <x v="25"/>
    <x v="25"/>
    <x v="1"/>
    <n v="1"/>
    <s v="33rd percentile"/>
    <x v="0"/>
  </r>
  <r>
    <s v="VLO"/>
    <x v="28"/>
    <s v="One Valero Way_x000a_San Antonio, TX 78249_x000a_United States"/>
    <x v="5"/>
    <s v="Oil &amp; Gas Refining &amp; Marketing"/>
    <n v="9886"/>
    <s v="Valero Energy Corporation manufactures, markets, and sells petroleum-based and low-carbon liquid transportation fuels and petrochemical products in the United States, Canada, the United Kingdom, Ireland, Latin America, Mexico, Peru, and internationally. It operates through three segments: Refining, Renewable Diesel, and Ethanol. The company produces California Reformulated Gasoline Blendstock for Oxygenate Blending and Conventional Blendstock for Oxygenate Blending gasolines, CARB diesel, diesel, jet fuel, heating oil, and asphalt; feedstocks; aromatics; sulfur and residual fuel oil; intermediate oils; and sulfur, sweet, and sour crude oils. It sells its refined products through wholesale rack and bulk markets; and through outlets under the Valero, Beacon, Diamond Shamrock, Shamrock, Ultramar, and Texaco brands. The company owns and operates renewable diesel and ethanol plants, as well as produces renewable diesel and naphtha under the Diamond Green Diesel brand name. In addition, it offers ethanol and various co-products, including dry distiller grains, syrup, and inedible distillers corn oil to animal feed customers. The company was formerly known as Valero Refining and Marketing Company and changed its name to Valero Energy Corporation in August 1997. Valero Energy Corporation was founded in 1980 and is headquartered in San Antonio, Texas."/>
    <n v="32.6"/>
    <x v="23"/>
    <x v="24"/>
    <x v="26"/>
    <x v="0"/>
    <n v="2"/>
    <s v="77th percentile"/>
    <x v="2"/>
  </r>
  <r>
    <s v="UHS"/>
    <x v="29"/>
    <s v="Universal Corporate Center_x000a_367 South Gulph Road PO Box 61558_x000a_King of Prussia, PA 19406-0958_x000a_United States"/>
    <x v="2"/>
    <s v="Medical Care Facilities"/>
    <n v="96700"/>
    <s v="Universal Health Services, Inc., through its subsidiaries, owns and operates acute care hospitals, and outpatient and behavioral health care facilities. It operates through Acute Care Hospital Services and Behavioral Health Care Services segments. The company's hospitals offer general and specialty surgery, internal medicine, obstetrics, emergency room care, radiology, oncology, diagnostic and coronary care, pediatric services, pharmacy services, and/or behavioral health services. It also provides commercial health insurance services; and various management services, which include central purchasing, information, finance and control systems, facilities planning, physician recruitment, administrative personnel management, marketing, and public relations services. Universal Health Services, Inc. founded in 1978 and is headquartered in King of Prussia, Pennsylvania."/>
    <n v="33"/>
    <x v="21"/>
    <x v="26"/>
    <x v="27"/>
    <x v="3"/>
    <n v="3"/>
    <s v="78th percentile"/>
    <x v="2"/>
  </r>
  <r>
    <s v="UNH"/>
    <x v="30"/>
    <s v="UnitedHealth Group Center_x000a_9900 Bren Road East_x000a_Minnetonka, MN 55343_x000a_United States"/>
    <x v="2"/>
    <s v="Healthcare Plans"/>
    <n v="440000"/>
    <s v="UnitedHealth Group Incorporated operates as a diversified health care company in the United States. The company operates through four segments: UnitedHealthcare, Optum Health, Optum Insight, and Optum Rx. The UnitedHealthcare segment offers consumer-oriented health benefit plans and services for national employers, public sector employers, mid-sized employers, small businesses, and individuals; health care coverage, and health and well-being services to individuals age 50 and older addressing their needs; Medicaid plans, children's health insurance and health care programs; and health and dental benefits, and hospital and clinical services, as well as health care benefits products and services to state programs caring for the economically disadvantaged, medically underserved, and those without the benefit of employer-funded health care coverage. The Optum Health segment provides care delivery, care management, wellness and consumer engagement, and health financial services patients, consumers, care delivery systems, providers, employers, payers, and public-sector entities. The Optum Insight segment offers software and information products, advisory consulting arrangements, and managed services outsourcing contracts to hospital systems, physicians, health plans, governments, life sciences companies, and other organizations. The Optum Rx segment provides pharmacy care services and programs, including retail network contracting, home delivery, specialty and community health pharmacy services, infusion, and purchasing and clinical capabilities, as well as develops programs in the areas of step therapy, formulary management, drug adherence, and disease/drug therapy management. UnitedHealth Group Incorporated was founded in 1974 and is based in Minnetonka, Minnesota."/>
    <n v="15.3"/>
    <x v="24"/>
    <x v="27"/>
    <x v="28"/>
    <x v="3"/>
    <n v="3"/>
    <s v="12th percentile"/>
    <x v="1"/>
  </r>
  <r>
    <s v="URI"/>
    <x v="31"/>
    <s v="100 First Stamford Place_x000a_Suite 700_x000a_Stamford, CT 06902_x000a_United States"/>
    <x v="3"/>
    <s v="Rental &amp; Leasing Services"/>
    <n v="26650"/>
    <s v="United Rentals, Inc., through its subsidiaries, operates as an equipment rental company. It operates in two segments, General Rentals and Specialty. The General Rentals segment rents general construction and industrial equipment includes backhoes, skid-steer loaders, forklifts, earthmoving equipment, and material handling equipment; aerial work platforms, such as boom and scissor lifts; and general tools and light equipment comprising pressure washers, water pumps, and power tools for construction and industrial companies, manufacturers, utilities, municipalities, homeowners, and government entities. The specialty segment rents specialty construction products, including trench safety equipment consists of trench shields, aluminum hydraulic shoring systems, slide rails, crossing plates, construction lasers, and line testing equipment for underground work; power and heating, ventilating, and air conditioning equipment, such as portable diesel generators, electrical distribution equipment, and temperature control equipment; fluid solutions equipment for fluid containment, transfer, and treatment; and mobile storage equipment and modular office space. This segment serves construction companies involved in infrastructure projects, and municipalities and industrial companies. It also sells aerial lifts, reach forklifts, telehandlers, compressors, and generators; construction consumables, tools, small equipment, and safety supplies; and parts for equipment that is owned by its customers, as well as provides repair and maintenance services. The company sells used equipment through its sales force, brokers, website, at auctions, and directly to manufacturers. The company operates in the United States, Canada, Europe, Australia, and New Zealand. United Rentals, Inc. was incorporated in 1997 and is headquartered in Stamford, Connecticut."/>
    <n v="16.899999999999999"/>
    <x v="25"/>
    <x v="23"/>
    <x v="29"/>
    <x v="1"/>
    <n v="1"/>
    <s v="17th percentile"/>
    <x v="1"/>
  </r>
  <r>
    <s v="UPS"/>
    <x v="32"/>
    <s v="55 Glenlake Parkway, N.E._x000a_Atlanta, GA 30328_x000a_United States"/>
    <x v="3"/>
    <s v="Integrated Freight &amp; Logistics"/>
    <n v="500000"/>
    <s v="United Parcel Service, Inc., a package delivery company, provides transportation and delivery, distribution, contract logistics, ocean freight, airfreight, customs brokerage, and insurance services. It operates through two segments, U.S. Domestic Package and International Package. The U.S. Domestic Package segment offers time-definite delivery of express letters, documents, small packages, and palletized freight through air and ground services in the United States. The International Package segment provides guaranteed day and time-definite international shipping services comprising guaranteed time-definite express options in Europe, Asia, the Indian sub-continent, the Middle East, Africa, Canada, and Latin America. The company also offers international air and ocean freight forwarding, post-sales, and mail and consulting services. In addition, it provides truckload and customs brokerage services; supply chain solutions to the healthcare and life sciences industries; fulfillment and transportation management services; and integrated supply chain and shipment insurance solutions. United Parcel Service, Inc. was founded in 1907 and is headquartered in Atlanta, Georgia."/>
    <n v="18.600000000000001"/>
    <x v="13"/>
    <x v="13"/>
    <x v="30"/>
    <x v="0"/>
    <n v="2"/>
    <s v="23rd percentile"/>
    <x v="1"/>
  </r>
  <r>
    <s v="UAL"/>
    <x v="33"/>
    <s v="233 South Wacker Drive_x000a_Chicago, IL 60606_x000a_United States"/>
    <x v="3"/>
    <s v="Airlines"/>
    <n v="104500"/>
    <s v="United Airlines Holdings, Inc., through its subsidiaries, provides air transportation services in North America, Asia, Europe, Africa, the Pacific, the Middle East, and Latin America. The company transports people and cargo through its mainline and regional fleets. It also offers catering, ground handling, flight academy, and maintenance services for third parties. The company was formerly known as United Continental Holdings, Inc. and changed its name to United Airlines Holdings, Inc. in June 2019. United Airlines Holdings, Inc. was incorporated in 1968 and is headquartered in Chicago, Illinois."/>
    <n v="28.6"/>
    <x v="26"/>
    <x v="24"/>
    <x v="31"/>
    <x v="0"/>
    <n v="2"/>
    <s v="64th percentile"/>
    <x v="0"/>
  </r>
  <r>
    <s v="UNP"/>
    <x v="34"/>
    <s v="1400 Douglas Street_x000a_Omaha, NE 68179_x000a_United States"/>
    <x v="3"/>
    <s v="Railroads"/>
    <n v="31052"/>
    <s v="Union Pacific Corporation, through its subsidiary, Union Pacific Railroad Company, operates in the railroad business in the United States. The company offers transportation services for grain and grain products, fertilizers, food and refrigerated products, and coal and renewables to grain processors, animal feeders, ethanol producers, renewable biofuel producers, and other agricultural users; and construction products, industrial chemicals, plastics, forest products, specialized products, metals and ores, petroleum, liquid petroleum gases, soda ash, and sand, as well as finished automobiles, automotive parts, and merchandise in intermodal containers. Union Pacific Corporation was founded in 1862 and is headquartered in Omaha, Nebraska."/>
    <n v="23.5"/>
    <x v="27"/>
    <x v="27"/>
    <x v="32"/>
    <x v="0"/>
    <n v="2"/>
    <s v="42nd percentile"/>
    <x v="0"/>
  </r>
  <r>
    <s v="ULTA"/>
    <x v="35"/>
    <s v="1000 Remington Boulevard_x000a_Suite 120_x000a_Bolingbrook, IL 60440_x000a_United States"/>
    <x v="1"/>
    <s v="Specialty Retail"/>
    <n v="20000"/>
    <s v="Ulta Beauty, Inc. operates as a specialty beauty retailer in the United States. The company offers branded and private label beauty products, including cosmetics, fragrance, haircare, skincare, bath and body products, professional hair products, and salon styling tools through its Ulta Beauty stores, shop-in-shops, Ulta.com website, and its mobile applications. It also offers beauty services, including hair, makeup, brow, and skin services at its stores. The company was formerly known as ULTA Salon, Cosmetics &amp; Fragrance, Inc. and changed its name to Ulta Beauty, Inc. in January 2017. Ulta Beauty, Inc. was incorporated in 1990 and is based in Bolingbrook, Illinois."/>
    <n v="15.6"/>
    <x v="28"/>
    <x v="28"/>
    <x v="33"/>
    <x v="0"/>
    <n v="2"/>
    <s v="13th percentile"/>
    <x v="1"/>
  </r>
  <r>
    <s v="UDR"/>
    <x v="36"/>
    <s v="1745 Shea Center Drive_x000a_Suite 200_x000a_Highlands Ranch, CO 80129-1540_x000a_United States"/>
    <x v="6"/>
    <s v="REIT - Residential"/>
    <n v="1397"/>
    <s v="UDR, Inc., an S&amp;P 500 company, is a leading multifamily REIT with a demonstrated performance history of delivering superior and dependable returns by successfully managing, buying, selling, developing and redeveloping attractive real estate communities in targeted U.S. markets. As of March 31, 2024, UDR owned or had an ownership position in 60,124 apartment homes including 311 homes under development. For over 51 years, UDR has delivered long-term value to shareholders, the best standard of service to Residents and the highest quality experience for Associates."/>
    <n v="13.9"/>
    <x v="21"/>
    <x v="1"/>
    <x v="12"/>
    <x v="1"/>
    <n v="1"/>
    <s v="9th percentile"/>
    <x v="1"/>
  </r>
  <r>
    <s v="USB"/>
    <x v="37"/>
    <s v="800 Nicollet Mall_x000a_Minneapolis, MN 55402_x000a_United States"/>
    <x v="8"/>
    <s v="Banks - Regional"/>
    <n v="70000"/>
    <s v="U.S. Bancorp, a financial services holding company, provides various financial services to individuals, businesses, institutional organizations, governmental entities, and other financial institutions in the United States. It operates through Wealth, Corporate, Commercial and Institutional Banking; Consumer and Business Banking; Payment Services; and Treasury and Corporate Support segments. The company offers depository services, including checking accounts, savings accounts, and time certificate contracts; and lending services, such as traditional credit products and credit card services, lease financing and import/export trade, asset-backed lending, agricultural finance, and other products. It also provides ancillary services comprising capital markets, treasury management, and receivable lock-box collection services to corporate and governmental entity customers. In addition, the company offers asset management and fiduciary services for individuals, estates, foundations, business corporations, and charitable organizations. Further, it provides investment and insurance products to its customers principally within its domestic markets, as well as fund administration services to mutual and other funds. Additionally, the company provides corporate and purchasing card, and corporate trust services. Furthermore, it offers trust and investment management, merchant and ATM processing, mortgage banking, insurance, and brokerage and leasing services. U.S. Bancorp was founded in 1863 and is headquartered in Minneapolis, Minnesota."/>
    <n v="30.3"/>
    <x v="18"/>
    <x v="29"/>
    <x v="34"/>
    <x v="3"/>
    <n v="3"/>
    <s v="70th percentile"/>
    <x v="2"/>
  </r>
  <r>
    <s v="TSN"/>
    <x v="38"/>
    <s v="2200 West Don Tyson Parkway_x000a_Springdale, AR 72762-6999_x000a_United States"/>
    <x v="9"/>
    <s v="Farm Products"/>
    <n v="139000"/>
    <s v="Tyson Foods, Inc., together with its subsidiaries, operates as a food company worldwide. It operates through four segments: Beef, Pork, Chicken, and Prepared Foods. The company processes live fed cattle and hogs; fabricates dressed beef and pork carcasses into primal and sub-primal meat cuts, as well as case ready beef and pork, and fully cooked meats; raises and processes chickens into fresh, frozen, and value-added chicken products, including breaded chicken strips, nuggets, patties, and other ready-to-fix or fully cooked chicken parts; and supplies poultry breeding stock. It also manufactures and markets frozen and refrigerated food products, including ready-to-eat sandwiches, flame-grilled hamburgers, Philly steaks, pepperoni, bacon, breakfast sausage, turkey, lunchmeat, hot dogs, flour and corn tortilla products, appetizers, snacks, prepared meals, ethnic foods, side dishes, meat dishes, breadsticks, and processed meats under the Tyson, Jimmy Dean, Hillshire Farm, Ball Park, Wright, Aidells, ibp, and State Fair brands. The company sells its products through its sales staff to grocery retailers, grocery wholesalers, meat distributors, warehouse club stores, military commissaries, industrial food processing companies, chain restaurants or their distributors, live markets, international export companies, and domestic distributors who serve restaurants and food service operations, such as plant and school cafeterias, convenience stores, hospitals, and other vendors, as well as through independent brokers and trading companies. The company was founded in 1935 and is headquartered in Springdale, Arkansas."/>
    <n v="35.9"/>
    <x v="29"/>
    <x v="30"/>
    <x v="17"/>
    <x v="4"/>
    <n v="4"/>
    <s v="85th percentile"/>
    <x v="2"/>
  </r>
  <r>
    <s v="TDG"/>
    <x v="39"/>
    <s v="The Tower at Erieview_x000a_Suite 3000 1301 East 9th Street_x000a_Cleveland, OH 44114_x000a_United States"/>
    <x v="3"/>
    <s v="Aerospace &amp; Defense"/>
    <n v="15500"/>
    <s v="TransDigm Group Incorporated designs, produces, and supplies aircraft components in the United States and internationally. The Power &amp; Control segment offers mechanical/electro-mechanical actuators and controls, ignition systems and engine technology, specialized pumps and valves, power conditioning devices, specialized AC/DC electric motors and generators, batteries and chargers, databus and power controls, sensor products, switches and relay panels, hoists, winches and lifting devices, and cargo loading and handling systems. This segment serves engine and power system and subsystem suppliers, airlines, third party maintenance suppliers, military buying agencies, and repair depots. The Airframe segment provides engineered latching and locking devices, engineered rods, engineered connectors and elastomer sealing solutions, cockpit security components and systems, cockpit displays, engineered audio, radio and antenna systems, lavatory components, seat belts and safety restraints, engineered and customized interior surfaces and related components, thermal protection and insulation products, lighting and control technology, and parachutes. This segment serves airframe manufacturers, cabin system and subsystem suppliers, airlines, third party maintenance suppliers, military buying agencies, and repair depots. The Non-aviation segment offers seat belts and safety restraints for ground transportation applications; electro-mechanical actuators for space applications; hydraulic/electromechanical actuators and fuel valves for land-based gas turbines; refueling systems for heavy equipment used in mining, construction, and other industries; and turbine controls for the energy and oil and gas markets. This segment serves off-road vehicle and subsystem suppliers, child restraint system suppliers, and satellite and space system suppliers; and manufacturers of heavy equipment. TransDigm Group Incorporated was founded in 1993 and is based in Cleveland, Ohio."/>
    <n v="38.700000000000003"/>
    <x v="30"/>
    <x v="31"/>
    <x v="35"/>
    <x v="0"/>
    <n v="2"/>
    <s v="90th percentile"/>
    <x v="2"/>
  </r>
  <r>
    <s v="TSCO"/>
    <x v="40"/>
    <s v="5401 Virginia Way_x000a_Brentwood, TN 37027_x000a_United States"/>
    <x v="1"/>
    <s v="Specialty Retail"/>
    <n v="50000"/>
    <s v="Tractor Supply Company operates as a rural lifestyle retailer in the United States. The company offers various merchandise, including livestock and equine feed and equipment, poultry, fencing, and sprayers and chemicals; food, treats, and equipment for dogs, cats, and other small animals, as well as dog wellness products; seasonal and recreation products comprising tractors and riders, lawn and garden, bird feeding, power equipment, and other recreational products; truck, tool, and hardware products, such as truck accessories, trailers, generators, lubricants, batteries, and hardware and tools; and clothing, gift, and dÃ©cor products consist of clothing, footwear, toys, snacks, and decorative merchandise. It provides its products under the 4health, Paws &amp; Claws, American Farmworks, Producer's Pride, Bit &amp; Bridle, Red Shed, Blue Mountain, Redstone, C.E. Schmidt, Retriever, Country Lane, Ridgecut, Countyline, Royal Wing, Country Tuff, Strive, Dumor, Traveller, Farm Table, Treeline, Groundwork, TSC Tractor Supply Co, Huskee, Untamed, and JobSmart brand names. The company operates its retail stores under the Tractor Supply Company, Petsense by Tractor Supply, and Orscheln Farm and Home names; and operates websites under the TractorSupply.com and Petsense.com names. It sells its products to recreational farmers, ranchers, and others. Tractor Supply Company was founded in 1938 and is based in Brentwood, Tennessee."/>
    <n v="16.100000000000001"/>
    <x v="9"/>
    <x v="8"/>
    <x v="21"/>
    <x v="0"/>
    <n v="2"/>
    <s v="14th percentile"/>
    <x v="1"/>
  </r>
  <r>
    <s v="TJX"/>
    <x v="41"/>
    <s v="770 Cochituate Road_x000a_Framingham, MA 01701_x000a_United States"/>
    <x v="1"/>
    <s v="Apparel Retail"/>
    <n v="349000"/>
    <s v="The TJX Companies, Inc., together with its subsidiaries, operates as an off-price apparel and home fashions retailer in the United States, Canada, Europe, and Australia. It operates through four segments: Marmaxx, HomeGoods, TJX Canada, and TJX International. The company sells family apparel, including footwear and accessories; home fashions, such as home basics, furniture, rugs, lighting products, giftware, soft home products, decorative accessories, tabletop, and cookware, as well as expanded pet, and gourmet food departments; jewelry and accessories; and other merchandise. It offers its products through stores and e-commerce sites. The TJX Companies, Inc. was incorporated in 1962 and is headquartered in Framingham, Massachusetts."/>
    <n v="14.4"/>
    <x v="31"/>
    <x v="32"/>
    <x v="36"/>
    <x v="0"/>
    <n v="2"/>
    <s v="10th percentile"/>
    <x v="1"/>
  </r>
  <r>
    <s v="TMO"/>
    <x v="42"/>
    <s v="168 Third Avenue_x000a_Waltham, MA 02451_x000a_United States"/>
    <x v="2"/>
    <s v="Diagnostics &amp; Research"/>
    <n v="122000"/>
    <s v="Thermo Fisher Scientific Inc. provides life sciences solutions, analytical instruments, specialty diagnostics, and laboratory products and biopharma services in the North America, Europe, Asia-Pacific, and internationally. The company's Life Sciences Solutions segment offers reagents, instruments, and consumables for biological and medical research, discovery, and production of drugs and vaccines, as well as diagnosis of infections and diseases; and solutions include biosciences, genetic sciences, and bio production to pharmaceutical, biotechnology, agricultural, clinical, healthcare, academic, and government markets. Its Analytical Instruments segment provides instruments, consumables, software, and services for pharmaceutical, biotechnology, academic, government, environmental, and other research and industrial markets, as well as clinical laboratories. The company's Specialty Diagnostics segment offers liquid, ready-to-use, and lyophilized immunodiagnostic reagent kits, as well as calibrators, controls, protein detection assays, and instruments; immunodiagnostics develops, manufactures and markets complete bloodtest systems to support the clinical diagnosis and monitoring of allergy, asthma and autoimmune diseases; dehydrated and prepared culture media, collection and transport systems, instrumentation, and consumables; human leukocyte antigen typing and testing for organ transplant market; and healthcare products. Its Laboratory Products and Biopharma Services segment provides laboratory products, research and safety market channel, and pharma services and clinical research. It offers products and services through a direct sales force, customer-service professionals, electronic commerce, and third-party distributors under Thermo Scientific; Applied Biosystems; Invitrogen; Fisher Scientific; Unity Lab Services; and Patheon and PPD. Thermo Fisher Scientific Inc. was founded in 1956 and is headquartered in Waltham, Massachusetts."/>
    <n v="12.8"/>
    <x v="32"/>
    <x v="33"/>
    <x v="37"/>
    <x v="3"/>
    <n v="3"/>
    <s v="6th percentile"/>
    <x v="1"/>
  </r>
  <r>
    <s v="DIS"/>
    <x v="43"/>
    <s v="500 South Buena Vista Street_x000a_Burbank, CA 91521_x000a_United States"/>
    <x v="10"/>
    <s v="Entertainment"/>
    <n v="173250"/>
    <s v="The Walt Disney Company operates as an entertainment company worldwide. It operates through three segments: Entertainment, Sports, and Experiences. The company produces and distributes film and television video streaming content under the ABC Television Network, Disney, Freeform, FX, Fox, National Geographic, and Star brand television channels, as well as ABC television stations and A+E television networks; and produces original content under the ABC Signature, Disney Branded Television, FX Productions, Lucasfilm, Marvel, National Geographic Studios, Pixar, Searchlight Pictures, Twentieth Century Studios, 20th Television, and Walt Disney Pictures banners. It also offers direct-to-consumer streaming services through Disney+, Disney+ Hotstar, Hulu, and Star+; sports-related entertainment services through ESPN, ESPN on ABC, ESPN+ DTC, and Star; sale/licensing of film and episodic content to third-party television and VOD services; theatrical, home entertainment, and music distribution services; DVD and Blu-ray discs, electronic home video licenses, and VOD rental services; staging and licensing of live entertainment events; and post-production services. In addition, the company operates theme parks and resorts comprising Walt Disney World Resort, Disneyland Resort, Disneyland Paris, Hong Kong Disneyland Resort, Shanghai Disney Resort, Disney Cruise Line, Disney Vacation Club, National Geographic Expeditions, and Adventures by Disney, as well as Aulani, a Disney resort and spa in Hawaii. It also licenses its intellectual property to a third party for operations of the Tokyo Disney Resort; licenses trade names, characters, visual, literary, and other IP for use on merchandise, published materials, and games; operates a direct-to-home satellite distribution platform; sells branded merchandise through retail, online, and wholesale businesses; and develops and publishes books, comic books, and magazines. The company was founded in 1923 and is based in Burbank, California."/>
    <n v="15.7"/>
    <x v="24"/>
    <x v="22"/>
    <x v="15"/>
    <x v="0"/>
    <n v="2"/>
    <s v="13th percentile"/>
    <x v="1"/>
  </r>
  <r>
    <s v="TRV"/>
    <x v="44"/>
    <s v="485 Lexington Avenue_x000a_New York, NY 10017_x000a_United States"/>
    <x v="8"/>
    <s v="Insurance - Property &amp; Casualty"/>
    <n v="32967"/>
    <s v="The Travelers Companies, Inc., through its subsidiaries, provides a range of commercial and personal property, and casualty insurance products and services to businesses, government units, associations, and individuals in the United States and internationally. The company operates through three segments: Business Insurance, Bond &amp; Specialty Insurance, and Personal Insurance. The Business Insurance segment offers workers' compensation, commercial automobile and property, general liability, commercial multi-peril, employers' liability, public and product liability, professional indemnity, marine, aviation, onshore and offshore energy, construction, terrorism, personal accident, and kidnap and ransom insurance products. This segment operates through select accounts, which serve small businesses; commercial accounts that serve mid-sized businesses; national accounts, which serve large companies; and national property and other that serve large and mid-sized customers, commercial trucking industry, and agricultural businesses, as well as markets and distributes its products through brokers, wholesale agents, and program managers. The Bond &amp; Specialty Insurance segment provides surety, fidelity, management and professional liability, and other property and casualty coverages and related risk management services through independent agencies and brokers. The Personal Insurance segment offers property and casualty insurance covering personal risks, primarily automobile and homeowners' insurance to individuals through independent agencies and brokers. The Travelers Companies, Inc. was founded in 1853 and is based in New York, New York."/>
    <n v="20.3"/>
    <x v="33"/>
    <x v="34"/>
    <x v="8"/>
    <x v="1"/>
    <n v="1"/>
    <s v="29th percentile"/>
    <x v="0"/>
  </r>
  <r>
    <s v="SO"/>
    <x v="45"/>
    <s v="30 Ivan Allen Jr. Boulevard, NW_x000a_Atlanta, GA 30308_x000a_United States"/>
    <x v="4"/>
    <s v="Utilities - Regulated Electric"/>
    <n v="27819"/>
    <s v="The Southern Company, through its subsidiaries, engages in the generation, transmission, and distribution of electricity. The company also develops, constructs, acquires, owns, and manages power generation assets, including renewable energy projects and sells electricity in the wholesale market; and distributes natural gas in Illinois, Georgia, Virginia, and Tennessee, as well as provides gas marketing services, gas distribution operations, and gas pipeline investments operations. In addition, it owns and operates nuclear, coal, hydro, cogeneration, solar, wind, battery storage, and fuel cell facilities. Further, the constructs, operates, and maintains approximately 77,900 miles of natural gas pipelines and 14 storage facilities with total capacity of 157 Bcf to provide natural gas to residential, commercial, and industrial customers. The company serves approximately 8.9 million electric and gas utility customers. Further, it develops distributed energy and resilience solutions; deploys microgrids for commercial, industrial, governmental, and utility customers; and offers digital wireless communications and fiber optics services. The Southern Company was incorporated in 1945 and is headquartered in Atlanta, Georgia."/>
    <n v="33"/>
    <x v="34"/>
    <x v="35"/>
    <x v="38"/>
    <x v="0"/>
    <n v="2"/>
    <s v="78th percentile"/>
    <x v="2"/>
  </r>
  <r>
    <s v="SHW"/>
    <x v="46"/>
    <s v="101 West Prospect Avenue_x000a_Cleveland, OH 44115-1075_x000a_United States"/>
    <x v="0"/>
    <s v="Specialty Chemicals"/>
    <n v="64088"/>
    <s v="The Sherwin-Williams Company engages in the development, manufacture, distribution, and sale of paints, coating, and related products to professional, industrial, commercial, and retail customers. It operates through three segments: Paint Stores Group, Consumer Brands Group, and Performance Coatings Group. The Paint Stores Group segment offers architectural paints and coatings, and protective and marine products, as well as OEM product finishes and related products for architectural and industrial paint contractors, and do-it-yourself homeowners. The Consumer Brands Group segment supplies a portfolio of branded and private-label architectural paints, stains, varnishes, industrial products, wood finishes products, wood preservatives, applicators, corrosion inhibitors, aerosols, caulks, and adhesives to retailers, including home centers and hardware stores, and dedicated dealers and distributors. The Performance Coatings Group segment develops and sells industrial coatings for wood finishing and general industrial applications, automotive refinish products, protective and marine coatings, coil coatings, packaging coatings, and performance-based resins and colorants. It serves retailers, dealers, jobbers, licensees, and other third-party distributors through its branches and direct sales staff, as well as through outside sales representatives. The company has operations primarily in the North and South America, the Caribbean, Europe, Asia, and Australia. The Sherwin-Williams Company was founded in 1866 and is headquartered in Cleveland, Ohio."/>
    <n v="29.4"/>
    <x v="35"/>
    <x v="25"/>
    <x v="39"/>
    <x v="0"/>
    <n v="2"/>
    <s v="66th percentile"/>
    <x v="0"/>
  </r>
  <r>
    <s v="MOS"/>
    <x v="47"/>
    <s v="101 East Kennedy Boulevard_x000a_Suite 2500_x000a_Tampa, FL 33602_x000a_United States"/>
    <x v="0"/>
    <s v="Agricultural Inputs"/>
    <n v="14049"/>
    <s v="The Mosaic Company, through its subsidiaries, produces and markets concentrated phosphate and potash crop nutrients in North America and internationally. The company operates through three segments: Phosphates, Potash, and Mosaic Fertilizantes. It owns and operates mines, which produce concentrated phosphate crop nutrients, such as diammonium phosphate, monoammonium phosphate, and ammoniated phosphate products; and phosphate-based animal feed ingredients primarily under the Biofos and Nexfos brand names, as well as produces a double sulfate of potash magnesia product under K-Mag brand name. The company also produces and sells potash for use in the manufacturing of mixed crop nutrients and animal feed ingredients, and for industrial use; and for use in the de-icing and as a water softener regenerant. In addition, it provides nitrogen-based crop nutrients, animal feed ingredients, and other ancillary services; and purchases and sells phosphates, potash, and nitrogen products. The company sells its products to wholesale distributors, retail chains, farmers, cooperatives, independent retailers, and national accounts. The company was incorporated in 2004 and is headquartered in Tampa, Florida."/>
    <n v="33.5"/>
    <x v="36"/>
    <x v="26"/>
    <x v="40"/>
    <x v="0"/>
    <n v="2"/>
    <s v="80th percentile"/>
    <x v="2"/>
  </r>
  <r>
    <s v="KR"/>
    <x v="48"/>
    <s v="1014 Vine Street_x000a_Cincinnati, OH 45202-1100_x000a_United States"/>
    <x v="9"/>
    <s v="Grocery Stores"/>
    <n v="414000"/>
    <s v="The Kroger Co. operates as a food and drug retailer in the United States. The company operates combination food and drug stores, multi-department stores, marketplace stores, and price impact warehouses. Its combination food and drug stores offer natural food and organic sections, pharmacies, general merchandise, pet centers, fresh seafood, and organic produce; and multi-department stores provide apparel, home fashion and furnishings, outdoor living, electronics, automotive products, and toys. The company's marketplace stores offer full-service grocery, pharmacy, health and beauty care, and perishable goods, as well as general merchandise, including apparel, home goods, and toys; and price impact warehouse stores provide grocery, and health and beauty care items, as well as meat, dairy, baked goods, and fresh produce items. It also manufactures and processes food products for sale in its supermarkets and online; and sells fuel through fuel centers. The Kroger Co. was founded in 1883 and is based in Cincinnati, Ohio."/>
    <n v="21.3"/>
    <x v="37"/>
    <x v="27"/>
    <x v="41"/>
    <x v="3"/>
    <n v="3"/>
    <s v="33rd percentile"/>
    <x v="0"/>
  </r>
  <r>
    <s v="KHC"/>
    <x v="49"/>
    <s v="One PPG Place_x000a_Pittsburgh, PA 15222_x000a_United States"/>
    <x v="9"/>
    <s v="Packaged Foods"/>
    <n v="36000"/>
    <s v="The Kraft Heinz Company, together with its subsidiaries, manufactures and markets food and beverage products in North America and internationally. Its products include condiments and sauces, cheese and dairy products, meals, meats, refreshment beverages, coffee, and other grocery products under the Kraft, Oscar Mayer, Heinz, Philadelphia, Lunchables, Velveeta, Ore-Ida, Maxwell House, Kool-Aid, Jell-O, Heinz, ABC, Master, Quero, Kraft, Golden Circle, Wattie's, Pudliszki, and Plasmon brands. It sells its products through its own sales organizations, as well as through independent brokers, agents, and distributors to chain, wholesale, cooperative, and independent grocery accounts; convenience, value, and club stores; pharmacies and drug stores; mass merchants; foodservice distributors; institutions, including hotels, restaurants, bakeries, hospitals, health care facilities, and government agencies; and online through various e-commerce platforms and retailers. The company was formerly known as H.J. Heinz Holding Corporation and changed its name to The Kraft Heinz Company in July 2015. The Kraft Heinz Company was founded in 1869 and is based in Pittsburgh, Pennsylvania."/>
    <n v="33.700000000000003"/>
    <x v="38"/>
    <x v="36"/>
    <x v="2"/>
    <x v="3"/>
    <n v="3"/>
    <s v="80th percentile"/>
    <x v="2"/>
  </r>
  <r>
    <s v="SJM"/>
    <x v="50"/>
    <s v="One Strawberry Lane_x000a_Orrville, OH 44667-0280_x000a_United States"/>
    <x v="9"/>
    <s v="Packaged Foods"/>
    <n v="5800"/>
    <s v="The J. M. Smucker Company manufactures and markets branded food and beverage products worldwide. It operates in three segments: U.S. Retail Pet Foods, U.S. Retail Coffee, and U.S. Retail Consumer Foods. The company offers mainstream roast, ground, single serve, and premium coffee; peanut butter and specialty spreads; fruit spreads, toppings, and syrups; jelly products; nut mix products; shortening and oils; frozen sandwiches and snacks; pet food and pet snacks; and foodservice hot beverage, foodservice portion control, and flour products, as well as dog and cat food, frozen handheld products, juices and beverages, and baking mixes and ingredients. It provides its products under the Meow Mix, Milk-Bone, Pup-Peroni, Canine Carry Outs, Folgers, CafÃ© Bustelo, Dunkin', Folgers, CafÃ© Bustelo, 1850, Jif, Smucker's, Smucker's Uncrustables, Robin Hood, and Five Roses. The company sells its products through direct sales and brokers to food retailers, club stores, discount and dollar stores, online retailers, pet specialty stores, natural foods stores and distributors, drug stores, military commissaries, and mass merchandisers. Smucker Company was founded in 1897 and is headquartered in Orrville, Ohio."/>
    <n v="30.5"/>
    <x v="39"/>
    <x v="27"/>
    <x v="18"/>
    <x v="0"/>
    <n v="2"/>
    <s v="71st percentile"/>
    <x v="2"/>
  </r>
  <r>
    <s v="IPG"/>
    <x v="51"/>
    <s v="909 Third Avenue_x000a_New York, NY 10022_x000a_United States"/>
    <x v="10"/>
    <s v="Advertising Agencies"/>
    <n v="56800"/>
    <s v="The Interpublic Group of Companies, Inc. provides advertising and marketing services worldwide. It operates in three segments: Media, Data &amp; Engagement Solutions, Integrated Advertising &amp; Creativity Led Solutions, and Specialized Communications &amp; Experiential Solutions. The Media, Data &amp; Engagement Solutions segment provides media and communications services, digital services and products, advertising and marketing technology, e-commerce services, data management and analytics, strategic consulting, and digital brand experience under the IPG Mediabrands, UM, Initiative, Kinesso, Acxiom, Huge, MRM, and R/GA brand names. The Integrated Advertising &amp; Creativity Led Solutions segment offers advertising, corporate, and brand identity services; and strategic consulting under FCB, IPG Health, McCann Worldgroup, and MullenLowe Group brands. Specialized Communications &amp; Experiential Solutions segment provides public relations and other specialized communications services, live events, sports and entertainment marketing, and strategic consulting under IPG DXTRA Health, The Weber Shandwick Collective, Golin, Jack Morton, Momentum, and Octagon brand names. The company was formerly known as McCann-Erickson Incorporated and changed its name to The Interpublic Group of Companies, Inc. in January 1961. The Interpublic Group of Companies, Inc. was founded in 1902 and is headquartered in New York, New York."/>
    <n v="10.3"/>
    <x v="24"/>
    <x v="37"/>
    <x v="42"/>
    <x v="1"/>
    <n v="1"/>
    <s v="3rd percentile"/>
    <x v="1"/>
  </r>
  <r>
    <s v="HSY"/>
    <x v="52"/>
    <s v="19 East Chocolate Avenue_x000a_Hershey, PA 17033_x000a_United States"/>
    <x v="9"/>
    <s v="Confectioners"/>
    <n v="18650"/>
    <s v="The Hershey Company, together with its subsidiaries, engages in the manufacture and sale of confectionery products and pantry items in the United States and internationally. The company operates through three segments: North America Confectionery, North America Salty Snacks, and International. It offers chocolate and non-chocolate confectionery products; gum and mint refreshment products, including mints, chewing gums, and bubble gums; protein bars; pantry items, such as baking ingredients, toppings, beverages, and sundae syrups; and snack items comprising spreads, bars, snack bites, mixes, popcorn, and pretzels. The company provides its products primarily under the Hershey's, Reese's, Kisses, Jolly Rancher, Almond Joy, Brookside, barkTHINS, Cadbury, Good &amp; Plenty, Heath, Kit Kat, Payday, Rolo, Twizzlers, Whoppers, York, Ice Breakers, Breath Savers, Bubble Yum, Lily's, SkinnyPop, Pirates Booty, Dot's Homestyle Pretzels, and ONE Bar brands, as well as under the Pelon Pelo Rico, IO-IO, and Sofit brands. It markets and sells its products to wholesale distributors, chain grocery stores, mass merchandisers, chain drug stores, vending companies, wholesale clubs, convenience stores, dollar stores, concessionaires, and department stores. The company exports its products in approximately 80 countries worldwide. The Hershey Company was founded in 1894 and is headquartered in Hershey, Pennsylvania."/>
    <n v="26"/>
    <x v="40"/>
    <x v="15"/>
    <x v="43"/>
    <x v="3"/>
    <n v="3"/>
    <s v="53rd percentile"/>
    <x v="0"/>
  </r>
  <r>
    <s v="HIG"/>
    <x v="53"/>
    <s v="One Hartford Plaza_x000a_Hartford, CT 06155_x000a_United States"/>
    <x v="8"/>
    <s v="Insurance - Property &amp; Casualty"/>
    <n v="18700"/>
    <s v="The Hartford Financial Services Group, Inc., together with its subsidiaries, provides insurance and financial services to individual and business customers in the United States, the United Kingdom, and internationally. Its Commercial Lines segment offers insurance coverages, including workers' compensation, property, automobile, general and professional liability, package business, umbrella, fidelity and surety, marine, livestock, accident, health, and reinsurance through regional offices, branches, sales and policyholder service centers, independent retail agents and brokers, wholesale agents, and reinsurance brokers. The company's Personal Lines segment provides automobile, homeowners, and personal umbrella coverages through direct-to-consumer channels and independent agents. Its Property &amp; Casualty Other Operations segment offers coverage for asbestos and environmental exposures. The company's Group Benefits segment provides group life, disability, and other group coverages to members of employer groups, associations, and affinity groups through direct insurance policies; reinsurance to other insurance companies; employer paid and voluntary product coverages; disability underwriting, administration, and claims processing to self-funded employer plans; and leave management solution. This segment also distributes its group insurance products and services through brokers, consultants, third-party administrators, trade associations, and private exchanges. Its Hartford Funds segment offers managed mutual funds across various asset classes; and exchange-traded funds through broker-dealer organizations, independent financial advisers, defined contribution plans, financial consultants, bank trust groups, and registered investment advisers, as well as investment management, distribution, and administrative services, such as product design, implementation, and oversight. The company was founded in 1810 and is headquartered in Hartford, Connecticut."/>
    <n v="16.600000000000001"/>
    <x v="18"/>
    <x v="38"/>
    <x v="44"/>
    <x v="1"/>
    <n v="1"/>
    <s v="16th percentile"/>
    <x v="1"/>
  </r>
  <r>
    <s v="EL"/>
    <x v="54"/>
    <s v="767 Fifth Avenue_x000a_New York, NY 10153_x000a_United States"/>
    <x v="9"/>
    <s v="Household &amp; Personal Products"/>
    <n v="44020"/>
    <s v="The EstÃ©e Lauder Companies Inc. manufactures, markets, and sells skin care, makeup, fragrance, and hair care products worldwide. It offers skin care products, including moisturizers, serums, cleansers, toners, body care, exfoliators, acne care and oil correctors, facial masks, and sun care products; and makeup products, such as lipsticks, lip glosses, mascaras, foundations, eyeshadows, nail polishes, and powders, as well as compacts, brushes, and other makeup tools. The company also provides fragrance products in various forms comprising eau de parfum sprays and colognes, as well as lotions, powders, creams, candles, and soaps; and hair care products that include shampoos, conditioners, styling products, treatment, finishing sprays, and hair color products, as well as sells ancillary products and services. It offers its products under the EstÃ©e Lauder, Clinique, Origins, MÂ·AÂ·C, Bobbi Brown Cosmetics, La Mer, Aveda, Jo Malone London, TOM FORD, Too Faced, Dr.Jart+, and The Ordinary brands. The company sells its products through department stores, specialty-multi retailers, upscale perfumeries and pharmacies, and salons and spas; freestanding stores; its own and authorized retailer websites; third-party online malls; stores in airports; and duty-free locations. The EstÃ©e Lauder Companies Inc. was founded in 1946 and is headquartered in New York, New York."/>
    <n v="25.5"/>
    <x v="41"/>
    <x v="39"/>
    <x v="40"/>
    <x v="0"/>
    <n v="2"/>
    <s v="51st percentile"/>
    <x v="0"/>
  </r>
  <r>
    <s v="COO"/>
    <x v="55"/>
    <s v="6101 Bollinger Canyon Road_x000a_Suite 500_x000a_San Ramon, CA 94583_x000a_United States"/>
    <x v="2"/>
    <s v="Medical Instruments &amp; Supplies"/>
    <n v="15000"/>
    <s v="The Cooper Companies, Inc., together with its subsidiaries, develops, manufactures, and markets contact lens wearers. The company operates in two segments, CooperVision and CooperSurgical. The CooperVision segment provides spherical lense, including lenses that correct near and farsightedness; and toric and multifocal lenses comprising lenses correcting vision challenges, such as astigmatism, presbyopia, and myopia in the Americas, Europe, Middle East, Africa, and Asia Pacific. The CooperSurgical segment focuses on family and women's health care, which provides fertility products and services, medical devices, and contraception, as well as cryostorage, such as cord blood and cord tissue storage to health care professionals and patients worldwide. It offers surgical and office products, including endosee endometrial imaging products, fetal pillow cephalic elevation devices for use in cesarean sections, illuminated speculum products, lone star retractor systems, loop electrosurgical excision procedure products, mara water ablation systems, paragard contraceptive IUDs, point-of-care, and uterine positioning products, as well as cryostorage, such as cord blood and cord tissue storage; fertility products and services, such as fertility consumables and equipment, donor gamete services, and genomic services, including genetic testing. The company sells its products to distributors, group purchasing organizations, eye care and health care professionals, including independent practices, corporate retailers, hospitals and clinics, and authorized resellers. The Cooper Companies, Inc. was founded in 1958 and is headquartered in San Ramon, California."/>
    <n v="17.5"/>
    <x v="42"/>
    <x v="18"/>
    <x v="45"/>
    <x v="0"/>
    <n v="2"/>
    <s v="19th percentile"/>
    <x v="1"/>
  </r>
  <r>
    <s v="CI"/>
    <x v="56"/>
    <s v="900 Cottage Grove Road_x000a_Bloomfield, CT 06002_x000a_United States"/>
    <x v="2"/>
    <s v="Healthcare Plans"/>
    <n v="70325"/>
    <s v="The Cigna Group, together with its subsidiaries, provides insurance and related products and services in the United States. Its Evernorth Health Services segment provides a range of coordinated and point solution health services, including pharmacy benefits, home delivery pharmacy, specialty pharmacy, distribution, and care delivery and management solutions to health plans, employers, government organizations, and health care providers. The company's Cigna Healthcare segment offers medical, pharmacy, behavioral health, dental, and other products and services for insured and self-insured customers; Medicare Advantage, Medicare Supplement, and Medicare Part D plans for seniors, as well as individual health insurance plans; and health care coverage in its international markets, as well as health care benefits for mobile individuals and employees of multinational organizations. In addition, it offers permanent insurance contracts sold to corporations to provide coverage on the lives of certain employees for financing employer-paid future benefit obligations. The company distributes its products and services through insurance brokers and consultants; directly to employers, unions and other groups, or individuals; and private and public exchanges. The company was formerly known as Cigna Corporation and changed its name to The Cigna Group in February 2023. The Cigna Group was founded in 1792 and is headquartered in Bloomfield, Connecticut."/>
    <n v="11.6"/>
    <x v="24"/>
    <x v="40"/>
    <x v="46"/>
    <x v="0"/>
    <n v="2"/>
    <s v="3rd percentile"/>
    <x v="1"/>
  </r>
  <r>
    <s v="SCHW"/>
    <x v="57"/>
    <s v="3000 Schwab Way_x000a_Westlake, TX 76262_x000a_United States"/>
    <x v="8"/>
    <s v="Capital Markets"/>
    <n v="32600"/>
    <s v="The Charles Schwab Corporation, together with its subsidiaries, operates as a savings and loan holding company that provides wealth management, securities brokerage, banking, asset management, custody, and financial advisory services in the United States and internationally. The company operates in two segments, Investor Services and Advisor Services. It offers brokerage accounts with equity and fixed income trading, margin lending, options trading, futures and forex trading, and cash management capabilities, including certificates of deposit; third-party mutual funds through the Mutual Fund Marketplace and Mutual Fund OneSource service, as well as mutual fund trading and clearing services to broker-dealers; exchange-traded funds; advisory solutions for managed portfolios, separately managed accounts, customized personal advice for tailored portfolios, specialized planning, and full-time portfolio management; banking products comprising checking and savings accounts, first lien residential real estate mortgage loans, home equity lines of credit, and pledged asset lines; and trust custody services, personal trust reporting services, and administrative trustee services. It also provides digital retirement calculators; integrated web-, mobile-, and software-based trading platforms, real-time market data, options trading, premium research, and multi-channel access; self-service education and support tools; online research and analysis tools; equity compensation plan sponsors full-service recordkeeping for stock plans, stock options, restricted stock, performance shares, and stock appreciation rights; retirement plan services; mutual fund clearing services; and advisor services, including interactive tools and educational content. The Company operates through branch offices. The Charles Schwab Corporation was incorporated in 1971 and is headquartered in Westlake, Texas."/>
    <n v="23.3"/>
    <x v="43"/>
    <x v="20"/>
    <x v="30"/>
    <x v="0"/>
    <n v="2"/>
    <s v="41st percentile"/>
    <x v="0"/>
  </r>
  <r>
    <s v="ALL"/>
    <x v="58"/>
    <s v="3100 Sanders Road_x000a_Northbrook, IL 60062_x000a_United States"/>
    <x v="8"/>
    <s v="Insurance - Property &amp; Casualty"/>
    <n v="53000"/>
    <s v="The Allstate Corporation, together with its subsidiaries, provides property and casualty, and other insurance products in the United States and Canada. It operates in five segments: Allstate Protection; Protection Services; Allstate Health and Benefits; Run-off Property-Liability; and Corporate and Other segments. The Allstate Protection segment offers private passenger auto and homeowners insurance; other personal lines products; and commercial lines products through agents, contact centers, and online. The Protection Services segment provides consumer product protection; protection and insurance products, including vehicle service contracts, guaranteed asset protection, road hazard tire and wheel, and paintless dent repair protection; and roadside assistance, device and mobile data collection services, and analytic solutions using automotive telematics information, as well as identity theft protection and remediation services. This segment also offers its products under various brands, including Allstate Protection Plans, Allstate Dealer Services, Allstate Roadside, Arity, Avail, and Allstate Identity Protection. The Allstate Health and Benefits segment provides life, accident, critical illness, short-term disability, and other health insurance products; stop-loss and fully insured group health products to employers; and short-term medical and medicare supplement insurance to individuals. The Run-off Property-Liability segment offers property and casualty insurance coverage that primarily relates to policies written during the 1960s through the mid-1980s. The Corporate and Other segment provides debt services, as well as non-insurance operations. It sells its products through agents, independent agents, call and contact centers, retailers, direct to consumer, wholesale partners, and affinity groups, as well as through online and mobile applications. The Allstate Corporation was founded in 1931 and is headquartered in Northbrook, Illinois."/>
    <n v="22"/>
    <x v="33"/>
    <x v="41"/>
    <x v="10"/>
    <x v="0"/>
    <n v="2"/>
    <s v="36th percentile"/>
    <x v="0"/>
  </r>
  <r>
    <s v="TXT"/>
    <x v="59"/>
    <s v="40 Westminster Street_x000a_Providence, RI 02903_x000a_United States"/>
    <x v="3"/>
    <s v="Aerospace &amp; Defense"/>
    <n v="35000"/>
    <s v="Textron Inc. operates in the aircraft, defense, industrial, and finance businesses worldwide. It operates through six segments: Textron Aviation, Bell, Textron Systems, Industrial, Textron eAviation, and Finance. The Textron Aviation segment manufactures, sells, and services business jets, turboprop and piston engine aircraft, and military trainer and defense aircraft; and offers maintenance, inspection, and repair services, as well as sells commercial parts. The Bell segment supplies military and commercial helicopters, tiltrotor aircrafts, and related spare parts and services. The Textron Systems segment offers unmanned aircraft systems, electronic systems and solutions, advanced marine crafts, piston aircraft engines, live military air-to-air and air-to-ship training, weapons and related components, and armored and specialty vehicles. The Industrial segment offers blow-molded solutions, including conventional plastic fuel tanks and pressurized fuel tanks for hybrid vehicle applications, clear-vision systems, plastic tanks for catalytic reduction systems, and battery housing systems for use in electric vehicles primarily to automobile original equipment manufacturers (OEMs); and golf cars, off-road utility vehicles, powersports products, light transportation vehicles, aviation ground support equipment, professional turf-maintenance equipment, and turf-care vehicles to golf courses and resorts, government agencies and municipalities, consumers, outdoor enthusiasts, and commercial and industrial users. The Textron eAviation segment manufactures and sells light aircraft and gliders with electric and combustion engines; and provides other research and development initiatives related to sustainable aviation solutions. The Finance segment offers financing services to purchase new and pre-owned aviation aircraft and Bell helicopters. Textron Inc. was founded in 1923 and is headquartered in Providence, Rhode Island."/>
    <n v="33.6"/>
    <x v="44"/>
    <x v="0"/>
    <x v="47"/>
    <x v="0"/>
    <n v="2"/>
    <s v="80th percentile"/>
    <x v="2"/>
  </r>
  <r>
    <s v="TXN"/>
    <x v="60"/>
    <s v="12500 TI Boulevard_x000a_Dallas, TX 75243_x000a_United States"/>
    <x v="7"/>
    <s v="Semiconductors"/>
    <n v="34000"/>
    <s v="Texas Instruments Incorporated designs, manufactures, and sells semiconductors to electronics designers and manufacturers in the United States and internationally. The company operates through Analog and Embedded Processing segments. The Analog segment offers power products to manage power requirements across various voltage levels, including battery-management solutions, DC/DC switching regulators, AC/DC and isolated controllers and converters, power switches, linear regulators, voltage references, and lighting products. This segment provides signal chain products that sense, condition, and measure signals to allow information to be transferred or converted for further processing and control, including amplifiers, data converters, interface products, motor drives, clocks, and logic and sensing products. The Embedded Processing segment offers microcontrollers that are used in electronic equipment; digital signal processors for mathematical computations; and applications processors for specific computing activity. This segment offers products for use in various markets, such as industrial, automotive, personal electronics, communications equipment, enterprise systems, and calculators and other. It provides DLP products primarily for use in project high-definition images; calculators; and application-specific integrated circuits. The company markets and sells its semiconductor products through direct sales and distributors, as well as through its website. Texas Instruments Incorporated was founded in 1930 and is headquartered in Dallas, Texas."/>
    <n v="20.6"/>
    <x v="45"/>
    <x v="42"/>
    <x v="46"/>
    <x v="0"/>
    <n v="2"/>
    <s v="30th percentile"/>
    <x v="0"/>
  </r>
  <r>
    <s v="TSLA"/>
    <x v="61"/>
    <s v="1 Tesla Road_x000a_Austin, TX 78725_x000a_United States"/>
    <x v="1"/>
    <s v="Auto Manufacturers"/>
    <n v="140473"/>
    <s v="Tesla, Inc. designs, develops, manufactures, leases, and sells electric vehicles, and energy generation and storage systems in the United States, China, and internationally. The company operates in two segments, Automotive, and Energy Generation and Storage. The Automotive segment offers electric vehicles, as well as sells automotive regulatory credits; and non-warranty after-sales vehicle, used vehicles, body shop and parts, supercharging, retail merchandise, and vehicle insurance services. This segment also provides sedans and sport utility vehicles through direct and used vehicle sales, a network of Tesla Superchargers, and in-app upgrades; purchase financing and leasing services; services for electric vehicles through its company-owned service locations and Tesla mobile service technicians; and vehicle limited warranties and extended service plans. The Energy Generation and Storage segment engages in the design, manufacture, installation, sale, and leasing of solar energy generation and energy storage products, and related services to residential, commercial, and industrial customers and utilities through its website, stores, and galleries, as well as through a network of channel partners; and provision of service and repairs to its energy product customers, including under warranty, as well as various financing options to its solar customers. The company was formerly known as Tesla Motors, Inc. and changed its name to Tesla, Inc. in February 2017. Tesla, Inc. was incorporated in 2003 and is headquartered in Austin, Texas."/>
    <n v="25.2"/>
    <x v="46"/>
    <x v="43"/>
    <x v="2"/>
    <x v="3"/>
    <n v="3"/>
    <s v="50th percentile"/>
    <x v="0"/>
  </r>
  <r>
    <s v="TFX"/>
    <x v="62"/>
    <s v="550 East Swedesford Road_x000a_Suite 400_x000a_Wayne, PA 19087-1603_x000a_United States"/>
    <x v="2"/>
    <s v="Medical Instruments &amp; Supplies"/>
    <n v="14500"/>
    <s v="Teleflex Incorporated designs, develops, manufactures, and supplies single-use medical devices for common diagnostic and therapeutic procedures in critical care and surgical applications worldwide. The company provides vascular access products that comprise Arrow branded catheters, catheter navigation and tip positioning systems, and intraosseous access systems for the administration of intravenous therapies, the measurement of blood pressure, and the withdrawal of blood samples through a single puncture site. It also offers interventional products, which consists of various coronary catheters, structural heart support devices, and peripheral intervention and mechanical circulatory support platform that are used by interventional cardiologists and radiologists, and vascular surgeons; and Arrow branded pumps and catheters, Guideline, Turnpike, and Trapliner catheters, the Manta Vascular Closure, and Arrow Oncontrol devices. The company provides anesthesia products, such as airway and pain management products to support hospital, emergency medicine, and military channels; and surgical products, including metal and polymer ligation clips, and fascial closure surgical systems that are used in laparoscopic surgical procedures, percutaneous surgical systems, and other surgical instruments. It also offers interventional urology products comprising the UroLift System, an invasive technology for treating lower urinary tract symptoms due to benign prostatic hyperplasia; respiratory products, including oxygen and aerosol therapies, spirometry, and ventilation management products for use in various care settings; urology products, such as catheters, urine collectors, and catheterization accessories and products for operative endourology; and bladder management services. The company serves hospitals and healthcare providers, medical device manufacturers, and home care markets. Teleflex Incorporated was incorporated in 1943 and is headquartered in Wayne, Pennsylvania."/>
    <n v="29.6"/>
    <x v="47"/>
    <x v="4"/>
    <x v="47"/>
    <x v="0"/>
    <n v="2"/>
    <s v="67th percentile"/>
    <x v="0"/>
  </r>
  <r>
    <s v="TGT"/>
    <x v="63"/>
    <s v="1000 Nicollet Mall_x000a_Minneapolis, MN 55403_x000a_United States"/>
    <x v="9"/>
    <s v="Discount Stores"/>
    <n v="415000"/>
    <s v="Target Corporation operates as a general merchandise retailer in the United States. The company offers apparel for women, men, boys, girls, toddlers, and infants and newborns, as well as jewelry, accessories, and shoes; and beauty and personal care, baby gear, cleaning, paper products, and pet supplies. It also provides dry grocery, dairy, frozen food, beverages, candy, snacks, deli, bakery, meat, and food service; electronics, which includes video game hardware and software, toys, entertainment, sporting goods, and luggage; and furniture, lighting, storage, kitchenware, small appliances, home decor, bed and bath, home improvement, school/office supplies, greeting cards and party supplies, and other seasonal merchandise. In addition, the company sells merchandise through periodic design and creative partnerships, and shop-in-shop experience; and in-store amenities. Further, it sells its products through its stores; and digital channels, including Target.com. Target Corporation was incorporated in 1902 and is headquartered in Minneapolis, Minnesota."/>
    <n v="14.4"/>
    <x v="31"/>
    <x v="44"/>
    <x v="48"/>
    <x v="3"/>
    <n v="3"/>
    <s v="10th percentile"/>
    <x v="1"/>
  </r>
  <r>
    <s v="TRGP"/>
    <x v="64"/>
    <s v="811 Louisiana Street_x000a_Suite 2100_x000a_Houston, TX 77002_x000a_United States"/>
    <x v="5"/>
    <s v="Oil &amp; Gas Midstream"/>
    <n v="3182"/>
    <s v="Targa Resources Corp., together with its subsidiary, Targa Resources Partners LP, owns, operates, acquires, and develops a portfolio of complementary domestic midstream infrastructure assets in North America. It operates in two segments, Gathering and Processing, and Logistics and Transportation. The company is involved in gathering, compressing, treating, processing, transporting, and selling natural gas; storing, fractionating, treating, transporting, and selling natural gas liquids (NGL) and NGL products, including services to liquefied petroleum gas exporters; and gathering, storing, terminaling, purchasing, and selling crude oil. It is also involved in the purchase and resale of NGL products; and sale of propane, as well as provision of related logistics services to multi-state retailers, independent retailers, and other end-users. In addition, the company offers NGL balancing services; and transportation services to refineries and petrochemical companies in the Gulf Coast area, as well as purchases, markets, and resells natural gas. As of December 31, 2023, it leased and managed approximately 605 railcars; 137 tractors; and 6 vacuum trucks and 2 pressurized NGL barges. Targa Resources Corp. was incorporated in 2005 and is headquartered in Houston, Texas."/>
    <n v="33.200000000000003"/>
    <x v="48"/>
    <x v="45"/>
    <x v="14"/>
    <x v="0"/>
    <n v="2"/>
    <s v="79th percentile"/>
    <x v="2"/>
  </r>
  <r>
    <s v="TPR"/>
    <x v="65"/>
    <s v="10 Hudson Yards_x000a_New York, NY 10001_x000a_United States"/>
    <x v="1"/>
    <s v="Luxury Goods"/>
    <n v="12600"/>
    <s v="Tapestry, Inc. provides luxury accessories and branded lifestyle products in the United States, Japan, Greater China, and internationally. The company operates in three segments: Coach, Kate Spade, and Stuart Weitzman. It offers women's handbags; and women's accessories, such as small leather goods which includes mini and micro handbags, money pieces, wristlets, pouches, and cosmetic cases, as well as novelty accessories including address books, time management and travel accessories, sketchbooks, and portfolios; and belts, key rings, and charms. The company also provides men products, which includes bag collections, such as business cases, computer bags, messenger-style bags, backpacks, and totes; small leather goods including wallets, card cases, travel organizers, and belts; and footwear, watches, fragrances, sunglasses, novelty accessories, and ready-to-wear items. In addition, it offers other products including women's footwear and fragrances; eyewear and sunglasses; and jewelry, such as bracelets, necklaces, rings, and earrings, watches, and other women's seasonal lifestyle apparel collections, including outerwear, ready-to-wear and cold weather accessories, such as gloves, scarves, and hats. Further, the company provides kids items, housewares, and home accessories, such as fashion bedding and tableware, stationery, and gifts. It offers its products through e-commerce sites and concession shop-in-shops, wholesale, and third-party distributors under the Coach, Kate Spade, and Stuart Weitzman brand names. The company was formerly known as Coach, Inc. and changed its name to Tapestry, Inc. in October 2017. Tapestry, Inc. was founded in 1941 and is headquartered in New York, New York."/>
    <n v="14.8"/>
    <x v="49"/>
    <x v="7"/>
    <x v="49"/>
    <x v="0"/>
    <n v="2"/>
    <s v="11th percentile"/>
    <x v="1"/>
  </r>
  <r>
    <s v="TMUS"/>
    <x v="66"/>
    <s v="12920 SE 38th Street_x000a_Bellevue, WA 98006-1350_x000a_United States"/>
    <x v="10"/>
    <s v="Telecom Services"/>
    <n v="67000"/>
    <s v="T-Mobile US, Inc., together with its subsidiaries, provides mobile communications services in the United States, Puerto Rico, and the United States Virgin Islands. The company offers voice, messaging, and data services to customers in the postpaid, prepaid, and wholesale and other services. It also provides wireless devices, including smartphones, wearables, tablets, home broadband routers, and other mobile communication devices, as well as wireless devices and accessories; financing through equipment installment plans; reinsurance for device insurance policies and extended warranty contracts; leasing through JUMP! On Demand; and High Speed Internet services. In addition, the company offers services, devices, and accessories under the T-Mobile and Metro by T-Mobile brands through its owned and operated retail stores, T-Mobile app and customer care channels, and its websites. It also sells its devices to dealers and other third-party distributors for resale through independent third-party retail outlets and various third-party websites. The company was founded in 1994 and is headquartered in Bellevue, Washington."/>
    <n v="24.6"/>
    <x v="13"/>
    <x v="17"/>
    <x v="50"/>
    <x v="3"/>
    <n v="3"/>
    <s v="47th percentile"/>
    <x v="0"/>
  </r>
  <r>
    <s v="TROW"/>
    <x v="67"/>
    <s v="100 East Pratt Street_x000a_Baltimore, MD 21202_x000a_United States"/>
    <x v="8"/>
    <s v="Asset Management"/>
    <n v="7878"/>
    <s v="T. Rowe Price Group, Inc. is a publicly owned investment manager. The firm provides its services to individuals, institutional investors, retirement plans, financial intermediaries, and institutions. It launches and manages equity and fixed income mutual funds. The firm invests in the public equity and fixed income markets across the globe. It employs fundamental and quantitative analysis with a bottom-up approach. The firm utilizes in-house and external research to make its investments. It employs socially responsible investing with a focus on environmental, social, and governance issues. It makes investment in late-stage venture capital transactions and usually invests between $3 million and $5 million. The firm was previously known as T. Rowe Group, Inc. and T. Rowe Price Associates, Inc. T. Rowe Price Group, Inc. was founded in 1937 and is based in Baltimore, Maryland, with additional offices in Colorado Springs, Colorado; Owings Mills, Maryland; San Francisco, California; New York, New York; Philadelphia, Pennsylvania; Tampa, Florida; Toronto, Ontario; Hellerup, Denmark; Amsterdam, The Netherlands; Luxembourg, Grand Duchy of Luxembourg; Zurich, Switzerland; Dubai, United Arab Emirates; London, United Kingdom; Sydney, New South Wales; Hong Kong; Tokyo, Japan; Singapore; Frankfurt, Shanghai, China; Germany, Madrid, Spain, Milan, Italy, Stockholm, Sweden, Melbourne, Australia, Amsterdam, Netherlands and Washington, DC."/>
    <n v="16.899999999999999"/>
    <x v="43"/>
    <x v="27"/>
    <x v="30"/>
    <x v="1"/>
    <n v="1"/>
    <s v="17th percentile"/>
    <x v="1"/>
  </r>
  <r>
    <s v="SYY"/>
    <x v="68"/>
    <s v="1390 Enclave Parkway_x000a_Houston, TX 77077-2099_x000a_United States"/>
    <x v="9"/>
    <s v="Food Distribution"/>
    <n v="72000"/>
    <s v="Sysco Corporation, through its subsidiaries, engages in the marketing and distribution of various food and related products to the foodservice or food-away-from-home industry in the United States, Canada, the United Kingdom, France, and internationally. It operates through U.S. Foodservice Operations, International Foodservice Operations, SYGMA, and Other segments. The company distributes frozen food, such as meat, seafood, fully prepared entrÃ©es, fruits, vegetables, and desserts; canned and dry food products; fresh meat and seafood products; dairy products; beverages; imported specialties; and fresh produce products. It also supplies various non-food items, including paper products comprising disposable napkins, plates, and cups; tableware consisting of glassware and silverware; cookware, such as pots, pans, and utensils; restaurant and kitchen equipment and supplies; and cleaning supplies. The company serves restaurants, hospitals and nursing facilities, schools and colleges, hotels and motels, industrial caterers, and other foodservice venues. Sysco Corporation was incorporated in 1969 and is headquartered in Houston, Texas."/>
    <n v="15.9"/>
    <x v="19"/>
    <x v="8"/>
    <x v="29"/>
    <x v="0"/>
    <n v="2"/>
    <s v="14th percentile"/>
    <x v="1"/>
  </r>
  <r>
    <s v="SYF"/>
    <x v="69"/>
    <s v="777 Long Ridge Road_x000a_Stamford, CT 06902_x000a_United States"/>
    <x v="8"/>
    <s v="Credit Services"/>
    <n v="20000"/>
    <s v="Synchrony Financial, together with its subsidiaries, operates as a consumer financial services company in the United States. It provides credit products, such as credit cards, commercial credit products, and consumer installment loans. The company also offers private label credit cards, dual co-brand and general purpose credit cards, short- and long-term installment loans, and consumer banking products; and deposit products, including certificates of deposit, individual retirement accounts, money market accounts, and savings accounts, and sweep and affinity deposits, as well as accepts deposits through third-party securities brokerage firms. In addition, it provides debt cancellation products to its credit card customers through online, mobile, and direct mail; and healthcare payments and financing solutions under the CareCredit and Walgreens brands; payments and financing solutions in the apparel, specialty retail, outdoor, music, and luxury industries, such as American Eagle, Dick's Sporting Goods, Guitar Center, Kawasaki, Pandora, Polaris, Suzuki, and Sweetwater. The company offers its credit products through programs established with a group of national and regional retailers, local merchants, manufacturers, buying groups, industry associations, and healthcare service providers; and deposit products through various channels, such as digital and print. It serves digital, health and wellness, retail, home, auto, telecommunications, jewelry, pets, and other industries. The company was founded in 1932 and is headquartered in Stamford, Connecticut."/>
    <n v="17.3"/>
    <x v="2"/>
    <x v="35"/>
    <x v="51"/>
    <x v="0"/>
    <n v="2"/>
    <s v="18th percentile"/>
    <x v="1"/>
  </r>
  <r>
    <s v="SYK"/>
    <x v="70"/>
    <s v="1941 Stryker Way_x000a_Portage, MI 49002_x000a_United States"/>
    <x v="2"/>
    <s v="Medical Devices"/>
    <n v="52000"/>
    <s v="Stryker Corporation operates as a medical technology company. The company operates through two segments, MedSurg and Neurotechnology, and Orthopaedics and Spine. The Orthopaedics and Spine segment provides implants for use in total joint replacements, such as hip, knee and shoulder, and trauma and extremities surgeries. This segment also offers spinal implant products comprising cervical and thoracolumbar systems that include fixation, minimally invasive and interbody systems used in spinal injury, complex spine and degenerative therapies. The MedSurg and Neurotechnology segment offers surgical equipment, and surgical navigation systems, endoscopic and communications systems, patient handling, emergency medical equipment and intensive care disposable products, reprocessed and remanufactured medical devices, clinical communication and workflow solutions, and other medical device products that are used in various medical specialties, as well as patient and caregiver safety technologies. This segment also provides neurosurgical, neurovascular and craniomaxillofacial implant products, which include products used for minimally invasive endovascular procedures; products for brain and open skull based surgical procedures; orthobiologic and biosurgery products, such as synthetic bone grafts and vertebral augmentation products; minimally invasive products for the treatment of acute ischemic and hemorrhagic stroke; and craniomaxillofacial implant products, including cranial, maxillofacial, and chest wall devices, as well as dural substitutes and sealants. The company sells its products to doctors, hospitals, and other healthcare facilities through company-owned subsidiaries and branches, as well as third-party dealers and distributors in approximately 75 countries. Stryker Corporation was founded in 1941 and is headquartered in Portage, Michigan."/>
    <n v="28.3"/>
    <x v="50"/>
    <x v="46"/>
    <x v="52"/>
    <x v="0"/>
    <n v="2"/>
    <s v="62nd percentile"/>
    <x v="0"/>
  </r>
  <r>
    <s v="STLD"/>
    <x v="71"/>
    <s v="7575 West Jefferson Boulevard_x000a_Fort Wayne, IN 46804_x000a_United States"/>
    <x v="0"/>
    <s v="Steel"/>
    <n v="12600"/>
    <s v="Steel Dynamics, Inc., together with its subsidiaries, operates as a steel producer and metal recycler in the United States. The Steel Operations segment offers hot rolled, cold rolled, and coated steel products; parallel flange beams and channel sections, flat bars, large unequal leg angles, and reinforcing steel bars, as well as standard strength carbon, intermediate alloy hardness, and premium grade rail products; engineered special-bar-quality products, merchant-bar-quality products, and other engineered round steel bars; channels, angles, flats, merchant rounds, and reinforcing steel bars; and specialty shapes and light structural steel products. This segment also engages in turning, polishing, straightening, chamfering, precision saw-cutting, and heat treating of bar products. Its products are used in construction, automotive, manufacturing, transportation, heavy and agriculture equipment, and pipe and tube markets. The Metals Recycling Operations segment is involved in the ferrous and nonferrous scrap metal processing, transportation, marketing, brokerage, and scrap management services. Its ferrous products include heavy melting steel, busheling, bundled scrap, shredded scrap, steel turnings, and cast-iron products; and nonferrous products comprise aluminum, brass, copper, stainless steel, and other nonferrous metals. The Steel Fabrication Operations segment produces steel non-residential building components, such as steel joists, girders, trusses, and steel deck products for non-residential steel fabricators, metal building companies, general construction contractors, developers, owners, brokers, and governmental entities, as well as e-commerce warehouses, data centers, metal buildings, and education and commercial building projects. The Aluminum Operations segment offers recycled aluminum flat rolled products. The company also exports its products. Steel Dynamics, Inc. was founded in 1993 and is headquartered in Fort Wayne, Indiana."/>
    <n v="33"/>
    <x v="1"/>
    <x v="47"/>
    <x v="53"/>
    <x v="1"/>
    <n v="1"/>
    <s v="78th percentile"/>
    <x v="2"/>
  </r>
  <r>
    <s v="STT"/>
    <x v="72"/>
    <s v="One Congress Street_x000a_Boston, MA 02114-2016_x000a_United States"/>
    <x v="8"/>
    <s v="Asset Management"/>
    <n v="45871"/>
    <s v="State Street Corporation, through its subsidiaries, provides a range of financial products and services to institutional investors worldwide. The company offers investment servicing products and services, including custody, accounting, regulatory reporting, investor, and performance and analytics; middle office products, such as IBOR, transaction management, loans, cash, derivatives and collateral, record keeping, and client reporting and investment analytics; finance leasing; foreign exchange, and brokerage and other trading services; securities finance and enhanced custody products; deposit and short-term investment facilities; investment manager and alternative investment manager operations outsourcing; performance, risk, and compliance analytics; and financial data management to support institutional investors. It also engages in the provision of portfolio management and risk analytics, as well as trading and post-trade settlement services with integrated compliance and managed data. In addition, the company offers investment management strategies and products, such as core and enhanced indexing, multi-asset strategies, active quantitative and fundamental active capabilities, and alternative investment strategies. Further, it provides services and solutions, including environmental, social, and governance investing; defined benefit and defined contribution; and global fiduciary solutions, as well as exchange-traded funds under the SPDR ETF brand. The company provides its products and services to mutual funds, collective investment funds, UCITS, hedge funds and other investment pools, corporate and public retirement plans, insurance companies, foundations, endowments, and investment managers. State Street Corporation was founded in 1792 and is headquartered in Boston, Massachusetts."/>
    <n v="24.1"/>
    <x v="51"/>
    <x v="30"/>
    <x v="54"/>
    <x v="1"/>
    <n v="1"/>
    <s v="45th percentile"/>
    <x v="0"/>
  </r>
  <r>
    <s v="SBUX"/>
    <x v="73"/>
    <s v="2401 Utah Avenue South_x000a_Seattle, WA 98134_x000a_United States"/>
    <x v="1"/>
    <s v="Restaurants"/>
    <n v="381000"/>
    <s v="Starbucks Corporation, together with its subsidiaries, operates as a roaster, marketer, and retailer of coffee worldwide. The company operates through three segments: North America, International, and Channel Development. Its stores offer coffee and tea beverages, roasted whole beans and ground coffees, single serve products, and ready-to-drink beverages; and various food products, such as pastries, breakfast sandwiches, and lunch items. The company also licenses its trademarks through licensed stores, and grocery and foodservice accounts. The company offers its products under the Starbucks Coffee, Teavana, Seattle's Best Coffee, Ethos, Starbucks Reserve, and Princi brands. Starbucks Corporation was founded in 1971 and is based in Seattle, Washington."/>
    <n v="24.7"/>
    <x v="52"/>
    <x v="28"/>
    <x v="55"/>
    <x v="3"/>
    <n v="3"/>
    <s v="48th percentile"/>
    <x v="0"/>
  </r>
  <r>
    <s v="SWK"/>
    <x v="74"/>
    <s v="1000 Stanley Drive_x000a_New Britain, CT 06053_x000a_United States"/>
    <x v="3"/>
    <s v="Tools &amp; Accessories"/>
    <n v="50000"/>
    <s v="Stanley Black &amp; Decker, Inc. provides hand tools, power tools, outdoor products, and related accessories in the United States, Canada, Other Americas, Europe, and Asia. Its Tools &amp; Outdoor segment offers professional grade corded and cordless electric power tools and equipment, including drills, impact wrenches and drivers, grinders, saws, routers, and sanders; pneumatic tools and fasteners, such as nail guns, nails, staplers and staples, and concrete and masonry anchors; corded and cordless electric power tools; hand-held vacuums, paint tools, and cleaning appliances; leveling and layout tools, planes, hammers, demolition tools, clamps, vises, knives, saws, chisels, and industrial and automotive tools; drill, screwdriver, router bits, abrasives, saw blades, and threading products; tool boxes, sawhorses, medical cabinets, and engineered storage solutions; and electric and gas-powered lawn and garden products. This segment sells its products under the DEWALT, CRAFTSMAN, CUB ADET, BLACK+DECKER, and HUSTLER brands through retailers, third-party distributors, independent dealers, and a direct sales force. The company's Industrial segment provides threaded fasteners, blind rivets and tools, blind inserts and tools, drawn arc weld studs and systems, engineered plastic and mechanical fasteners, self-piercing riveting systems, precision nut running systems, micro fasteners, high-strength structural fasteners, axel swage, latches, heat shields, pins, couplings, fitting, and other engineered products; and attachments used on excavators and handheld tools. This segment sells its products through direct sales force and third-party distributors to the automotive, manufacturing, electronics, construction, aerospace, and other industries. The company was formerly known as The Stanley Works and changed its name to Stanley Black &amp; Decker, Inc. in March 2010. Stanley Black &amp; Decker, Inc. was founded in 1843 and is headquartered in New Britain, Connecticut."/>
    <n v="25.3"/>
    <x v="53"/>
    <x v="43"/>
    <x v="24"/>
    <x v="0"/>
    <n v="2"/>
    <s v="50th percentile"/>
    <x v="0"/>
  </r>
  <r>
    <s v="LUV"/>
    <x v="75"/>
    <s v="P.O. Box 36611_x000a_Dallas, TX 75235-1611_x000a_United States"/>
    <x v="3"/>
    <s v="Airlines"/>
    <n v="74695"/>
    <s v="Southwest Airlines Co. operates as a passenger airline company that provides scheduled air transportation services in the United States and near-international markets. As of December 31, 2023, the company operated a total fleet of 817 Boeing 737 aircraft; and served 121 destinations in 42 states, the District of Columbia, and the Commonwealth of Puerto Rico, as well as ten near-international countries, including Mexico, Jamaica, the Bahamas, Aruba, the Dominican Republic, Costa Rica, Belize, Cuba, the Cayman Islands, and Turks and Caicos. It also provides inflight entertainment and connectivity services on Wi-Fi enabled aircraft; and Rapid Rewards loyalty program that enables program members to earn points for dollars spent on Southwest base fares. In addition, the company offers a suite of digital platforms to support customers' travel needs, including websites and apps; and SWABIZ, an online booking tool. Further, it provides ancillary services, such as Southwest's EarlyBird Check-In, upgraded boarding, and transportation of pets and unaccompanied minors. Southwest Airlines Co. was incorporated in 1967 and is headquartered in Dallas, Texas."/>
    <n v="30.7"/>
    <x v="54"/>
    <x v="19"/>
    <x v="56"/>
    <x v="0"/>
    <n v="2"/>
    <s v="71st percentile"/>
    <x v="2"/>
  </r>
  <r>
    <s v="SNA"/>
    <x v="76"/>
    <s v="2801 80th Street_x000a_Kenosha, WI 53143_x000a_United States"/>
    <x v="3"/>
    <s v="Tools &amp; Accessories"/>
    <n v="13200"/>
    <s v="Snap-on Incorporated manufactures and markets tools, equipment, diagnostics, and repair information and systems solutions for professional users worldwide. It operates through Commercial &amp; Industrial Group, Snap-on Tools Group, Repair Systems &amp; Information Group, and Financial Services segments. The company provides hand tools, including wrenches, sockets, ratchet wrenches, pliers, screwdrivers, punches and chisels, saws and cutting tools, pruning tools, torque measuring instruments, and other related products; power tools, such as cordless, pneumatic, and hydraulic and corded tools; and tool storage products comprising tool chests, roll cabinets, and other products. It provides handheld and computer-based diagnostic products, service and repair information products, diagnostic software solutions, electronic parts catalogs, business management systems and services, point-of-sale systems, integrated systems for vehicle service shops, original equipment manufacturer purchasing facilitation services, and warranty management systems and analytics; and engineered solutions. In addition, the company offers solutions for the service of vehicles and industrial equipment that include wheel alignment equipment, wheel balancers, tire changers, vehicle lifts, test lane equipment, collision repair equipment, vehicle air conditioning service equipment, brake service equipment, fluid exchange equipment, transmission troubleshooting equipment, safety testing equipment, battery chargers, and hoists, as well as after-sales support services and training programs. Further, it provides financing programs to facilitate the sales of its products and support its franchise business. It serves the aviation and aerospace, agriculture, infrastructure construction, government and military, mining, natural resources, power generation, and technical education industries. Snap-on Incorporated was incorporated in 1920 and is headquartered in Kenosha, Wisconsin."/>
    <n v="30.5"/>
    <x v="55"/>
    <x v="38"/>
    <x v="57"/>
    <x v="0"/>
    <n v="2"/>
    <s v="71st percentile"/>
    <x v="2"/>
  </r>
  <r>
    <s v="SWKS"/>
    <x v="77"/>
    <s v="5260 California Avenue_x000a_Irvine, CA 92617_x000a_United States"/>
    <x v="7"/>
    <s v="Semiconductors"/>
    <n v="9750"/>
    <s v="Skyworks Solutions, Inc., together with its subsidiaries, designs, develops, manufactures, and markets proprietary semiconductor products in the United States, China, South Korea, Taiwan, Europe, the Middle East, Africa, and the rest of Asia-Pacific. Its product portfolio includes amplifiers, antenna tuners, attenuators, automotive tuners and digital radios, DC/DC converters, demodulators, detectors, diodes, wireless analog system on chip products, directional couplers, diversity receive modules, filters, front-end modules, hybrids, light emitting diode drivers, low noise amplifiers, mixers, modulators, optocouplers/optoisolators, phase locked loops, phase shifters, power dividers/combiners, power over ethernet, power isolators, receivers, switches, synthesizers, timing devices, voltage controlled oscillators/synthesizers, and voltage regulators. The company products are the used in aerospace, automotive, broadband, cellular infrastructure, connected home, defense, entertainment and gaming, industrial, medical, military, smartphone, tablet, and wearable markets. It sells its products through direct sales force, electronic component distributors, and independent sales representatives. Skyworks Solutions, Inc. was founded in 1962 and is based in Irvine, California."/>
    <n v="28"/>
    <x v="56"/>
    <x v="48"/>
    <x v="30"/>
    <x v="1"/>
    <n v="1"/>
    <s v="61st percentile"/>
    <x v="0"/>
  </r>
  <r>
    <s v="SPG"/>
    <x v="78"/>
    <s v="225 West Washington Street_x000a_Indianapolis, IN 46204-3438_x000a_United States"/>
    <x v="6"/>
    <s v="REIT - Retail"/>
    <n v="2500"/>
    <s v="Simon is a real estate investment trust engaged in the ownership of premier shopping, dining, entertainment and mixed-use destinations and an S&amp;P 100 company (Simon Property Group, NYSE: SPG). Our properties across North America, Europe and Asia provide community gathering places for millions of people every day and generate billions in annual sales."/>
    <n v="14"/>
    <x v="57"/>
    <x v="36"/>
    <x v="58"/>
    <x v="1"/>
    <n v="1"/>
    <s v="9th percentile"/>
    <x v="1"/>
  </r>
  <r>
    <s v="SRE"/>
    <x v="79"/>
    <s v="488 8th Avenue_x000a_San Diego, CA 92101_x000a_United States"/>
    <x v="4"/>
    <s v="Utilities - Diversified"/>
    <n v="16835"/>
    <s v="Sempra operates as an energy infrastructure company in the United States and internationally. It operates through three segments: Sempra California, Sempra Texas Utilities, and Sempra Infrastructure. The Sempra California segment provides electric services; and natural gas services to San Diego County. As of December 31, 2023, it offered electric services to approximately 3.6 million population and natural gas services to approximately 3.3 million population that covers 4,100 square miles. This segment owns and operates a natural gas distribution, transmission, and storage system that supplies natural gas. As of December 31, 2023, it serves a population of 21 million covering an area of 24,000 square miles. The Sempra Texas Utilities segment engages in the regulated electricity transmission and distribution. As of December 31, 2023, its transmission system included 18,298 circuit miles of transmission lines; 1,257 transmission and distribution substations; interconnection to 173 third-party generation facilities totaling 54,277 MW; and distribution system included approximately 4.0 million points of delivery and consisted of 125,116 miles of overhead and underground lines. The Sempra Infrastructure segment develops, builds, operates, and invests in energy infrastructure to help enable the energy transition in North American markets and worldwide. The company was formerly known as Sempra Energy and changed its name to Sempra in May 2023. Sempra was incorporated in 1996 and is based in San Diego, California."/>
    <n v="23.6"/>
    <x v="44"/>
    <x v="44"/>
    <x v="59"/>
    <x v="0"/>
    <n v="2"/>
    <s v="43rd percentile"/>
    <x v="0"/>
  </r>
  <r>
    <s v="SLB"/>
    <x v="80"/>
    <s v="5599 San Felipe_x000a_17th Floor_x000a_Houston, TX 77056_x000a_United States"/>
    <x v="5"/>
    <s v="Oil &amp; Gas Equipment &amp; Services"/>
    <n v="111000"/>
    <s v="Schlumberger Limited engages in the provision of technology for the energy industry worldwide. The company operates through four divisions: Digital &amp; Integration, Reservoir Performance, Well Construction, and Production Systems. The company provides field development and hydrocarbon production, carbon management, and integration of adjacent energy systems; reservoir interpretation and data processing services for exploration data; and well construction and production improvement services and products. It also offers subsurface geology and fluids evaluation information; open and cased hole services; exploration and production pressure, and flow-rate measurement services; and pressure pumping, well stimulation, and coiled tubing equipment solutions. In addition, the company offers mud logging, directional drilling, measurement-while-drilling, and logging-while-drilling services, as well as engineering support services; supplies drilling fluid systems; designs, manufactures, and markets roller cone and fixed cutter drill bits; bottom-hole-assembly and borehole enlargement technologies; well cementing products and services; well planning, well drilling, engineering, supervision, logistics, procurement, and contracting of third parties, as well as drilling rig management solutions; and drilling equipment and services, as well as land drilling rigs and related services. Further, it provides artificial lift production equipment and optimization services; supplies packers, safety valves, sand control technology, and various intelligent well completions technology and equipment; designs and manufactures valves, chokes, actuators, and surface trees; and OneSubsea, an integrated solutions, products, systems, and services, including wellheads, subsea trees, manifolds and flowline connectors, control systems, connectors, and services. The company was formerly known as SocieÂ´teÂ´ de Prospection EÂ´lectrique. Schlumberger Limited was founded in 1926 and is based in Houston, Texas."/>
    <n v="20.3"/>
    <x v="16"/>
    <x v="19"/>
    <x v="60"/>
    <x v="1"/>
    <n v="1"/>
    <s v="29th percentile"/>
    <x v="0"/>
  </r>
  <r>
    <s v="CRM"/>
    <x v="81"/>
    <s v="Salesforce Tower_x000a_3rd Floor 415 Mission Street_x000a_San Francisco, CA 94105_x000a_United States"/>
    <x v="7"/>
    <s v="Software - Application"/>
    <n v="72682"/>
    <s v="Salesforce, Inc. provides Customer Relationship Management (CRM) technology that brings companies and customers together worldwide. The company's service includes sales to store data, monitor leads and progress, forecast opportunities, gain insights through analytics and artificial intelligence, and deliver quotes, contracts, and invoices; and service that enables companies to deliver trusted and highly personalized customer support at scale. In addition, its platform offering comprise a flexible platform that enables companies of various sizes, locations, and industries to build business workflow and apps with customer; online learning platform that allows anyone to learn in-demand Salesforce skills; and Slack, an intelligent productivity platform. The company's marketing services enables companies to plan, personalize, automate, and optimize customer marketing journey, connecting interaction, and connected products; and commerce services, which empowers shopping experience across various customer touchpoint, such as mobile, web, social, and stores and provides click-to-code tools that offers customers to build and deploy solutions. Further, its analytics offering includes Tableau, an end-to-end analytics solution for range of enterprise use cases and intelligent analytics with AI models, spot trends, predict outcomes, creates summaries, timely recommendations, and take action from any device; and integration service including MuleSoft, which provides building blocks to deliver end-to-end and connected experiences. Additionally, the company provides data cloud, a hyperscale data engine native to Salesforce; vertical services to meet the needs of customers in industries, such as financial services, healthcare and life sciences, manufacturing and automotive and government; and offers salesforce starter for small and medium-sized businesses. Salesforce, Inc. was incorporated in 1999 and is headquartered in San Francisco, California."/>
    <n v="14.9"/>
    <x v="14"/>
    <x v="23"/>
    <x v="61"/>
    <x v="1"/>
    <n v="1"/>
    <s v="11th percentile"/>
    <x v="1"/>
  </r>
  <r>
    <s v="SPGI"/>
    <x v="82"/>
    <s v="55 Water Street_x000a_New York, NY 10041_x000a_United States"/>
    <x v="8"/>
    <s v="Financial Data &amp; Stock Exchanges"/>
    <n v="40450"/>
    <s v="S&amp;P Global Inc., together with its subsidiaries, provides credit ratings, benchmarks, analytics, and workflow solutions in the global capital, commodity, and automotive markets. It operates through S&amp;P Global Market Intelligence, S&amp;P Global Ratings, S&amp;P Global Commodity Insights, S&amp;P Global Mobility, S&amp;P Dow Jones Indices, and S&amp;P Global Engineering Solutions segments. The S&amp;P Global Market Intelligence segment offers multi-asset-class data and analytics integrated with purpose-built workflow solutions. This segment offers Desktop, a product suite that provides data, analytics, and third-party research; Data and Advisory Solutions for research, reference data, market data, derived analytics, and valuation services; Enterprise Solutions, software and workflow solutions; and Credit &amp; Risk Solutions for selling Ratings' credit ratings and related data and research. The S&amp;P Global Ratings segment operates as an independent provider of credit ratings, research, and analytics, offering investors and other market participants information, ratings, and benchmarks. The S&amp;P Global Commodity Insights segment provides information and benchmark prices for the commodity and energy markets. The S&amp;P Global Mobility segment provides solutions serving the full automotive value chain, including vehicle manufacturers (OEMs), automotive suppliers, mobility service providers, retailers, consumers, and finance and insurance companies. The S&amp;P Dow Jones Indices segment is an index provider that maintains various valuation and index benchmarks for investment advisors, wealth managers, and institutional investors. The S&amp;P Global Engineering Solutions segment offers engineering standards and related technical knowledge, including product design to provide information and insight to design products, optimize engineering projects and outcomes, solve technical problems, and address complex supply chain issues. S&amp;P Global Inc. was founded in 1860 and is headquartered in New York, New York."/>
    <n v="13"/>
    <x v="24"/>
    <x v="49"/>
    <x v="62"/>
    <x v="1"/>
    <n v="1"/>
    <s v="7th percentile"/>
    <x v="1"/>
  </r>
  <r>
    <s v="RCL"/>
    <x v="83"/>
    <s v="1050 Caribbean Way_x000a_Miami, FL 33132-2096_x000a_United States"/>
    <x v="1"/>
    <s v="Travel Services"/>
    <n v="98100"/>
    <s v="Royal Caribbean Cruises Ltd. operates as a cruise company worldwide. The company operates cruises under the Royal Caribbean International, Celebrity Cruises, and Silversea Cruises brands, which comprise a range of itineraries. As of February 21, 2024, it operated 65 ships. Royal Caribbean Cruises Ltd. was founded in 1968 and is headquartered in Miami, Florida."/>
    <n v="20.7"/>
    <x v="16"/>
    <x v="44"/>
    <x v="36"/>
    <x v="3"/>
    <n v="3"/>
    <s v="31st percentile"/>
    <x v="0"/>
  </r>
  <r>
    <s v="ROST"/>
    <x v="84"/>
    <s v="5130 Hacienda Drive_x000a_Dublin, CA 94568-7579_x000a_United States"/>
    <x v="1"/>
    <s v="Apparel Retail"/>
    <n v="108000"/>
    <s v="Ross Stores, Inc., together with its subsidiaries, operates off-price retail apparel and home fashion stores under the Ross Dress for Less and dd's DISCOUNTS brand names in the United States. Its stores primarily offer apparel, accessories, footwear, and home fashions. The company's Ross Dress for Less stores sell its products at department and specialty stores to middle income households; and dd's DISCOUNTS stores sell its products at department and discount stores for households with moderate income. Ross Stores, Inc. was incorporated in 1957 and is headquartered in Dublin, California."/>
    <n v="18.2"/>
    <x v="18"/>
    <x v="40"/>
    <x v="25"/>
    <x v="0"/>
    <n v="2"/>
    <s v="21st percentile"/>
    <x v="1"/>
  </r>
  <r>
    <s v="ROL"/>
    <x v="85"/>
    <s v="2170 Piedmont Road, NE_x000a_Atlanta, GA 30324_x000a_United States"/>
    <x v="1"/>
    <s v="Personal Services"/>
    <n v="19000"/>
    <s v="Rollins, Inc., through its subsidiaries, provides pest and wildlife control services to residential and commercial customers in the United States and internationally. The company offers pest control services to residential properties protecting from common pests, including rodents, insects, and wildlife. It also provides workplace pest control solutions for customers across various end markets, such as healthcare, foodservice, and logistics. In addition, the company offers termite protection services and ancillary services. It serves clients directly, as well as through franchisee operations. The company was formerly known as Rollins Broadcasting, Inc and changed its name to Rollins, Inc. in 1965. Rollins, Inc. was founded in 1901 and is headquartered in Atlanta, Georgia."/>
    <n v="19.3"/>
    <x v="18"/>
    <x v="42"/>
    <x v="32"/>
    <x v="1"/>
    <n v="1"/>
    <s v="26th percentile"/>
    <x v="1"/>
  </r>
  <r>
    <s v="ROK"/>
    <x v="86"/>
    <s v="1201 South Second Street_x000a_Milwaukee, WI 53204_x000a_United States"/>
    <x v="3"/>
    <s v="Specialty Industrial Machinery"/>
    <n v="29000"/>
    <s v="Rockwell Automation, Inc. provides industrial automation and digital transformation solutions in North America, Europe, the Middle East, Africa, the Asia Pacific, and Latin America. The company operates through three segments, Intelligent Devices, Software &amp; Control, and Lifecycle Services. Its solutions include hardware and software products and services. The Intelligent Devices segment offers drives, motion, safety, sensing, industrial components, and configured-to-order products. The Software &amp; Control segment provides control and visualization software and hardware, information software, and network and security infrastructure solutions. The Lifecycle Services segment provides consulting, professional services and solutions, and connected and maintenance services. The company sells its solutions primarily through independent distributors in relation with its direct sales force. It serves discrete end markets, including automotive, semiconductor, and warehousing and logistics, as well as general industries comprising printing and publishing, marine, glass, fiber and textiles, airports, and aerospace; hybrid end markets, such as food and beverage, life sciences, household and personal care, and tire, as well as eco industrial, including water/wastewater, waste management, mass transit, and renewable energy; and process end markets comprising oil and gas, mining, metals, chemicals, pulp and paper, and others. Rockwell Automation, Inc. was founded in 1903 and is headquartered in Milwaukee, Wisconsin."/>
    <n v="17.7"/>
    <x v="19"/>
    <x v="40"/>
    <x v="63"/>
    <x v="0"/>
    <n v="2"/>
    <s v="19th percentile"/>
    <x v="1"/>
  </r>
  <r>
    <s v="RHI"/>
    <x v="87"/>
    <s v="2884 Sand Hill Road_x000a_Suite 200_x000a_Menlo Park, CA 94025_x000a_United States"/>
    <x v="3"/>
    <s v="Staffing &amp; Employment Services"/>
    <n v="15000"/>
    <s v="Robert Half Inc. provides talent solutions and business consulting services in North America, South America, Europe, Asia, and Australia. The company operates through Contract Talent Solutions, Permanent Placement Talent Solutions, and Protiviti segments. The Contract Talent Solutions segment provides contract engagement professionals in the fields of finance and accounting, technology, marketing and creative, legal and administrative, and customer support. This segment markets its services to clients and employment candidates through both national and local advertising activities, including radio, digital advertising, job boards, alliance partners, and events. The Permanent Placement Talent Solutions segment engages in the placement of full-time accounting, finance, and tax and accounting operations personnel. The Protiviti segment offers consulting services in the areas of internal audit, technology consulting, risk, and compliance consulting. It offers it services under the Robert Half brand name. The company was formerly known as Robert Half International Inc. and changed its name to Robert Half Inc. in July 2023. Robert Half Inc. was founded in 1948 and is headquartered in Menlo Park, California."/>
    <n v="10.9"/>
    <x v="2"/>
    <x v="50"/>
    <x v="26"/>
    <x v="1"/>
    <n v="1"/>
    <s v="3rd percentile"/>
    <x v="1"/>
  </r>
  <r>
    <s v="RVTY"/>
    <x v="88"/>
    <s v="940 Winter Street_x000a_Waltham, MA 02451_x000a_United States"/>
    <x v="2"/>
    <s v="Diagnostics &amp; Research"/>
    <n v="11000"/>
    <s v="Revvity, Inc. provides health sciences solutions, technologies, and services in the Americas, Europe, and Asia, and internationally. The Life Sciences segment provides instruments, reagents, informatics, software, subscriptions, detection, imaging technologies, warranties, training, and services. Its Diagnostics segment provides instruments, reagents, assay platforms, and software products for the early detection of genetic disorders, such as pregnancy and early childhood, as well as infectious disease testing in the diagnostics market. Its products are used for testing and screening genetic abnormalities, disorders, and diseases, including down syndrome, hypothyroidism, muscular dystrophy, infertility, and various metabolic conditions. This segment also develops technologies that enable and support genomic workflows using protein coupled receptor and next-generation DNA sequencing for applications in oncology, immunodiagnostics, and drug discovery. It serves pharmaceutical and biotechnology companies, laboratories, academic and research institutions, public health authorities, private healthcare organizations, doctors, and government agencies under the AutoDELFIA, BACS-on-Beads, BIOCHIPs, Bioo Scientific,BoBs , chemagic, Chitas, DELFIA, DELFIA Xpress, DOPlify, EONIS, EUROArray, EUROIMMUN, EUROLabWorkstation, EUROLINE, EUROPattern, Evolution Evoya, explorer, Fontus, Genoglyphix, GSP, Haoyuan, IDS, IDS-i10 IDS-i10T, IDS-iSYS, iLab, iQ, JANUS, LabChip, LifeCycle, LimsLink, Migele, MultiPROBE, NEXTFLEX, NextPrep, Pannoramic, Panthera Puncher, PG-Seq, PGFind PKamp, PreNAT II, Prime, Protein Clear, ProteinEXact, QSigh, QuantiVac, RONIA, Sciclone, SimplicityChrom, Specimen Gate,Superflex, Symbio, T-SPOT, Touch, Twister, Vanadis, VariSpec, ViaCord VICTOR 2D, and Zephyr brand name. The company was formerly known as PerkinElmer, Inc. and changed its name to Revvity, Inc. in April 2023. Revvity, Inc. was founded in 1937 and is headquartered in Waltham, Massachusetts."/>
    <n v="16.7"/>
    <x v="20"/>
    <x v="25"/>
    <x v="10"/>
    <x v="0"/>
    <n v="2"/>
    <s v="16th percentile"/>
    <x v="1"/>
  </r>
  <r>
    <s v="RMD"/>
    <x v="89"/>
    <s v="9001 Spectrum Center Boulevard_x000a_San Diego, CA 92123_x000a_United States"/>
    <x v="2"/>
    <s v="Medical Instruments &amp; Supplies"/>
    <m/>
    <s v="ResMed Inc. develops, manufactures, distributes, and markets medical devices and cloud-based software applications for the healthcare markets. It operates in two segments, Sleep and Respiratory Care, and Software as a Service. It offers various products and solutions for a range of respiratory disorders, including technologies to be applied in medical and consumer products, ventilation devices, diagnostic products, mask systems for use in the hospital and home, headgear and other accessories, dental devices, and cloud-based software informatics solutions to manage patient outcomes, as well as provides customer and business processes. The company also provides AirView, a cloud-based system that enables remote monitoring and changing of patients' device settings; myAir, a personalized therapy management application for patients with sleep apnea that provides support, education, and troubleshooting tools for increased patient engagement and improved compliance; U-Sleep, a compliance monitoring solution that enables home medical equipment (HME) to streamline their sleep programs; connectivity module and propeller solutions; and Propeller portal. It offers out-of-hospital software solution, such as Brightree business management software and service solutions to providers of HME, pharmacy, home infusion, orthotics, and prosthetics services; MatrixCare care management and related ancillary solutions to senior living, skilled nursing, life plan communities, home health, home care, and hospice organizations, as well as related accountable care organizations; HEALTHCAREfirst that offers electronic health record, software, billing and coding services, and analytics for home health and hospice agencies; and MEDIFOX DAN's software solutions. The company markets its products to sleep clinics, home healthcare dealers, and hospitals through a network of distributors and direct sales force. The company was founded in 1989 and is headquartered in San Diego, California."/>
    <n v="26.4"/>
    <x v="58"/>
    <x v="51"/>
    <x v="17"/>
    <x v="1"/>
    <n v="1"/>
    <s v="55th percentile"/>
    <x v="0"/>
  </r>
  <r>
    <s v="RSG"/>
    <x v="90"/>
    <s v="18500 North Allied Way_x000a_Phoenix, AZ 85054_x000a_United States"/>
    <x v="3"/>
    <s v="Waste Management"/>
    <n v="41000"/>
    <s v="Republic Services, Inc., together with its subsidiaries, offers environmental services in the United States and Canada. It is involved in the collection and processing of recyclable, solid waste, and industrial waste materials; transportation and disposal of non-hazardous and hazardous waste streams; and other environmental solutions. Its residential collection services include curbside collection of material for transport to transfer stations, landfills, recycling centers, and organics processing facilities; supply of recycling and waste containers; and renting of compactors. The company also engages in the processing and sale of old corrugated containers, old newsprint, aluminum, glass, and other materials; and provision of landfill services. It serves small-container, large-container, and residential customers. The company was incorporated in 1996 and is based in Phoenix, Arizona."/>
    <n v="20.9"/>
    <x v="59"/>
    <x v="52"/>
    <x v="46"/>
    <x v="3"/>
    <n v="3"/>
    <s v="31st percentile"/>
    <x v="0"/>
  </r>
  <r>
    <s v="RF"/>
    <x v="91"/>
    <s v="1900 Fifth Avenue North_x000a_Birmingham, AL 35203_x000a_United States"/>
    <x v="8"/>
    <s v="Banks - Regional"/>
    <n v="20101"/>
    <s v="Regions Financial Corporation, a financial holding company, provides banking and bank-related services to individual and corporate customers. It operates through three segments: Corporate Bank, Consumer Bank, and Wealth Management. The Corporate Bank segment offers commercial banking services, such as commercial and industrial, commercial real estate, and investor real estate lending; equipment lease financing; deposit products; and securities underwriting and placement, loan syndication and placement, foreign exchange, derivatives, merger and acquisition, and other advisory services. It serves corporate, middle market, and commercial real estate developers and investors. The Consumer Bank segment provides consumer banking products and services related to residential first mortgages, home equity lines and loans, consumer credit cards, and other consumer loans, as well as deposits. The Wealth Management segment offers credit related products, and retirement and savings solutions; and trust and investment management, asset management, and estate planning services to individuals, businesses, governmental institutions, and non-profit entities. It also provides investment and insurance products; low-income housing tax credit corporate fund syndication services; and other specialty financing services. The company was founded in 1971 and is headquartered in Birmingham, Alabama."/>
    <n v="16.899999999999999"/>
    <x v="18"/>
    <x v="2"/>
    <x v="64"/>
    <x v="0"/>
    <n v="2"/>
    <s v="17th percentile"/>
    <x v="1"/>
  </r>
  <r>
    <s v="REGN"/>
    <x v="92"/>
    <s v="777 Old Saw Mill River Road_x000a_Tarrytown, NY 10591-6707_x000a_United States"/>
    <x v="2"/>
    <s v="Biotechnology"/>
    <n v="13677"/>
    <s v="Regeneron Pharmaceuticals, Inc. discovers, invents, develops, manufactures, and commercializes medicines for treating various diseases worldwide. The company's products include EYLEA injection to treat wet age-related macular degeneration and diabetic macular edema; myopic choroidal neovascularization; diabetic retinopathy; neovascular glaucoma; and retinopathy of prematurity. It also provides Dupixent injection to treat atopic dermatitis and asthma in adults and pediatrics; Libtayo injection to treat metastatic or locally advanced cutaneous squamous cell carcinoma; Praluent injection for heterozygous familial hypercholesterolemia or clinical atherosclerotic cardiovascular disease in adults; REGEN-COV for covid-19; and Kevzara solution for treating rheumatoid arthritis in adults. In addition, the company offers Inmazeb injection for infection caused by Zaire ebolavirus; ARCALYST injection for cryopyrin-associated periodic syndromes, including familial cold auto-inflammatory syndrome and muckle-wells syndrome; and ZALTRAP injection for intravenous infusion to treat metastatic colorectal cancer; and develops product candidates for treating patients with eye, allergic and inflammatory, cardiovascular and metabolic, infectious, and rare diseases; and cancer, pain, and hematologic conditions. It has collaboration with Mammoth Biosciences, Inc. to research, develop and commercialize in vivo CRISPR-based gene editing therapies for multiple tissues and cell types. The company was incorporated in 1988 and is headquartered in Tarrytown, New York."/>
    <n v="18"/>
    <x v="60"/>
    <x v="22"/>
    <x v="38"/>
    <x v="0"/>
    <n v="2"/>
    <s v="21st percentile"/>
    <x v="1"/>
  </r>
  <r>
    <s v="O"/>
    <x v="93"/>
    <s v="11995 El Camino Real_x000a_San Diego, CA 92130_x000a_United States"/>
    <x v="6"/>
    <s v="REIT - Retail"/>
    <n v="418"/>
    <s v="Realty Income, The Monthly Dividend Company, is an S&amp;P 500 company and member of the S&amp;P 500 Dividend Aristocrats index. We invest in people and places to deliver dependable monthly dividends that increase over time. The company is structured as a real estate investment trust (&quot;REIT&quot;), and its monthly dividends are supported by the cash flow from over 15,450 real estate properties (including properties acquired in the Spirit merger in January 2024) primarily owned under long-term net lease agreements with commercial clients. To date, the company has declared 644 consecutive monthly dividends on its shares of common stock throughout its 55-year operating history and increased the dividend 123 times since Realty Income's public listing in 1994 (NYSE: O)."/>
    <n v="15.5"/>
    <x v="61"/>
    <x v="40"/>
    <x v="65"/>
    <x v="0"/>
    <n v="2"/>
    <s v="13th percentile"/>
    <x v="1"/>
  </r>
  <r>
    <s v="RJF"/>
    <x v="94"/>
    <s v="880 Carillon Parkway_x000a_Saint Petersburg, FL 33716_x000a_United States"/>
    <x v="8"/>
    <s v="Capital Markets"/>
    <n v="18000"/>
    <s v="Raymond James Financial, Inc., a diversified financial services company, provides private client group, capital markets, asset management, banking, and other services to individuals, corporations, and municipalities in the United States, Canada, and Europe. The Private Client Group segment offers investment services, portfolio management services, insurance and annuity products, and mutual funds; support to third-party product partners, including sales and marketing support, as well as distribution and accounting, and administrative services; margin loans; securities borrowing and lending services; diversification strategies and alternative investment products; and custodial, trade execution, research, and other support and services. The Capital Markets segment provides investment banking services, such as equity and debt underwriting, and merger and acquisition advisory services; and fixed income and equity brokerage services. This segment also offers institutional sales, securities trading, equity research, and the syndication and management of investments in low-income housing funds and funds of a similar nature. The Asset Management segment provides asset management, portfolio management, and related administrative services to retail and institutional clients; and administrative support services, such as record-keeping. The Bank segment offers various types of loans, including securities-based, commercial and industrial, commercial real estate and construction, real estate investment trust, residential mortgage, and tax-exempt loans; insured deposit accounts; retail and corporate deposit; and liquidity management products and services. The Other segment is involved in the private equity investments comprising invests in third-party funds. Raymond James Financial, Inc. was founded in 1962 and is headquartered in Saint Petersburg, Florida."/>
    <n v="27"/>
    <x v="62"/>
    <x v="53"/>
    <x v="66"/>
    <x v="0"/>
    <n v="2"/>
    <s v="57th percentile"/>
    <x v="0"/>
  </r>
  <r>
    <s v="RL"/>
    <x v="95"/>
    <s v="650 Madison Avenue_x000a_New York, NY 10022_x000a_United States"/>
    <x v="1"/>
    <s v="Apparel Manufacturing"/>
    <n v="14800"/>
    <s v="Ralph Lauren Corporation designs, markets, and distributes lifestyle products in North America, Europe, Asia, and internationally. The company offers apparel, including a range of men's, women's, and children's clothing; footwear and accessories, which comprise casual shoes, dress shoes, boots, sneakers, sandals, eyewear, watches, fashion and fine jewelry, scarves, hats, gloves, and umbrellas, as well as leather goods, such as handbags, luggage, small leather goods, and belts; home products consisting of bed and bath lines, furniture, fabric and wallcoverings, floor coverings, lighting, tabletop, kitchen linens, floor coverings, dining, decorative accessories, and giftware; and fragrances. It sells apparel and accessories under the Ralph Lauren Collection, Ralph Lauren Purple Label, Polo Ralph Lauren, Double RL, Lauren Ralph Lauren, Polo Golf Ralph Lauren, Ralph Lauren Golf, RLX Ralph Lauren, Polo Ralph Lauren Children, and Chaps brands; women's fragrances under the Ralph Lauren Collection, Woman by Ralph Lauren, Romance Collection, and Ralph Collection brand names; and men's fragrances under the Ralph's Club, Purple Label, Polo Blue, Polo Red, Polo Green, Polo Black, Polo 67, Safari, Polo Sport, and Big Pony Men's brand names. The company's restaurant collection includes The Polo Bar in New York City; RL Restaurant in Chicago; Ralph's in Paris; The Bar at Ralph Lauren located in Milan; Ralph's Bar located in Chengdu, China; and Ralph's Coffee concept. It sells its products to department stores, specialty stores, and golf and pro shops, as well as directly to consumers through its retail stores, concession-based shop-within-shops, and its digital commerce sites. The company directly operates retail stores and concession-based shop-within-shops; and operates Ralph Lauren stores and stores and shops through licensing partners. Ralph Lauren Corporation was founded in 1967 and is headquartered in New York, New York."/>
    <n v="14.6"/>
    <x v="63"/>
    <x v="27"/>
    <x v="59"/>
    <x v="0"/>
    <n v="2"/>
    <s v="10th percentile"/>
    <x v="1"/>
  </r>
  <r>
    <s v="DGX"/>
    <x v="96"/>
    <s v="500 Plaza Drive_x000a_Secaucus, NJ 07094_x000a_United States"/>
    <x v="2"/>
    <s v="Diagnostics &amp; Research"/>
    <n v="50000"/>
    <s v="Quest Diagnostics Incorporated provides diagnostic testing and services in the United States and internationally. The company develops and delivers diagnostic information services, such as routine, non-routine and advanced clinical testing, anatomic pathology testing, and other diagnostic information services. It offers diagnostic information services primarily under the Quest Diagnostics brand, as well as under the AmeriPath, Dermpath Diagnostics, ExamOne, and Quanum brands to physicians, hospitals, patients and consumers, health plans, government agencies, employers, retailers, pharmaceutical companies and insurers, and accountable care organizations through a network of laboratories, patient service centers, phlebotomists in physician offices, call centers and mobile phlebotomists, nurses, and other health and wellness professionals. The company also provides risk assessment services for the life insurance industry; and healthcare organizations and clinicians information technology solutions. Quest Diagnostics Incorporated was founded in 1967 and is headquartered in Secaucus, New Jersey."/>
    <n v="21.2"/>
    <x v="2"/>
    <x v="54"/>
    <x v="67"/>
    <x v="3"/>
    <n v="3"/>
    <s v="33rd percentile"/>
    <x v="0"/>
  </r>
  <r>
    <s v="PWR"/>
    <x v="97"/>
    <s v="2727 North Loop West_x000a_Houston, TX 77008_x000a_United States"/>
    <x v="3"/>
    <s v="Engineering &amp; Construction"/>
    <n v="52500"/>
    <s v="Quanta Services, Inc. provides infrastructure solutions for the electric and gas utility, renewable energy, communications, and pipeline and energy industries in the United States, Canada, Australia, and internationally. The company's Electric Power Infrastructure Solutions segment engages in the design, procurement, construction, upgrade, repair, and maintenance of electric power transmission and distribution infrastructure and substation facilities; installation, maintenance, and upgrade of electric power infrastructure projects; installation of smart grid technologies on electric power networks; and design, installation, maintenance, and repair of commercial and industrial wirings. This segment also offers aviation services; emergency restoration services; and other engineering and technical services; design and construction solutions to wireline and wireless communications, cable multi-system operators, and other customers; and training for electric workers, as well as training for the gas distribution and communications industries. The company's Renewable Energy Infrastructure Solutions segment is involved in engineering, procurement, construction, repair, and maintenance of wind, solar, and hydropower generation facilities, as well as battery storage facilities; and provision of engineering and construction services for substations and switchyards, transmission, and other electrical infrastructures. The company's Underground Utility and Infrastructure Solutions segment offers design, engineering, procurement, construction, upgrade, repair, and maintenance services for natural gas systems for gas utility customers; fabrication services for pipeline support systems and structures and facilities; and engineering and construction services for pipeline and storage systems, and compressor and pump stations. The company was formerly known as Fabal Construction, Inc. and changed its name to Quanta Services, Inc. in November 1997. The company was incorporated in 1997 and is headquartered in Houston, Texas."/>
    <n v="36.9"/>
    <x v="64"/>
    <x v="31"/>
    <x v="68"/>
    <x v="0"/>
    <n v="2"/>
    <s v="88th percentile"/>
    <x v="2"/>
  </r>
  <r>
    <s v="QCOM"/>
    <x v="98"/>
    <s v="5775 Morehouse Drive_x000a_San Diego, CA 92121-1714_x000a_United States"/>
    <x v="7"/>
    <s v="Semiconductors"/>
    <n v="50000"/>
    <s v="QUALCOMM Incorporated engages in the development and commercialization of foundational technologies for the wireless industry worldwide. It operates through three segments: Qualcomm CDMA Technologies (QCT); Qualcomm Technology Licensing (QTL); and Qualcomm Strategic Initiatives (QSI). The QCT segment develops and supplies integrated circuits and system software based on 3G/4G/5G and other technologies for use in wireless voice and data communications, networking, computing, multimedia, and position location products. The QTL segment grants licenses or provides rights to use portions of its intellectual property portfolio, which include various patent rights useful in the manufacture and sale of wireless products comprising products implementing CDMA2000, WCDMA, LTE and/or OFDMA-based 5G standards and their derivatives. The QSI segment invests in early-stage companies in various industries, including 5G, artificial intelligence, automotive, consumer, enterprise, cloud, IoT, and extended reality, and investments, including non-marketable equity securities and, to a lesser extent, marketable equity securities, and convertible debt instruments. It also provides development, and other services and related products to the United States government agencies and their contractors. The company was incorporated in 1985 and is headquartered in San Diego, California."/>
    <n v="15.4"/>
    <x v="25"/>
    <x v="27"/>
    <x v="69"/>
    <x v="3"/>
    <n v="3"/>
    <s v="12th percentile"/>
    <x v="1"/>
  </r>
  <r>
    <s v="PHM"/>
    <x v="99"/>
    <s v="3350 Peachtree Road NE_x000a_Suite 1500_x000a_Atlanta, GA 30326_x000a_United States"/>
    <x v="1"/>
    <s v="Residential Construction"/>
    <n v="6382"/>
    <s v="PulteGroup, Inc., through its subsidiaries, primarily engages in the homebuilding business in the United States. It acquires and develops land primarily for residential purposes; and constructs housing on such land. The company also offers various home designs, including single-family detached, townhomes, condominiums, and duplexes under the Centex, Pulte Homes, Del Webb, DiVosta Homes, John Wieland Homes and Neighborhoods, and American West brand names. In addition, the company arranges financing through the origination of mortgage loans primarily for homebuyers; sells the servicing rights for the originated loans; and provides title insurance policies, and examination and closing services to homebuyers. PulteGroup, Inc. was founded in 1950 and is headquartered in Atlanta, Georgia."/>
    <n v="21.4"/>
    <x v="65"/>
    <x v="44"/>
    <x v="33"/>
    <x v="0"/>
    <n v="2"/>
    <s v="34th percentile"/>
    <x v="0"/>
  </r>
  <r>
    <s v="PSA"/>
    <x v="100"/>
    <s v="701 Western Avenue_x000a_2nd Floor_x000a_Glendale, CA 91201-2349_x000a_United States"/>
    <x v="6"/>
    <s v="REIT - Industrial"/>
    <n v="6200"/>
    <s v="Public Storage, a member of the S&amp;P 500 and FT Global 500, is a REIT that primarily acquires, develops, owns, and operates self-storage facilities. At December 31, 2023, we had: (i) interests in 3,044 self-storage facilities located in 40 states with approximately 218 million net rentable square feet in the United States and (ii) a 35% common equity interest in Shurgard Self Storage Limited (Euronext Brussels: SHUR), which owned 275 self-storage facilities located in seven Western European nations with approximately 15 million net rentable square feet operated under the Shurgard brand. Our headquarters are located in Glendale, California."/>
    <n v="13.1"/>
    <x v="22"/>
    <x v="40"/>
    <x v="70"/>
    <x v="1"/>
    <n v="1"/>
    <s v="7th percentile"/>
    <x v="1"/>
  </r>
  <r>
    <s v="PEG"/>
    <x v="101"/>
    <s v="80 Park Plaza_x000a_Newark, NJ 07102_x000a_United States"/>
    <x v="4"/>
    <s v="Utilities - Regulated Electric"/>
    <n v="12543"/>
    <s v="Public Service Enterprise Group Incorporated, through its subsidiaries, operates in electric and gas utility business in the United States. It operates through PSE&amp;G and PSEG Power segments. The PSE&amp;G segment transmits electricity; distributes electricity and natural gas to residential, commercial, and industrial customers; and appliance services and repairs to customers through its service territory, as well as invests in solar generation projects, and energy efficiency and related programs. The PSEG Power segment engages in nuclear generation businesses; and supplies power and natural gas to nuclear power plants and gas storage facilities activities. As of December 31, 2023, it had electric transmission and distribution system of 25,000 circuit miles and 866,600 poles; 56 switching stations with an installed capacity of 39,953 megavolt-amperes (MVA), and 235 substations with an installed capacity of 10,382 MVA; 109 MVA aggregate installed capacity for substations; four electric distribution headquarters and five electric sub-headquarters; 18,000 miles of gas mains, 12 gas distribution headquarters, two sub-headquarters, and one meter shop, as well as 56 natural gas metering and regulating stations; and 158 MegaWatts defined conditions of installed PV solar capacity. Public Service Enterprise Group Incorporated was founded in 1903 and is based in Newark, New Jersey."/>
    <n v="27.2"/>
    <x v="66"/>
    <x v="13"/>
    <x v="8"/>
    <x v="0"/>
    <n v="2"/>
    <s v="58th percentile"/>
    <x v="0"/>
  </r>
  <r>
    <s v="PRU"/>
    <x v="102"/>
    <s v="751 Broad Street_x000a_Newark, NJ 07102_x000a_United States"/>
    <x v="8"/>
    <s v="Insurance - Life"/>
    <n v="40366"/>
    <s v="Prudential Financial, Inc., together with its subsidiaries, provides insurance, investment management, and other financial products and services in the United States and internationally. It operates through PGIM, Retirement Strategies, Group Insurance, Individual Life, and International Businesses segments. The PGIM segment offers investment management services and solutions related to public fixed income, public equity, real estate debt and equity, private credit and other alternatives, and multi-asset class strategies to institutional and retail clients, as well as its general account. The Retirement Strategies segment provides a range of retirement investment, and income products and services to retirement plan sponsors in the public, private, and not-for-profit sectors; develops and distributes individual variable and fixed annuity products. The Group Insurance segment offers various group life, and long-term and short-term group disability, as well as group corporate-, bank-, and trust-owned life insurance in the United States primarily for institutional clients for use in connection with employee and membership benefits plans; sells accidental death and dismemberment, and other supplemental health solutions; and plan administration services in connection with its insurance coverages. The Individual Life segment develops and distributes variable life, universal life, and term life insurance products. The International Businesses segment develops and distributes life insurance, retirement products, investment products, and certain accident and health products; and advisory services. The company provides its products and services to individual and institutional customers through its proprietary and third-party distribution networks. Prudential Financial, Inc. was founded in 1875 and is headquartered in Newark, New Jersey."/>
    <n v="19.899999999999999"/>
    <x v="67"/>
    <x v="55"/>
    <x v="71"/>
    <x v="1"/>
    <n v="1"/>
    <s v="28th percentile"/>
    <x v="1"/>
  </r>
  <r>
    <s v="PLD"/>
    <x v="103"/>
    <s v="Pier 1, Bay 1_x000a_San Francisco, CA 94111_x000a_United States"/>
    <x v="6"/>
    <s v="REIT - Industrial"/>
    <n v="2574"/>
    <s v="Prologis, Inc. is the global leader in logistics real estate with a focus on high-barrier, high-growth markets. At March 31, 2024, the company owned or had investments in, on a wholly owned basis or through co-investment ventures, properties and development projects expected to total approximately 1.2 billion square feet (115 million square meters) in 19 countries. Prologis leases modern logistics facilities to a diverse base of approximately 6,700 customers principally across two major categories: business-to-business and retail/online fulfillment."/>
    <n v="10.3"/>
    <x v="42"/>
    <x v="24"/>
    <x v="72"/>
    <x v="1"/>
    <n v="1"/>
    <s v="3rd percentile"/>
    <x v="1"/>
  </r>
  <r>
    <s v="PGR"/>
    <x v="104"/>
    <s v="6300 Wilson Mills Road_x000a_Mayfield, OH 44143_x000a_United States"/>
    <x v="8"/>
    <s v="Insurance - Property &amp; Casualty"/>
    <n v="61432"/>
    <s v="The Progressive Corporation, an insurance holding company, provides personal and commercial auto, personal residential and commercial property, business related general liability, and other specialty property-casualty insurance products and related services in the United States. It operates in three segments: Personal Lines, Commercial Lines, and Property. The Personal Lines segment writes insurance for personal autos and recreational vehicles (RV). This segment's products include personal auto insurance; and special lines products, including insurance for motorcycles, ATVs, RVs, watercrafts, snowmobiles, and related products. The Commercial Lines segment provides auto-related liability and physical damage insurance, and business-related general liability and property insurance for autos, vans, and pick-up trucks used by small businesses, as well as non-fleet taxis, black-car services, and airport taxis; tractors, trailers, and straight trucks primarily used by regional general freight and expeditor-type businesses, and long-haul operators; dump trucks used by light contractors and heavy constructions; log trucks and garbage trucks used by dirt, sand and gravel, logging, garbage/debris removal, and coal-type businesses; and tow trucks and wreckers used in towing services and gas/service station businesses. The Property segment writes residential property insurance for homeowners, other property owners, and renters, as well as offers manufactured homes, personal umbrella insurance, and primary and excess flood insurance. The company offers policy issuance and claims adjusting services; acts as an agent to homeowners, general liability, workers' compensation insurance, and other products; and reinsurance services. It sells its products through independent insurance agencies, as well as through mobile applications and over the phone. The Progressive Corporation was founded in 1937 and is headquartered in Mayfield Village, Ohio."/>
    <n v="20"/>
    <x v="12"/>
    <x v="56"/>
    <x v="73"/>
    <x v="0"/>
    <n v="2"/>
    <s v="28th percentile"/>
    <x v="0"/>
  </r>
  <r>
    <s v="PG"/>
    <x v="105"/>
    <s v="One Procter &amp; Gamble Plaza_x000a_Cincinnati, OH 45202_x000a_United States"/>
    <x v="9"/>
    <s v="Household &amp; Personal Products"/>
    <n v="107000"/>
    <s v="The Procter &amp; Gamble Company provides branded consumer packaged goods worldwide. It operates through five segments: Beauty; Grooming; Health Care; Fabric &amp; Home Care; and Baby, Feminine &amp; Family Care. The Beauty segment offers conditioners, shampoos, styling aids, and treatments under the Head &amp; Shoulders, Herbal Essences, Pantene, and Rejoice brands; and antiperspirants and deodorants, personal cleansing, and skin care products under the Olay, Old Spice, Safeguard, Secret, and SK-II brands. The Grooming segment provides shave care products and appliances under the Braun, Gillette, and Venus brand names. The Health Care segment offers toothbrushes, toothpastes, and other oral care products under the Crest and Oral-B brand names; and gastrointestinal, rapid diagnostics, respiratory, vitamins/minerals/supplements, pain relief, and other personal health care products under the Metamucil, Neurobion, Pepto-Bismol, and Vicks brands. The Fabric &amp; Home Care segment provides fabric enhancers, laundry additives, and laundry detergents under the Ariel, Downy, Gain, and Tide brands; and air care, dish care, P&amp;G professional, and surface care products under the Cascade, Dawn, Fairy, Febreze, Mr. Clean, and Swiffer brands. The Baby, Feminine &amp; Family Care segment offers baby wipes, taped diapers, and pants under the Luvs and Pampers brands; adult incontinence and feminine care products under the Always, Always Discreet, and Tampax brands; and paper towels, tissues, and toilet papers under the Bounty, Charmin, and Puffs brands. The company sells its products primarily through mass merchandisers, e-commerce, grocery stores, membership club stores, drug stores, department stores, distributors, wholesalers, specialty beauty stores, high-frequency stores, pharmacies, electronics stores, and professional channels, as well as directly to consumers. The Procter &amp; Gamble Company was founded in 1837 and is headquartered in Cincinnati, Ohio."/>
    <n v="28.6"/>
    <x v="68"/>
    <x v="22"/>
    <x v="1"/>
    <x v="3"/>
    <n v="3"/>
    <s v="63rd percentile"/>
    <x v="0"/>
  </r>
  <r>
    <s v="PFG"/>
    <x v="106"/>
    <s v="711 High Street_x000a_Des Moines, IA 50392_x000a_United States"/>
    <x v="8"/>
    <s v="Asset Management"/>
    <n v="19800"/>
    <s v="Principal Financial Group, Inc. provides retirement, asset management, and insurance products and services to businesses, individuals, and institutional clients worldwide. The company operates through Retirement and Income Solutions, Principal Asset Management, and Benefits and Protection segments. The Retirement and Income Solutions segment provides retirement, and related financial products and services. It offers products and services for defined contribution plans, including 401(k) and 403(b) plans, defined benefit plans, nonqualified executive benefit plans, employee stock ownership plans, equity compensation, and pension risk transfer services; individual retirement accounts; investment only products; and mutual funds, individual variable annuities, registered index-linked annuities, and bank products, as well as trust and custody services. The Principal Asset Management segment provides equity, fixed income, real estate, and other alternative investments, as well as asset allocation, stable value management, and other structured investment strategies. It also offers pension accumulation products and services, mutual funds, asset management, income annuities, and life insurance accumulation products, as well as voluntary savings plans in Brazil, Chile, Mexico, Asia, China, Hong Kong Special Administrative Region, and Southeast Asia. The Benefits and Protection segment provides specialty benefits, such as group dental and vision insurance, group life insurance, and group and individual disability insurance, as well as administers group dental, disability, and vision benefits; and individual life insurance products comprising universal, variable universal, indexed universal, and term life insurance products. It also offers insurance solutions for small and medium-sized businesses and their owners, as well as employees. Principal Financial Group, Inc. was founded in 1879 and is based in Des Moines, Iowa."/>
    <n v="14.2"/>
    <x v="20"/>
    <x v="38"/>
    <x v="0"/>
    <x v="1"/>
    <n v="1"/>
    <s v="9th percentile"/>
    <x v="1"/>
  </r>
  <r>
    <s v="PPL"/>
    <x v="107"/>
    <s v="Two North Ninth Street_x000a_Allentown, PA 18101-1179_x000a_United States"/>
    <x v="4"/>
    <s v="Utilities - Regulated Electric"/>
    <n v="6629"/>
    <s v="PPL Corporation, an energy company, focuses on providing electricity and natural gas to approximately 3.6 million customers in the United States. It operates through three segments: Kentucky Regulated, Pennsylvania Regulated, and Rhode Island Regulated. The company delivers electricity to customers in Pennsylvania, Kentucky, Virginia, and Rhode Island; delivers natural gas to customers in Kentucky and Rhode Island; and generates electricity from power plants in Kentucky. PPL Corporation was founded in 1920 and is headquartered in Allentown, Pennsylvania."/>
    <n v="31.3"/>
    <x v="69"/>
    <x v="37"/>
    <x v="30"/>
    <x v="0"/>
    <n v="2"/>
    <s v="74th percentile"/>
    <x v="2"/>
  </r>
  <r>
    <s v="PPG"/>
    <x v="108"/>
    <s v="One PPG Place_x000a_Pittsburgh, PA 15272_x000a_United States"/>
    <x v="0"/>
    <s v="Specialty Chemicals"/>
    <n v="50000"/>
    <s v="PPG Industries, Inc. manufactures and distributes paints, coatings, and specialty materials in the United States, Canada, the Asia Pacific, Latin America, Europe, the Middle East, and Africa. It operates through two segments, Performance Coatings and Industrial Coatings. The Performance Coatings segment offers coatings, solvents, adhesives, sealants, sundries, and software for automotive and commercial transport/fleet repair and refurbishing, light industrial coatings, and specialty coatings for signs; wood stains; paints, thermoplastics, pavement marking products, and other advanced technologies for pavement marking for government, commercial infrastructure, painting, and maintenance contractors; and coatings, sealants, transparencies, transparent armor, adhesives, engineered materials, and packaging and chemical management services for commercial, military, regional jet, and general aviation aircraft. The Industrial Coatings segment offers coatings, adhesives and sealants, and metal pretreatments, as well as services and coatings applications for appliances, agricultural and construction equipment, consumer electronics, automotive parts and accessories, building products, kitchenware, and transportation vehicles and other finished products; and on-site coatings services. It also provides coatings for metal cans, closures, plastic and aluminum tubes for food, beverage and personal care, promotional, and specialty packaging; amorphous precipitated silica for tire, battery separator, and other end-uses; TESLIN substrates for labels, e-passports, drivers' licenses, breathable membranes, and loyalty and identification cards; and organic light emitting diode materials, displays and lighting lens materials, optical lenses, color-change products, and photochromic dyes. PPG Industries, Inc. was incorporated in 1883 and is headquartered in Pittsburgh, Pennsylvania."/>
    <n v="25.2"/>
    <x v="54"/>
    <x v="33"/>
    <x v="36"/>
    <x v="0"/>
    <n v="2"/>
    <s v="50th percentile"/>
    <x v="0"/>
  </r>
  <r>
    <s v="PNC"/>
    <x v="109"/>
    <s v="The Tower at PNC Plaza_x000a_300 Fifth Avenue_x000a_Pittsburgh, PA 15222-2401_x000a_United States"/>
    <x v="8"/>
    <s v="Banks - Regional"/>
    <n v="54441"/>
    <s v="The PNC Financial Services Group, Inc. operates as a diversified financial services company in the United States. It operates through three segments: Retail Banking, Corporate &amp; Institutional Banking, and Asset Management Group segments. The company's Retail Banking segment offers checking, savings, and money market accounts, as well as time deposit; residential mortgages, home equity loans and lines of credit, auto loans, credit cards, education loans, and personal and small business loans and lines of credit; and brokerage, insurance, and investment and cash management services. This segment serves consumer and small business customers through a network of branches, digital channels, ATMs, and through phone-based customer contact centers. Its Corporate &amp; Institutional Banking segment provides secured and unsecured loans, letters of credit, and equipment leases; cash and investment management services, receivables and disbursement management services, funds transfer services, international payment services, and access to online/mobile information management and reporting; securities underwriting, loan syndications, customer-related trading, and mergers and acquisitions and equity capital markets advisory related services; and commercial loan servicing and technology solutions. It serves mid-sized and large corporations, and government and not-for-profit entities. The company's Asset Management Group segment offers investment and retirement planning, customized investment management, credit and cash management solutions, and trust management and administration services for high net worth and ultra high net worth individuals, and their families; and multi-generational family planning services for ultra high net worth individuals and their families. It also provides outsourced chief investment officer, custody, private real estate, cash and fixed income client solutions, and retirement plan fiduciary investment services for institutional clients. The company was founded in 1852 and is headquartered in Pittsburgh, Pennsylvania."/>
    <n v="26.1"/>
    <x v="31"/>
    <x v="57"/>
    <x v="74"/>
    <x v="3"/>
    <n v="3"/>
    <s v="53rd percentile"/>
    <x v="0"/>
  </r>
  <r>
    <s v="PNW"/>
    <x v="110"/>
    <s v="400 North Fifth Street_x000a_PO Box 53999_x000a_Phoenix, AZ 85072-3999_x000a_United States"/>
    <x v="4"/>
    <s v="Utilities - Regulated Electric"/>
    <n v="6133"/>
    <s v="Pinnacle West Capital Corporation, through its subsidiary, provides retail and wholesale electric services primarily in the state of Arizona. The company engages in the generation, transmission, and distribution of electricity using coal, nuclear, gas, oil, and solar generating facilities. Its transmission facilities include overhead lines and underground lines; and distribution facilities consist of overhead lines and underground primary cables. The company also owns and maintains transmission and distribution substations; and owns energy storage facilities. Pinnacle West Capital Corporation was incorporated in 1985 and is headquartered in Phoenix, Arizona."/>
    <n v="30.8"/>
    <x v="34"/>
    <x v="25"/>
    <x v="75"/>
    <x v="1"/>
    <n v="1"/>
    <s v="72nd percentile"/>
    <x v="2"/>
  </r>
  <r>
    <s v="PSX"/>
    <x v="111"/>
    <s v="2331 CityWest Boulevard_x000a_Houston, TX 77042_x000a_United States"/>
    <x v="5"/>
    <s v="Oil &amp; Gas Refining &amp; Marketing"/>
    <n v="14000"/>
    <s v="Phillips 66 operates as an energy manufacturing and logistics company in the United States, the United Kingdom, Germany, and internationally. It operates through four segments: Midstream, Chemicals, Refining, and Marketing and Specialties (M&amp;S). The Midstream segment transports crude oil and other feedstocks; delivers refined petroleum products to market; provides terminaling and storage services for crude oil and refined petroleum products; transports, stores, fractionates, exports, and markets natural gas liquids; provides other fee-based processing services; and gathers, processes, transports, and markets natural gas. The Chemicals segment produces and markets ethylene and other olefin products; aromatics and styrenics products, such as benzene, cyclohexane, styrene, and polystyrene; and various specialty chemical products, including organosulfur chemicals, solvents, catalysts, and chemicals used in drilling and mining. The Refining segment refines crude oil and other feedstocks into petroleum products, such as gasolines, distillates, aviation, and renewable. The M&amp;S segment purchases for resale and markets refined petroleum products, including gasolines, distillates, and aviation fuels. This segment also manufactures and markets specialty products, such as base oils and lubricants. Phillips 66 was founded in 1875 and is headquartered in Houston, Texas."/>
    <n v="35.4"/>
    <x v="70"/>
    <x v="25"/>
    <x v="45"/>
    <x v="3"/>
    <n v="3"/>
    <s v="84th percentile"/>
    <x v="2"/>
  </r>
  <r>
    <s v="PM"/>
    <x v="112"/>
    <s v="677 Washington Boulevard_x000a_Suite 1100_x000a_Stamford, CT 06901_x000a_United States"/>
    <x v="9"/>
    <s v="Tobacco"/>
    <n v="82700"/>
    <s v="Philip Morris International Inc. operates as a tobacco company working to delivers a smoke-free future and evolving portfolio for the long-term to include products outside of the tobacco and nicotine sector. The company's product portfolio primarily consists of cigarettes and smoke-free products, including heat-not-burn, vapor, and oral nicotine products primarily under the IQOS and ZYN brands; and consumer accessories, such as lighters and matches. It also offers wellness and healthcare products. Philip Morris International Inc. was incorporated in 1987 and is headquartered in Stamford, Connecticut."/>
    <n v="28.5"/>
    <x v="9"/>
    <x v="58"/>
    <x v="76"/>
    <x v="3"/>
    <n v="3"/>
    <s v="63rd percentile"/>
    <x v="0"/>
  </r>
  <r>
    <s v="PCG"/>
    <x v="113"/>
    <s v="300 Lakeside Drive_x000a_Oakland, CA 94612_x000a_United States"/>
    <x v="4"/>
    <s v="Utilities - Regulated Electric"/>
    <n v="28010"/>
    <s v="PG&amp;E Corporation, through its subsidiary, Pacific Gas and Electric Company, engages in the sale and delivery of electricity and natural gas to customers in northern and central California, the United States. It generates electricity using nuclear, hydroelectric, fossil fuel-fired, fuel cell, and photovoltaic sources. The company owns and operates interconnected transmission lines; electric transmission substations, distribution lines, transmission switching substations, and distribution substations; and natural gas transmission, storage, and distribution system consisting of distribution pipelines, backbone and local transmission pipelines, and various storage facilities. It serves residential, commercial, industrial, and agricultural customers, as well as natural gas-fired electric generation facilities. PG&amp;E Corporation was incorporated in 1905 and is based in Oakland, California."/>
    <n v="30.4"/>
    <x v="68"/>
    <x v="23"/>
    <x v="22"/>
    <x v="4"/>
    <n v="4"/>
    <s v="70th percentile"/>
    <x v="2"/>
  </r>
  <r>
    <s v="PFE"/>
    <x v="114"/>
    <s v="66 Hudson Boulevard East_x000a_New York, NY 10001-2192_x000a_United States"/>
    <x v="2"/>
    <s v="Drug Manufacturers - General"/>
    <n v="88000"/>
    <s v="Pfizer Inc. discovers, develops, manufactures, markets, distributes, and sells biopharmaceutical products in the United States, Europe, and internationally. The company offers medicines and vaccines in various therapeutic areas, including cardiovascular metabolic, migraine, and women's health under the Eliquis, Nurtec ODT/Vydura, Zavzpret, and the Premarin family brands; infectious diseases with unmet medical needs under the Prevnar family, Abrysvo, Nimenrix, FSME/IMMUN-TicoVac, and Trumenba brands; and COVID-19 prevention and treatment, and potential future mRNA and antiviral products under the Comirnaty and Paxlovid brands. It also provides medicines and vaccines in various therapeutic areas, such as biosimilars for chronic immune and inflammatory diseases under the Xeljanz, Enbrel, Inflectra, Litfulo, Velsipity, and Cibinqo brands; amyloidosis, hemophilia, endocrine diseases, and sickle cell disease under the Vyndaqel family, Oxbryta, BeneFIX, Somavert, Ngenla, and Genotropin brands; sterile injectable and anti-infective medicines under the Sulperazon, Medrol, Zavicefta, Zithromax, and Panzyga brands; and biologics, small molecules, immunotherapies, and biosimilars under the Ibrance, Xtandi, Inlyta, Bosulif, Mektovi, Padcev, Adcetris, Talzenna, Tukysa, Elrexfio, Tivdak, Lorbrena, and Braftovi brands. In addition, the company involved in the contract manufacturing business. It serves wholesalers, retailers, hospitals, clinics, government agencies, pharmacies, individual provider offices, retail pharmacies, and integrated delivery systems. The company has collaboration agreements with Bristol-Myers Squibb Company; Astellas Pharma US, Inc.; Merck KGaA; and BioNTech SE. Pfizer Inc. was founded in 1849 and is headquartered in New York, New York."/>
    <n v="24.6"/>
    <x v="71"/>
    <x v="59"/>
    <x v="54"/>
    <x v="3"/>
    <n v="3"/>
    <s v="47th percentile"/>
    <x v="0"/>
  </r>
  <r>
    <s v="PEP"/>
    <x v="115"/>
    <s v="700 Anderson Hill Road_x000a_Purchase, NY 10577_x000a_United States"/>
    <x v="9"/>
    <s v="Beverages - Non-Alcoholic"/>
    <n v="318000"/>
    <s v="PepsiCo, Inc. engages in the manufacture, marketing, distribution, and sale of various beverages and convenient foods worldwide. The company operates through seven segments: Frito-Lay North America; Quaker Foods North America; PepsiCo Beverages North America; Latin America; Europe; Africa, Middle East and South Asia; and Asia Pacific, Australia and New Zealand and China Region. It provides dips, cheese-flavored snacks, and spreads, as well as corn, potato, and tortilla chips; cereals, rice, pasta, mixes and syrups, granola bars, grits, oatmeal, rice cakes, and side dishes; beverage concentrates, fountain syrups, and finished goods; ready-to-drink tea, coffee, and juices; dairy products; and sparkling water makers and related products, as well as distributes alcoholic beverages under Hard MTN Dew brand. The company offers its products primarily under the Lay's, Doritos, Fritos, Tostitos, BaiCaoWei, Cheetos, Cap'n Crunch, Life, Pearl Milling Company, Gatorade, Pepsi-Cola, Mountain Dew, Quaker, Rice-A-Roni, Aquafina, Bubly, Emperador, Diet Mountain Dew, Diet Pepsi, Gatorade Zero, Crush, Propel, Dr Pepper, Schweppes, Marias Gamesa, Ruffles, Sabritas, Saladitas, Tostitos, 7UP, Diet 7UP, H2oh!, Manzanita Sol, Mirinda, Pepsi Black, Pepsi Max, San Carlos, Toddy, Walkers, Chipsy, Kurkure, Sasko, Spekko, White Star, Smith's, Sting, SodaStream, Lubimyj Sad, Agusha, Chudo, Domik v Derevne, Lipton, and other brands. It serves wholesale and other distributors, foodservice customers, grocery stores, drug stores, convenience stores, discount/dollar stores, mass merchandisers, membership stores, hard discounters, e-commerce retailers and authorized independent bottlers, and others through a network of direct-store-delivery, customer warehouse, and distributor networks, as well as directly to consumers through e-commerce platforms and retailers. The company was founded in 1898 and is based in Purchase, New York."/>
    <n v="22.1"/>
    <x v="27"/>
    <x v="7"/>
    <x v="23"/>
    <x v="3"/>
    <n v="3"/>
    <s v="36th percentile"/>
    <x v="0"/>
  </r>
  <r>
    <s v="PYPL"/>
    <x v="116"/>
    <s v="2211 North First Street_x000a_San Jose, CA 95131_x000a_United States"/>
    <x v="8"/>
    <s v="Credit Services"/>
    <n v="27200"/>
    <s v="PayPal Holdings, Inc. operates a technology platform that enables digital payments on behalf of merchants and consumers worldwide. It operates a two-sided network at scale that connects merchants and consumers that enables its customers to connect, transact, and send and receive payments through online and in person, as well as transfer and withdraw funds using various funding sources, such as bank accounts, PayPal or Venmo account balance, PayPal and Venmo branded credit products comprising its installment products, credit and debit cards, and cryptocurrencies, as well as other stored value products, including gift cards and eligible rewards. The company provides payment solutions under the PayPal, PayPal Credit, Braintree, Venmo, Xoom, Zettle, Hyperwallet, Honey, and Paidy names. The company was founded in 1998 and is headquartered in San Jose, California."/>
    <n v="17.8"/>
    <x v="72"/>
    <x v="25"/>
    <x v="39"/>
    <x v="0"/>
    <n v="2"/>
    <s v="20th percentile"/>
    <x v="1"/>
  </r>
  <r>
    <s v="PAYX"/>
    <x v="117"/>
    <s v="911 Panorama Trail South_x000a_Rochester, NY 14625-2396_x000a_United States"/>
    <x v="3"/>
    <s v="Staffing &amp; Employment Services"/>
    <n v="16000"/>
    <s v="Paychex, Inc. provides integrated human capital management solutions for human resources (HR), payroll, benefits, and insurance services for small to medium-sized businesses in the United States, Europe, and India. It offers payroll processing services; payroll tax administration services; employee payment services; and regulatory compliance services, such as new-hire reporting and garnishment processing. The company also provides HR solutions, including payroll, employer compliance, HR and employee benefits administration, risk management outsourcing, and the on-site availability of a professionally trained HR representative; and retirement services administration, including plan implementation, ongoing compliance with government regulations, employee and employer reporting, participant and employer online access, electronic funds transfer, and other administrative services. In addition, it offers cloud-based HR administration software products for employee benefits management and administration, time and attendance, digital communication solutions, recruiting, and onboarding solutions; plan administration outsourcing and state unemployment insurance services; various business services to small to medium-sized businesses comprising payroll funding and outsourcing services, which include payroll processing, invoicing, and tax preparation; and payment processing services, financial fitness programs, and a small-business loan resource center. Further, the company provides insurance services for property and casualty coverage, such as workers' compensation, business-owner policies, cyber security protection, and commercial auto, as well as health and benefits coverage, including health, dental, vision, and life. It markets and sells its services primarily through its direct sales force. The company was founded in 1971 and is headquartered in Rochester, New York."/>
    <n v="16.7"/>
    <x v="4"/>
    <x v="60"/>
    <x v="44"/>
    <x v="1"/>
    <n v="1"/>
    <s v="16th percentile"/>
    <x v="1"/>
  </r>
  <r>
    <s v="PH"/>
    <x v="118"/>
    <s v="6035 Parkland Boulevard_x000a_Cleveland, OH 44124-4141_x000a_United States"/>
    <x v="3"/>
    <s v="Specialty Industrial Machinery"/>
    <n v="62730"/>
    <s v="Parker-Hannifin Corporation manufactures and sells motion and control technologies and systems for various mobile, industrial, and aerospace markets worldwide. The company operates through two segments: Diversified Industrial and Aerospace Systems. The Diversified Industrial segment offers sealing, shielding, thermal products and systems, adhesives, coatings, and noise vibration and harshness solutions; filters, systems, and diagnostics solutions to ensure purity and remove contaminants from fuel, air, oil, water, and other liquids and gases; connectors used in fluid and gas handling; and hydraulic, pneumatic, and electromechanical components and systems for builders and users of mobile and industrial machinery and equipment. This segment sells its products to original equipment manufacturers (OEMs) and distributors who serve the replacement markets in manufacturing, packaging, processing, transportation, construction, refrigeration and air conditioning, agricultural, and military machinery and equipment industries. The Aerospace Systems segment offers products for use in commercial and military airframe and engine programs, such as control actuation systems and components, engine build-up ducting, engine exhaust nozzles and assemblies, engine systems and components, fluid conveyance systems and components, fuel systems and components, fuel tank inerting systems, hydraulic systems and components, lubrication components, avionics, sensors, pneumatic control components, thermal management products, fire detection and suppression systems and components, and wheels and brakes, as well as fluid metering, delivery, and atomization devices. This segment markets its products directly to OEMs and end users. The company markets its products through direct-sales employees, independent distributors, and sales representatives. Parker-Hannifin Corporation was founded in 1917 and is headquartered in Cleveland, Ohio."/>
    <n v="29.5"/>
    <x v="73"/>
    <x v="36"/>
    <x v="77"/>
    <x v="0"/>
    <n v="2"/>
    <s v="67th percentile"/>
    <x v="0"/>
  </r>
  <r>
    <s v="PARA"/>
    <x v="119"/>
    <s v="1515 Broadway_x000a_New York, NY 10036_x000a_United States"/>
    <x v="10"/>
    <s v="Entertainment"/>
    <n v="21900"/>
    <s v="Paramount Global operates as a media, streaming, and entertainment company worldwide. It operates through TV Media, Direct-to-Consumer, and Filmed Entertainment segments. The TV Media segment operates CBS Television Network, a domestic broadcast television network; CBS Stations, a television station; and international free-to-air networks comprising Network 10, Channel 5, Telefe, and ChilevisiÃ³n; domestic premium and basic cable networks, such as Paramount+ with Showtime, MTV, Comedy Central, Paramount Network, The Smithsonian Channel, Nickelodeon, BET Media Group, and CBS Sports Network; and international extensions of these brands. This segment also offers domestic and international television studio operations, including CBS Studios, Paramount Television Studios, and Showtime/MTV Entertainment Studios; CBS Media Ventures, which produces and distributes first-run syndicated programming; and digital properties consisting of CBS News Streaming and CBS Sports HQ. The Direct-to-Consumer segment provides a portfolio of domestic and international pay and free streaming services, including Paramount+, Pluto TV, BET+, and Noggin. The Filmed Entertainment segment produces and acquires films, series, and short-form content for release and licensing around the world, including in theaters, on streaming services, on television, through digital home entertainment, and DVDs/Blu-rays; and operates a portfolio consisting of Paramount Pictures, Paramount Players, Paramount Animation, Nickelodeon Studio, Awesomeness, and Miramax. It also offers production, distribution, and advertising solutions. The company was formerly known as ViacomCBS Inc. and changed its name to Paramount Global in February 2022. The company was founded in 1914 and is headquartered in New York, New York. Paramount Global is a subsidiary of National Amusements, Inc."/>
    <n v="15"/>
    <x v="2"/>
    <x v="61"/>
    <x v="61"/>
    <x v="3"/>
    <n v="3"/>
    <s v="11th percentile"/>
    <x v="1"/>
  </r>
  <r>
    <s v="PANW"/>
    <x v="120"/>
    <s v="3000 Tannery Way_x000a_Santa Clara, CA 95054_x000a_United States"/>
    <x v="7"/>
    <s v="Software - Infrastructure"/>
    <n v="15166"/>
    <s v="Palo Alto Networks, Inc. provides cybersecurity solutions worldwide. The company offers firewall appliances and software; and Panorama, a security management solution for the global control of network security platform as a virtual or a physical appliance. It also provides subscription services covering the areas of threat prevention, malware and persistent threat, URL filtering, laptop and mobile device protection, DNS security, Internet of Things security, SaaS security API, and SaaS security inline, as well as threat intelligence, and data loss prevention. In addition, the company offers cloud security, secure access, security operations, and threat intelligence and security consulting; professional services, including architecture design and planning, implementation, configuration, and firewall migration; education services, such as certifications, as well as online and in-classroom training; and support services. It sells its products and services through its channel partners, as well as directly to medium to large enterprises, service providers, and government entities operating in various industries, including education, energy, financial services, government entities, healthcare, Internet and media, manufacturing, public sector, and telecommunications. Palo Alto Networks, Inc. was incorporated in 2005 and is headquartered in Santa Clara, California."/>
    <n v="13.9"/>
    <x v="74"/>
    <x v="27"/>
    <x v="48"/>
    <x v="1"/>
    <n v="1"/>
    <s v="9th percentile"/>
    <x v="1"/>
  </r>
  <r>
    <s v="PKG"/>
    <x v="121"/>
    <s v="1 North Field Court_x000a_Lake Forest, IL 60045_x000a_United States"/>
    <x v="1"/>
    <s v="Packaging &amp; Containers"/>
    <n v="14900"/>
    <s v="Packaging Corporation of America manufactures and sells containerboard and corrugated packaging products in the United States. The company operates through three segments: Packaging, Paper, and Corporate and Other. The Packaging segment offers various containerboard and corrugated packaging products, such as conventional shipping containers used to protect and transport manufactured goods; multi-color boxes and displays that help to merchandise the packaged product in retail locations; and honeycomb protective packaging products, as well as packaging for meat, fresh fruit and vegetables, processed food, beverages, and other industrial and consumer products. This segment sells its corrugated products through a direct sales and marketing organization, independent brokers, and distribution partners. The Paper segment manufactures and sells commodity and specialty papers, as well as communication papers, including cut-size office papers, and printing and converting papers. This segment sells white papers through its sales and marketing organization. The Corporate and Other segment includes corporate support staff services and related assets and liabilities; and transportation assets, such as rail cars and trucks for transportation. Packaging Corporation of America was founded in 1867 and is headquartered in Lake Forest, Illinois."/>
    <n v="18.600000000000001"/>
    <x v="29"/>
    <x v="62"/>
    <x v="78"/>
    <x v="1"/>
    <n v="1"/>
    <s v="23rd percentile"/>
    <x v="1"/>
  </r>
  <r>
    <s v="PCAR"/>
    <x v="122"/>
    <s v="777 - 106th Avenue N.E._x000a_Bellevue, WA 98004_x000a_United States"/>
    <x v="3"/>
    <s v="Farm &amp; Heavy Construction Machinery"/>
    <n v="32400"/>
    <s v="PACCAR Inc designs, manufactures, and distributes light, medium, and heavy-duty commercial trucks in the United States, Canada, Europe, Mexico, South America, Australia, and internationally. It operates through three segments: Truck, Parts, and Financial Services. The Truck segment designs, manufactures, and distributes trucks for the over-the-road and off-highway hauling of commercial and consumer goods. It sells its trucks through a network of independent dealers under the Kenworth, Peterbilt, and DAF nameplates. The Parts segment distributes aftermarket parts for trucks and related commercial vehicles. The Financial Services segment conducts full-service leasing operations under the PacLease trade name, as well as provides finance and leasing products and services to customers and dealers. This segment also offers equipment financing and administrative support services for its franchisees; retail loan and leasing services for small, medium, and large commercial trucking companies, as well as independent owners/operators and other businesses; and truck inventory financing services to independent dealers. In addition, this segment offers loans and leases directly to customers for the acquisition of trucks and related equipment. The company also manufactures and markets industrial winches under the Braden, Carco, and Gearmatic nameplates. PACCAR Inc was founded in 1905 and is headquartered in Bellevue, Washington."/>
    <n v="27.6"/>
    <x v="75"/>
    <x v="63"/>
    <x v="38"/>
    <x v="3"/>
    <n v="3"/>
    <s v="60th percentile"/>
    <x v="0"/>
  </r>
  <r>
    <s v="ORCL"/>
    <x v="123"/>
    <s v="2300 Oracle Way_x000a_Austin, TX 78741_x000a_United States"/>
    <x v="7"/>
    <s v="Software - Infrastructure"/>
    <n v="164000"/>
    <s v="Oracle Corporation offers products and services that address enterprise information technology environments worldwide. Its Oracle cloud software as a service offering include various cloud software applications, including Oracle Fusion cloud enterprise resource planning (ERP), Oracle Fusion cloud enterprise performance management, Oracle Fusion cloud supply chain and manufacturing management, Oracle Fusion cloud human capital management, Oracle Cerner healthcare, Oracle Advertising, and NetSuite applications suite, as well as Oracle Fusion Sales, Service, and Marketing. The company also offers cloud-based industry solutions for various industries; Oracle application licenses; and Oracle license support services. In addition, it provides cloud and license business' infrastructure technologies, such as the Oracle Database and MySQL Database; Java, a software development language; and middleware, including development tools and others. The company's cloud and license business' infrastructure technologies also comprise cloud-based compute, storage, and networking capabilities; and Oracle autonomous database, MySQL HeatWave, Internet-of-Things, digital assistant, and blockchain. Further, it provides hardware products and other hardware-related software offerings, including Oracle engineered systems, enterprise servers, storage solutions, industry-specific hardware, virtualization software, operating systems, management software, and related hardware services; and consulting and customer services. The company markets and sells its cloud, license, hardware, support, and services offerings directly to businesses in various industries, government agencies, and educational institutions, as well as through indirect channels. The company has a collaboration with Amdocs Limited to empower customers on their journey towards cloud and digital adoption. Oracle Corporation was founded in 1977 and is headquartered in Austin, Texas."/>
    <n v="13.9"/>
    <x v="76"/>
    <x v="27"/>
    <x v="59"/>
    <x v="0"/>
    <n v="2"/>
    <s v="9th percentile"/>
    <x v="1"/>
  </r>
  <r>
    <s v="OKE"/>
    <x v="124"/>
    <s v="100 West Fifth Street_x000a_Tulsa, OK 74103_x000a_United States"/>
    <x v="5"/>
    <s v="Oil &amp; Gas Midstream"/>
    <n v="4775"/>
    <s v="ONEOK, Inc. engages in gathering, processing, fractionation, storage, transportation, and marketing of natural gas and natural gas liquids (NGL) in the United States. It operates through four segments: Natural Gas Gathering and Processing, Natural Gas Liquids, Natural Gas Pipelines, and Refined Products and Crude. The company owns natural gas gathering pipelines and processing plants in the Mid-Continent and Rocky Mountain regions; and provides midstream services to producers of NGLs. It also owns NGL gathering and distribution pipelines in Oklahoma, Kansas, Texas, New Mexico, Montana, North Dakota, Wyoming, and Colorado; terminal and storage facilities in Kansas, Nebraska, Iowa, and Illinois; NGL distribution pipelines in Kansas, Nebraska, Iowa, Illinois, and Indiana; transports refined petroleum products, including unleaded gasoline and diesel; and owns and operates truck- and rail-loading, and -unloading facilities connected to NGL fractionation, storage, and pipeline assets. In addition, the company transports and stores natural gas through regulated interstate and intrastate natural gas transmission pipelines, and natural gas storage facilities. Further, it owns and operates a parking garage in downtown Tulsa, Oklahoma; and leases excess office space and rail cars. Additionally, the company transports, stores, and distributes refined products, NGLs, and crude oil, as well as conducts commodity-related activities, including liquids blending and marketing activities. It serves integrated and independent exploration and production companies; other NGL and natural gas gathering and processing companies; crude oil and natural gas production companies; utilities; industrial companies; natural gasoline distributors; propane distributors; municipalities; ethanol producers; petrochemical, refining, and marketing companies; and heating fuel users, refineries, and exporters. ONEOK, Inc. was founded in 1906 and is headquartered in Tulsa, Oklahoma."/>
    <n v="25.1"/>
    <x v="26"/>
    <x v="16"/>
    <x v="38"/>
    <x v="1"/>
    <n v="1"/>
    <s v="50th percentile"/>
    <x v="0"/>
  </r>
  <r>
    <s v="ON"/>
    <x v="125"/>
    <s v="5701 North Pima Road_x000a_Scottsdale, AZ 85250_x000a_United States"/>
    <x v="7"/>
    <s v="Semiconductors"/>
    <n v="30000"/>
    <s v="ON Semiconductor Corporation provides intelligent sensing and power solutions in the United States and internationally. The company operates through Power Solutions Group, Advanced Solutions Group, and Intelligent Sensing Group. Its intelligent power technologies enable the electrification of the automotive industry that allows for lighter and longer-range electric vehicles, empowers fast-charging systems, and propels sustainable energy for the solar strings, industrial power, and storage systems. In addition, the company offers analog, discrete, module, and integrated semiconductor products that perform multiple application functions, includes power switching and conversion, signal conditioning, circuit protection, signal amplification, and voltage regulation functions. Further, it designs and develops analog, mixed-signal, power management ICs and sensor interface devices for automotive, industrial, compute and mobile markets. Additionally, the company offers single photon detectors, including silicon photomultipliers and single photon avalanche diode arrays, as well as actuator drivers for autofocus and image stabilization for a broad base of end-users in the different end-markets. ON Semiconductor Corporation was incorporated in 1992 and is headquartered in Scottsdale, Arizona."/>
    <n v="22.4"/>
    <x v="56"/>
    <x v="44"/>
    <x v="79"/>
    <x v="1"/>
    <n v="1"/>
    <s v="38th percentile"/>
    <x v="0"/>
  </r>
  <r>
    <s v="OMC"/>
    <x v="126"/>
    <s v="280 Park Avenue_x000a_New York, NY 10017_x000a_United States"/>
    <x v="10"/>
    <s v="Advertising Agencies"/>
    <n v="75900"/>
    <s v="Omnicom Group Inc., together with its subsidiaries, offers advertising, marketing, and corporate communications services. It provides a range of services in the areas of advertising and media, precision marketing, commerce and branding, experiential, execution and support, public relations, and healthcare. The company's services include advertising, branding, content marketing, corporate social responsibility consulting, crisis communications, custom publishing, data analytics, database management, digital/direct marketing and post-production, digital transformation consulting, entertainment marketing, experiential marketing, field marketing, sales support, financial/corporate business-to-business advertising, graphic arts/digital imaging, healthcare marketing and communications, and instore design services. Its services also comprise interactive marketing, investor relations, marketing research, media planning and buying, retail media planning and buying, merchandising and point of sale, mobile marketing, multi-cultural marketing, non-profit marketing, organizational communications, package design, product placement, promotional marketing, public affairs, public relations, retail marketing, retail media and e-commerce, search engine marketing, shopper marketing, social media marketing, and sports and event marketing services. It operates in the North and Latin America, Europe, the Middle East and Africa (EMEA), and the Asia Pacific. The company was incorporated in 1944 and is based in New York, New York."/>
    <n v="16.3"/>
    <x v="2"/>
    <x v="42"/>
    <x v="8"/>
    <x v="1"/>
    <n v="1"/>
    <s v="15th percentile"/>
    <x v="1"/>
  </r>
  <r>
    <s v="OXY"/>
    <x v="127"/>
    <s v="5 Greenway Plaza_x000a_Suite 110_x000a_Houston, TX 77046-0521_x000a_United States"/>
    <x v="5"/>
    <s v="Oil &amp; Gas E&amp;P"/>
    <n v="12570"/>
    <s v="Occidental Petroleum Corporation, together with its subsidiaries, engages in the acquisition, exploration, and development of oil and gas properties in the United States, the Middle East, and North Africa. It operates through three segments: Oil and Gas, Chemical, and Midstream and Marketing. The company's Oil and Gas segment explores for, develops, and produces oil and condensate, natural gas liquids (NGLs), and natural gas. Its Chemical segment manufactures and markets basic chemicals, including chlorine, caustic soda, chlorinated organics, potassium chemicals, ethylene dichloride, chlorinated isocyanurates, sodium silicates, and calcium chloride; and vinyls comprising vinyl chloride monomer, polyvinyl chloride, and ethylene. The Midstream and Marketing segment gathers, processes, transports, stores, purchases, and markets oil, condensate, NGLs, natural gas, carbon dioxide, and power. This segment also invests in entities. Occidental Petroleum Corporation was founded in 1920 and is headquartered in Houston, Texas."/>
    <n v="41.7"/>
    <x v="77"/>
    <x v="64"/>
    <x v="28"/>
    <x v="0"/>
    <n v="2"/>
    <s v="93rd percentile"/>
    <x v="3"/>
  </r>
  <r>
    <s v="ORLY"/>
    <x v="128"/>
    <s v="233 South Patterson Avenue_x000a_Springfield, MO 65802-2298_x000a_United States"/>
    <x v="1"/>
    <s v="Specialty Retail"/>
    <n v="90601"/>
    <s v="O'Reilly Automotive, Inc., together with its subsidiaries, operates as a retailer and supplier of automotive aftermarket parts, tools, supplies, equipment, and accessories in the United States, Puerto Rico, and Mexico. The company provides new and remanufactured automotive hard parts and maintenance items, such as alternators, batteries, brake system components, belts, chassis parts, driveline parts, engine parts, fuel pumps, hoses, starters, temperature control, water pumps, antifreeze, appearance products, engine additives, filters, fluids, lighting products, and oil and wiper blades; and accessories, including floor mats, seat covers, and truck accessories. It also offers auto body paint and related materials, automotive tools, and professional service provider service equipment. In addition, the company provide enhanced services and programs comprising used oil, oil filter, and battery recycling; battery, wiper, and bulb replacement; battery diagnostic testing; electrical and module testing; check engine light code extraction; loaner tool program; drum and rotor resurfacing; custom hydraulic hoses; and professional paint shop mixing and related materials. Further, it offers do-it-yourself and professional service for domestic and imported automobiles, vans, and trucks. The company was founded in 1957 and is headquartered in Springfield, Missouri."/>
    <n v="12.1"/>
    <x v="2"/>
    <x v="65"/>
    <x v="80"/>
    <x v="1"/>
    <n v="1"/>
    <s v="5th percentile"/>
    <x v="1"/>
  </r>
  <r>
    <s v="NVR"/>
    <x v="129"/>
    <s v="Plaza America Tower I_x000a_Suite 500 11700 Plaza America Drive_x000a_Reston, VA 20190_x000a_United States"/>
    <x v="1"/>
    <s v="Residential Construction"/>
    <n v="6300"/>
    <s v="NVR, Inc. operates as a homebuilder in the United States. The company operates through, Homebuilding and Mortgage Banking segments. It engages in the construction and sale of single-family detached homes, townhomes, and condominium buildings under the Ryan Homes, NVHomes, and Heartland Homes names. The company markets its Ryan Homes products to first-time and first-time move-up buyers; and NVHomes and Heartland Homes products to move-up and luxury buyers. It also provides various mortgage related services to its homebuilding customers, as well as brokers title insurance; performs title searches in connection with mortgage loan closings; and sells mortgage loans to investors in the secondary markets on a servicing released basis. The company primarily serves in Maryland, Virginia, West Virginia, Delaware, New Jersey, Eastern Pennsylvania, New York, Ohio, Western Pennsylvania, Indiana, Illinois, North Carolina, Georgia, South Carolina, Florida, Tennessee, and Washington, D.C. NVR, Inc. was founded in 1980 and is headquartered in Reston, Virginia."/>
    <n v="20.3"/>
    <x v="78"/>
    <x v="7"/>
    <x v="59"/>
    <x v="1"/>
    <n v="1"/>
    <s v="29th percentile"/>
    <x v="0"/>
  </r>
  <r>
    <s v="NVDA"/>
    <x v="130"/>
    <s v="2788 San Tomas Expressway_x000a_Santa Clara, CA 95051_x000a_United States"/>
    <x v="7"/>
    <s v="Semiconductors"/>
    <n v="29600"/>
    <s v="NVIDIA Corporation provides graphics and compute and networking solutions in the United States, Taiwan, China, Hong Kong, and internationally. The Graphics segment offers GeForce GPUs for gaming and PCs, the GeForce NOW game streaming service and related infrastructure, and solutions for gaming platforms; Quadro/NVIDIA RTX GPUs for enterprise workstation graphics; virtual GPU or vGPU software for cloud-based visual and virtual computing; automotive platforms for infotainment systems; and Omniverse software for building and operating metaverse and 3D internet applications. The Compute &amp; Networking segment comprises Data Center computing platforms and end-to-end networking platforms, including Quantum for InfiniBand and Spectrum for Ethernet; NVIDIA DRIVE automated-driving platform and automotive development agreements; Jetson robotics and other embedded platforms; NVIDIA AI Enterprise and other software; and DGX Cloud software and services. The company's products are used in gaming, professional visualization, data center, and automotive markets. It sells its products to original equipment manufacturers, original device manufacturers, system integrators and distributors, independent software vendors, cloud service providers, consumer internet companies, add-in board manufacturers, distributors, automotive manufacturers and tier-1 automotive suppliers, and other ecosystem participants. NVIDIA Corporation was incorporated in 1993 and is headquartered in Santa Clara, California."/>
    <n v="13.6"/>
    <x v="62"/>
    <x v="1"/>
    <x v="37"/>
    <x v="0"/>
    <n v="2"/>
    <s v="8th percentile"/>
    <x v="1"/>
  </r>
  <r>
    <s v="NUE"/>
    <x v="131"/>
    <s v="1915 Rexford Road_x000a_Charlotte, NC 28211_x000a_United States"/>
    <x v="0"/>
    <s v="Steel"/>
    <n v="32000"/>
    <s v="Nucor Corporation engages in manufacture and sale of steel and steel products. It operates in three segments: steel mills, steel products, and raw materials. The Steel Mills segment produces hot-rolled, cold-rolled, and galvanized sheet steel products; plate steel products; wide-flange beams, beam blanks, and H-piling and sheet piling structural steel products; bar steel products, such as blooms, billets, concrete reinforcing and merchant bars, and engineered special bar quality products; and engages in the steel trading and rebar distribution businesses. This segment sells its products to steel service centers, fabricators, and manufacturers in the United States, Canada, and Mexico. The Steel Products segment offers steel joists and joist girders, steel decks, and galvanized torque tubes for used in solar arrays, hollow structural section steel tubing, electrical conduit, fabricated concrete reinforcing steel, cold finished steel, steel fasteners, steel grating and expanded metal, wire and wire mesh, metal building systems, insulated metal panels, steel racking, overhead doors, and utility towers and structures for communications and energy transmission. This segment is also involved in the piling distribution business. The Raw Materials segment produces direct reduced iron (DRI); brokers ferrous and nonferrous metals, pig iron, hot briquetted iron, and DRI; supplies ferro-alloys; processes ferrous and nonferrous scrap metal; and engages in the natural gas production and industrial gas business. This segment sells its ferrous scrap to electric arc furnace steel mills and foundries for manufacturing process; and nonferrous scrap metal to aluminum can producers, secondary aluminum smelters, steel mills and other processors, and consumers of various nonferrous metals. It markets its products through in-house sales force; and internal distribution and trading companies. Nucor Corporation was founded in 1905 and is headquartered in Charlotte, North Carolina."/>
    <n v="32.799999999999997"/>
    <x v="79"/>
    <x v="66"/>
    <x v="81"/>
    <x v="0"/>
    <n v="2"/>
    <s v="78th percentile"/>
    <x v="2"/>
  </r>
  <r>
    <s v="NRG"/>
    <x v="132"/>
    <s v="910 Louisiana Street_x000a_Houston, TX 77002_x000a_United States"/>
    <x v="4"/>
    <s v="Utilities - Independent Power Producers"/>
    <n v="18131"/>
    <s v="NRG Energy, Inc., together with its subsidiaries, operates as an energy and home services company in the United States and Canada. It operates through Texas; East; West/Services/Other; Vivint Smart Home; and Corporate Activities segments. The company produces and sells electricity generated using coal, oil, solar, and battery storage; natural gas; and a cloud-based home platform, including hardware, software, sales, installation, customer service, technical support, and professional monitoring solutions. It offers retail electricity and energy management, line and surge protection products, HVAC installation, repair and maintenance, home protection products, carbon offsets, back-up power stations, portable power, portable solar, and portable lighting; retail services comprising demand response, commodity sales, energy efficiency, and energy management solutions; and system power, distributed generation, renewable and low-carbon products, carbon management and specialty services, backup generation, storage and distributed solar, and energy advisory services. In addition, the company trades in power, natural gas, and related commodities; environmental products; weather products; and financial products, including forwards, futures, options, and swaps. It offers its products and services under the NRG, Reliant, Direct Energy, Green Mountain Energy, and Vivint. It serves residential, commercial, government, industrial, and wholesale customers. NRG Energy, Inc. was founded in 1989 and is headquartered in Houston, Texas."/>
    <n v="32"/>
    <x v="80"/>
    <x v="40"/>
    <x v="82"/>
    <x v="0"/>
    <n v="2"/>
    <s v="75th percentile"/>
    <x v="2"/>
  </r>
  <r>
    <s v="NCLH"/>
    <x v="133"/>
    <s v="7665 Corporate Center Drive_x000a_Miami, FL 33126_x000a_United States"/>
    <x v="1"/>
    <s v="Travel Services"/>
    <n v="41000"/>
    <s v="Norwegian Cruise Line Holdings Ltd., together with its subsidiaries, operates as a cruise company in North America, Europe, the Asia-Pacific, and internationally. The company operates through the Norwegian Cruise Line, Oceania Cruises, and Regent Seven Seas Cruises brands. It offers itineraries ranging from three days to a 180-days calling on various ports, including Scandinavia, Northern Europe, the Mediterranean, the Greek Isles, Alaska, Canada and New England, Hawaii, Asia, Tahiti and the South Pacific, Australia and New Zealand, Africa, India, South America, the Panama Canal, and the Caribbean. It distributes its products through retail/travel advisor and onboard cruise sales channels, as well as meetings, incentives, and charters. Norwegian Cruise Line Holdings Ltd. was founded in 1966 and is based in Miami, Florida."/>
    <n v="25.9"/>
    <x v="55"/>
    <x v="12"/>
    <x v="83"/>
    <x v="0"/>
    <n v="2"/>
    <s v="53rd percentile"/>
    <x v="0"/>
  </r>
  <r>
    <s v="NOC"/>
    <x v="134"/>
    <s v="2980 Fairview Park Drive_x000a_Falls Church, VA 22042_x000a_United States"/>
    <x v="3"/>
    <s v="Aerospace &amp; Defense"/>
    <n v="101000"/>
    <s v="Northrop Grumman Corporation operates as an aerospace and defense technology company in the United States, Asia/Pacific, Europe, and internationally. The company's Aeronautics Systems segment designs, develops, manufactures, integrates, and sustains aircraft systems. This segment also offers unmanned autonomous aircraft systems, including high-altitude long-endurance strategic ISR systems and vertical take-off and landing tactical ISR systems; and strategic long-range strike aircraft, tactical fighter and air dominance aircraft, and airborne battle management and command and control systems. Its Defense Systems segment designs, develops, integrates, and produces tactical weapons and missile defense solutions, and provides sustainment, modernization, and training services for manned and unmanned aircraft and electronics systems. It also offers integrated, all-domain command, and control battle management systems, precision strike weapons; high speed air-breathing and hypersonic systems; high-performance gun systems, ammunition, precision munitions and advanced fuzes; aircraft and mission systems logistics support, sustainment, operations and modernization; and warfighter training services. The company's Mission Systems segment offers command, control, communications and computers, intelligence, surveillance, and reconnaissance systems; radar, electro-optical/infrared and acoustic sensors; electronic warfare systems; advanced communications and network systems; cyber solutions; intelligence processing systems; navigation; and maritime power, propulsion, and payload launch systems. Its Space Systems segment offers satellites, spacecraft systems, subsystems, sensors, and payloads; ground systems; missile defense systems and interceptors; launch vehicles and related propulsion systems; and strategic missiles. Northrop Grumman Corporation was founded in 1939 and is based in Falls Church, Virginia."/>
    <n v="27.5"/>
    <x v="45"/>
    <x v="23"/>
    <x v="53"/>
    <x v="0"/>
    <n v="2"/>
    <s v="59th percentile"/>
    <x v="0"/>
  </r>
  <r>
    <s v="NTRS"/>
    <x v="135"/>
    <s v="50 South La Salle Street_x000a_Chicago, IL 60603_x000a_United States"/>
    <x v="8"/>
    <s v="Asset Management"/>
    <n v="23000"/>
    <s v="Northern Trust Corporation, a financial holding company, provides wealth management, asset servicing, asset management, and banking solutions for corporations, institutions, families, and individuals worldwide. It operates in two segments, Asset Servicing and Wealth Management. The Asset Servicing segment offers asset servicing and related services, including custody, fund administration, investment operations outsourcing, investment management, investment risk and analytical services, employee benefit services, securities lending, foreign exchange, treasury management, brokerage services, transition management services, banking, and cash management services. This segment serves corporate and public retirement funds, foundations, endowments, fund managers, insurance companies, sovereign wealth funds, and other institutional investors. The Wealth Management segment offers trust, investment management, custody, and philanthropic; financial consulting; guardianship and estate administration; family business consulting; family financial education; brokerage services; and private and business banking services. This segment serves high-net-worth individuals and families, business owners, executives, professionals, retirees, and established privately held businesses. The company also provides asset management services, such as active and passive equity; active and passive fixed income; cash management; muti-asset and alternative asset classes comprising private equity and hedge funds of funds; and multi-manager advisory services and products through separately managed accounts, bank common and collective funds, registered investment companies, exchange traded funds, non-U.S. collective investment funds, and unregistered private investment funds. In addition, it offers overlay and other risk management services. Northern Trust Corporation was founded in 1889 and is headquartered in Chicago, Illinois."/>
    <n v="23.9"/>
    <x v="31"/>
    <x v="67"/>
    <x v="9"/>
    <x v="0"/>
    <n v="2"/>
    <s v="44th percentile"/>
    <x v="0"/>
  </r>
  <r>
    <s v="NSC"/>
    <x v="136"/>
    <s v="650 West Peachtree Street NW_x000a_Atlanta, GA 30308-1925_x000a_United States"/>
    <x v="3"/>
    <s v="Railroads"/>
    <n v="20700"/>
    <s v="Norfolk Southern Corporation, together with its subsidiaries, engages in the rail transportation of raw materials, intermediate products, and finished goods in the United States. The company transports agriculture, forest, and consumer products comprising soybeans, wheat, corn, fertilizers, livestock and poultry feed, food products, food oils, flour, sweeteners, ethanol, lumber and wood products, pulp board and paper products, wood fibers, wood pulp, beverages, and canned goods; chemicals consist of sulfur and related chemicals, petroleum products comprising crude oil, chlorine and bleaching compounds, plastics, rubber, industrial chemicals, chemical wastes, sand, and natural gas liquids; metals and construction materials, such as steel, aluminum products, machinery, scrap metals, cement, aggregates, minerals, clay, transportation equipment, and military-related products; and automotive, including finished motor vehicles and automotive parts, as well as coal. It also transports overseas freight through various Atlantic and Gulf Coast ports; and operates an intermodal network. As of December 31, 2023, the company operated approximately 19,100 route miles in 22 states and the District of Columbia. Norfolk Southern Corporation was incorporated in 1980 and is headquartered in Atlanta, Georgia."/>
    <n v="23.9"/>
    <x v="81"/>
    <x v="23"/>
    <x v="84"/>
    <x v="3"/>
    <n v="3"/>
    <s v="44th percentile"/>
    <x v="0"/>
  </r>
  <r>
    <s v="NDSN"/>
    <x v="137"/>
    <s v="28601 Clemens Road_x000a_Westlake, OH 44145-4551_x000a_United States"/>
    <x v="3"/>
    <s v="Specialty Industrial Machinery"/>
    <n v="7700"/>
    <s v="Nordson Corporation engineers, manufactures, and markets products and systems to dispense, apply, and control adhesives, coatings, polymers, sealants, biomaterials, and other fluids worldwide. It operates through three segments: Industrial Precision Solutions; Medical and Fluid Solutions; and Advanced Technology Solutions. The Industrial Precision Solutions segment provides dispensing, coating, and laminating systems for adhesives, lotions, liquids, and fibers to disposable products and roll goods; automated adhesive dispensing systems used in packaged goods industries; components and systems used in the thermoplastic and biopolymer melt stream; precision agriculture spraying solutions; fluid components, such as nozzles, pumps, and filters; and product assembly systems for use in paper and paperboard converting applications, and manufacturing roll goods. It also offers automated and manual dispensing products and systems for cold materials, container coating, liquid finishing, and powder coating, as well as ultraviolet equipment used primarily in curing and drying operations. The Medical and Fluid Solutions segment offers medical devices, including cannulas, catheters, and medical balloons; single-use plastic components; precision manual and semi-automated dispensers; minimally invasive interventional delivery devices; and plastic molded syringes, cartridges, tips, and fluid connection components. The Advanced Technology Solutions segment provides automated dispensing systems for the attachment, protection, and coating of fluids, as well as related gas plasma treatment systems for cleaning and conditioning surfaces; and bond testing and automated optical, acoustic microscopy, and x-ray inspection systems for use in semiconductor and printed circuit board industries. The company markets its products through direct sales force, as well as distributors and sales representatives. Nordson Corporation was founded in 1909 and is headquartered in Westlake, Ohio."/>
    <n v="24.9"/>
    <x v="82"/>
    <x v="15"/>
    <x v="85"/>
    <x v="1"/>
    <n v="1"/>
    <s v="49th percentile"/>
    <x v="0"/>
  </r>
  <r>
    <s v="NI"/>
    <x v="138"/>
    <s v="801 East 86th Avenue_x000a_Merrillville, IN 46410_x000a_United States"/>
    <x v="4"/>
    <s v="Utilities - Regulated Gas"/>
    <n v="7364"/>
    <s v="NiSource Inc., an energy holding company, operates as a regulated natural gas and electric utility company in the United States. It operates in two segments, Gas Distribution Operations and Electric Operations. The company distributes natural gas to approximately 3.3 million customers through approximately 55,000 miles of distribution main pipeline and the associated individual customer service lines; and 1,000 miles of transmission main pipeline in northern Indiana, Ohio, Pennsylvania, Virginia, Kentucky, and Maryland. It also generates, transmits, and distributes electricity to approximately 0.5 million customers in various counties in the northern part of Indiana, as well as engages in wholesale electric and transmission transactions. It owns and operates coal-fired electric generating stations in Wheatfield and Michigan City; combined cycle gas turbine in West Terre Haute; natural gas generating units in Wheatfield; hydro generating plants in Carroll County and White County; wind generating units in White County, Indiana; and solar generating units in Jasper County and White County. The company was formerly known as NIPSCO Industries, Inc. and changed its name to NiSource Inc. in April 1999. NiSource Inc. was founded in 1847 and is headquartered in Merrillville, Indiana."/>
    <n v="26"/>
    <x v="30"/>
    <x v="44"/>
    <x v="39"/>
    <x v="3"/>
    <n v="3"/>
    <s v="53rd percentile"/>
    <x v="0"/>
  </r>
  <r>
    <s v="NKE"/>
    <x v="139"/>
    <s v="One Bowerman Drive_x000a_Beaverton, OR 97005-6453_x000a_United States"/>
    <x v="1"/>
    <s v="Footwear &amp; Accessories"/>
    <n v="83700"/>
    <s v="NIKE, Inc., together with its subsidiaries, designs, develops, markets, and sells athletic footwear, apparel, equipment, accessories, and services worldwide. The company provides athletic and casual footwear, apparel, and accessories under the Jumpman trademark; and casual sneakers, apparel, and accessories under the Converse, Chuck Taylor, All Star, One Star, Star Chevron, and Jack Purcell trademarks. It also sells a line of performance equipment and accessories comprising bags, sport balls, socks, eyewear, timepieces, digital devices, bats, gloves, protective equipment, and other equipment for sports activities under the NIKE brand; and various plastic products to other manufacturers. In addition, the company markets apparel with licensed college and professional team, and league logos, as well as sells sports apparel; and licenses unaffiliated parties to manufacture and sell apparel, digital devices, and applications and other equipment for sports activities under NIKE-owned trademarks. It sells its products to footwear stores; sporting goods stores; athletic specialty stores; department stores; skate, tennis, and golf shops; and other retail accounts through NIKE-owned retail stores, digital platforms, independent distributors, licensees, and sales representatives. NIKE, Inc. was founded in 1964 and is headquartered in Beaverton, Oregon."/>
    <n v="19.600000000000001"/>
    <x v="83"/>
    <x v="22"/>
    <x v="71"/>
    <x v="3"/>
    <n v="3"/>
    <s v="27th percentile"/>
    <x v="1"/>
  </r>
  <r>
    <s v="NEE"/>
    <x v="140"/>
    <s v="700 Universe Boulevard_x000a_Juno Beach, FL 33408_x000a_United States"/>
    <x v="4"/>
    <s v="Utilities - Regulated Electric"/>
    <n v="16800"/>
    <s v="NextEra Energy, Inc., through its subsidiaries, generates, transmits, distributes, and sells electric power to retail and wholesale customers in North America. The company generates electricity through wind, solar, nuclear,natural gas, and other clean energy. It also develops, constructs, and operates long-term contracted assets that consists of clean energy solutions, such as renewable generation facilities, battery storage projects, and electric transmission facilities; sells energy commodities; and owns, develops, constructs, manages and operates electric generation facilities in wholesale energy markets. The company had approximately 33,276 megawatts of net generating capacity; approximately 90,000 circuit miles of transmission and distribution lines; and 883 substations. It serves approximately 12 million people through approximately 5.9 million customer accounts in the east and lower west coasts of Florida. The company was formerly known as FPL Group, Inc. and changed its name to NextEra Energy, Inc. in 2010. NextEra Energy, Inc. was founded in 1925 and is headquartered in Juno Beach, Florida."/>
    <n v="23.3"/>
    <x v="84"/>
    <x v="27"/>
    <x v="86"/>
    <x v="0"/>
    <n v="2"/>
    <s v="41st percentile"/>
    <x v="0"/>
  </r>
  <r>
    <s v="NWSA"/>
    <x v="141"/>
    <s v="1211 Avenue of the Americas_x000a_New York, NY 10036_x000a_United States"/>
    <x v="10"/>
    <s v="Entertainment"/>
    <n v="25000"/>
    <s v="News Corporation, a media and information services company, creates and distributes authoritative and engaging content, and other products and services for consumers and businesses worldwide. It operates in six segments: Digital Real Estate Services, Subscription Video Services, Dow Jones, Book Publishing, News Media, and Other. The company distributes content and data products, including The Wall Street Journal, Barron's, MarketWatch, Investor's Business Daily, Factiva, Dow Jones Risk &amp; Compliance, Dow Jones Newswires, and OPIS through various media channels, such as newspapers, newswires, websites, mobile apps, newsletters, magazines, proprietary databases, live journalism, video, and podcasts. It also owns and operates Monday to Friday, Saturday and Sunday, weekly, and bi-weekly newspapers comprising The Australian, The Weekend Australian, The Daily Telegraph, The Sunday Telegraph, Herald Sun, Sunday Herald Sun, The Courier Mail, The Sunday Mail, The Advertiser, Sunday Mail, The Sun, The Sun on Sunday, The Times, The Sunday Times, and New York Post, as well as digital mastheads and other websites. In addition, the company publishes general fiction, nonfiction, children's, and religious books; provides sports, entertainment, and news services to pay-TV and streaming subscribers, and other commercial licensees through satellite and internet distribution; and broadcasts rights to live sporting events. Further, it offers property and property-related advertising and services on its websites and mobile applications; digital real estate services; and financial services. News Corporation was founded in 2012 and is headquartered in New York, New York."/>
    <n v="11.5"/>
    <x v="24"/>
    <x v="22"/>
    <x v="87"/>
    <x v="0"/>
    <n v="2"/>
    <s v="4th percentile"/>
    <x v="1"/>
  </r>
  <r>
    <s v="NEM"/>
    <x v="142"/>
    <s v="6900 E Layton Avenue_x000a_Suite 700_x000a_Denver, CO 80237_x000a_United States"/>
    <x v="0"/>
    <s v="Gold"/>
    <n v="21700"/>
    <s v="Newmont Corporation engages in the production and exploration of gold. It also explores for copper, silver, zinc, and lead. The company has operations and/or assets in the United States, Canada, Mexico, Dominican Republic, Peru, Suriname, Argentina, Chile, Australia, Papua New Guinea, Ecuador, Fiji, and Ghana. The company was founded in 1916 and is headquartered in Denver, Colorado."/>
    <n v="20.5"/>
    <x v="85"/>
    <x v="7"/>
    <x v="21"/>
    <x v="3"/>
    <n v="3"/>
    <s v="30th percentile"/>
    <x v="0"/>
  </r>
  <r>
    <s v="NFLX"/>
    <x v="143"/>
    <s v="121 Albright Way_x000a_Los Gatos, CA 95032_x000a_United States"/>
    <x v="10"/>
    <s v="Entertainment"/>
    <n v="13000"/>
    <s v="Netflix, Inc. provides entertainment services. It offers TV series, documentaries, feature films, and games across various genres and languages. The company also provides members the ability to receive streaming content through a host of internet-connected devices, including TVs, digital video players, TV set-top boxes, and mobile devices. It has operations in approximately 190 countries. The company was incorporated in 1997 and is headquartered in Los Gatos, California."/>
    <n v="16.399999999999999"/>
    <x v="2"/>
    <x v="31"/>
    <x v="33"/>
    <x v="0"/>
    <n v="2"/>
    <s v="15th percentile"/>
    <x v="1"/>
  </r>
  <r>
    <s v="NTAP"/>
    <x v="144"/>
    <s v="3060 Olsen Drive_x000a_San Jose, CA 95128_x000a_United States"/>
    <x v="7"/>
    <s v="Computer Hardware"/>
    <m/>
    <s v="NetApp, Inc. provides cloud-led and data-centric services to manage and share data on-premises, and private and public clouds worldwide. It operates in two segments, Hybrid Cloud and Public Could. The company offers intelligent data management software, such as NetApp ONTAP, NetApp Snapshot, NetApp SnapCenter Backup Management, NetApp SnapMirror Data Replication, NetApp SnapLock Data Compliance, and storage infrastructure solutions, including NetApp All-Flash FAS series, NetApp Fabric Attached Storage, NetApp E/EF series, and NetApp StorageGRID. In addition, it provides cloud storage and data services comprising NetApp Cloud Volumes ONTAP, Azure NetApp Files, Amazon FSx for NetApp ONTAP, NetApp Cloud Volumes Service for Google Cloud, and cloud operations services, such as NetApp Cloud Insights, Spot by NetApp, and Instaclustr. Further, the company offers application-aware data management service under the NetApp Astra name; and professional and support services, such as strategic consulting, professional, managed, and support services. Additionally, it provides assessment, design, implementation, and migration services. The company serves the energy, financial service, government, technology, internet, life science, healthcare service, manufacturing, media, entertainment, animation, video postproduction, and markets through a direct sales force and an ecosystem of partners. NetApp, Inc. was incorporated in 1992 and is headquartered in San Jose, California."/>
    <n v="15.4"/>
    <x v="86"/>
    <x v="13"/>
    <x v="36"/>
    <x v="1"/>
    <n v="1"/>
    <s v="12th percentile"/>
    <x v="1"/>
  </r>
  <r>
    <s v="NDAQ"/>
    <x v="145"/>
    <s v="151 West 42nd Street_x000a_New York, NY 10036_x000a_United States"/>
    <x v="8"/>
    <s v="Financial Data &amp; Stock Exchanges"/>
    <n v="8568"/>
    <s v="Nasdaq, Inc. operates as a technology company that serves capital markets and other industries worldwide. It operates in three segments: Capital Access Platforms, Financial Technology, and Market Services. The Capital Access Platforms segment sells and distributes historical and real-time market data; and develops and licenses Nasdaq-branded indices and financial products. This segment also offers investor relations intelligence, governance solutions, and ESG solutions; and insights and workflow solutions, as well as operates listing platforms. The Financial Technology segment offers Verafin, a cloud-based platform to detect, investigate, and report money laundering and financial frauds; surveillance solutions, including a SaaS platform to assist in complying with market rules, regulations, and internal market surveillance policies; AxiomSL, a risk data management and regulatory reporting solution; and Calypso, a front-to-back trading technology solution for the financial market. This segment also handles assets, comprising cash equities, equity derivatives, currencies, various interest-bearing securities, commodities, energy products, and digital currencies; and trade management and colocation services. The Market Platforms segment offers equity derivative trading and clearing, cash equity trading, fixed income and commodities trading and clearing, and currency trading services. This segment operates various exchanges and other marketplace facilities across various asset classes which includes derivatives, commodities, cash equity, debt, structured products, and exchange traded products; and provides clearing, settlement, and central depository services. The company was formerly known as The NASDAQ OMX Group, Inc. and changed its name to Nasdaq, Inc. in September 2015. Nasdaq, Inc. was founded in 1971 and is headquartered in New York, New York."/>
    <n v="13.1"/>
    <x v="24"/>
    <x v="61"/>
    <x v="19"/>
    <x v="1"/>
    <n v="1"/>
    <s v="7th percentile"/>
    <x v="1"/>
  </r>
  <r>
    <s v="MSCI"/>
    <x v="146"/>
    <s v="7 World Trade Center_x000a_49th Floor 250 Greenwich Street_x000a_New York, NY 10007_x000a_United States"/>
    <x v="8"/>
    <s v="Financial Data &amp; Stock Exchanges"/>
    <n v="5858"/>
    <s v="MSCI Inc., together with its subsidiaries, provides critical decision support tools and solutions for the investment community to manage investment processes worldwide. The Index segment provides indexes for use in various areas of the investment process, including indexed financial product, such as ETFs, mutual funds, annuities, futures, options, structured products, and over-the-counter derivatives; performance benchmarking; portfolio construction and rebalancing; and asset allocation, as well as licenses GICS and GICS Direct. The Analytics segment offers risk management, performance attribution and portfolio management content, application, an integrated view of risk and return service, and an analysis of market, credit, liquidity, counterparty, and climate risk across asset classes; managed services, including consolidation of client portfolio data, review and reconciliation of input data and results, and customized reporting; and HedgePlatform to measure, evaluate, and monitor the risk of hedge fund investments. The ESG and Climate segment provides products and services that help institutional investors understand how ESG impacts the long-term risk and return of their portfolio and individual security-level investments; and data, ratings, research, and tools to help investors navigate increasing regulation. The All Other Â– Private Assets segment includes real estate and infrastructure data, benchmarks, return-analytics, climate assessments and market insights; business intelligence to real estate owners, managers, developers, and brokers; and offers investment decision support tools for private capital. The Private Capital Solutions segment offers tools to help private asset investors across mission-critical workflows, such as sourcing terms and conditions, evaluating operating performance, managing risk and other activities supporting private capital investing. MSCI Inc. was incorporated in 1998 and is headquartered in New York, New York."/>
    <n v="16.3"/>
    <x v="51"/>
    <x v="68"/>
    <x v="88"/>
    <x v="1"/>
    <n v="1"/>
    <s v="15th percentile"/>
    <x v="1"/>
  </r>
  <r>
    <s v="MSI"/>
    <x v="147"/>
    <s v="500 West Monroe Street_x000a_Suite 4400_x000a_Chicago, IL 60661_x000a_United States"/>
    <x v="7"/>
    <s v="Communication Equipment"/>
    <n v="21000"/>
    <s v="Motorola Solutions, Inc. provides public safety and enterprise security solutions in the United States, the United Kingdom, Canada, and internationally. The company operates in two segments, Products and Systems Integration, and Software and Services. The Products and Systems Integration segment offers a portfolio of infrastructure, devices, accessories, and video security devices and infrastructure, as well as the implementation and integration of systems, devices, software, and applications for government, public safety, and commercial customers who operate private communications networks and video security solutions, as well as manage a mobile workforce. Its land mobile radio communications, and video security and access control devices include two-way portable and vehicle-mounted radios, fixed video cameras, and accessories; communications network core and central processing software, base stations, consoles, and repeaters; and video analytics, network video management hardware and software, and access control solutions. The Software and Services segment provides public safety and enterprise command center, unified communications applications, mobile video equipment, and video software solutions; repair, technical support, and maintenance services; and monitoring, software updates, and cybersecurity services to government, public safety, and commercial communications networks. It serves hospitality; manufacturing; military and defence; public safety; mining; oil and gas; transportation and logistics; utilities industries. The company was formerly known as Motorola, Inc. and changed its name to Motorola Solutions, Inc. in January 2011. Motorola Solutions, Inc. was founded in 1928 and is headquartered in Chicago, Illinois."/>
    <n v="13.1"/>
    <x v="62"/>
    <x v="25"/>
    <x v="89"/>
    <x v="1"/>
    <n v="1"/>
    <s v="7th percentile"/>
    <x v="1"/>
  </r>
  <r>
    <s v="MS"/>
    <x v="148"/>
    <s v="1585 Broadway_x000a_New York, NY 10036_x000a_United States"/>
    <x v="8"/>
    <s v="Capital Markets"/>
    <n v="80000"/>
    <s v="Morgan Stanley, a financial holding company, provides various financial products and services to corporations, governments, financial institutions, and individuals in the Americas, Europe, the Middle East, Africa, and Asia. It operates through Institutional Securities, Wealth Management, and Investment Management segments. The Institutional Securities segment offers capital raising and financial advisory services, including services related to the underwriting of debt, equity, and other securities, as well as advice on mergers and acquisitions, restructurings, real estate, and project finance. This segment also provides equity and fixed income products comprising sales, financing, prime brokerage, and market-making services; foreign exchange and commodities; corporate and commercial real estate loans, commercial mortgage and secured lending facilities, and financing for sales and trading customers, and asset-backed and mortgage lending; and wealth management services, investment, and research services. The Wealth Management segment offers financial advisor-led brokerage, custody, administrative, and investment advisory services; self-directed brokerage services; financial and wealth planning services; workplace services, including stock plan administration; annuity and insurance products; securities-based lending, residential real estate loans, and other lending products; banking; and retirement plan services to individual investors and small to medium-sized businesses and institutions. The Investment Management segment provides equity, fixed income, alternatives and solutions, and liquidity and overlay services to benefit/defined contribution plans, foundations, endowments, government entities, sovereign wealth funds, insurance companies, third-party fund sponsors, corporations, and individuals through institutional and intermediary channels. The company was founded in 1924 and is headquartered in New York, New York."/>
    <n v="24.6"/>
    <x v="49"/>
    <x v="69"/>
    <x v="54"/>
    <x v="0"/>
    <n v="2"/>
    <s v="47th percentile"/>
    <x v="0"/>
  </r>
  <r>
    <s v="MCO"/>
    <x v="149"/>
    <s v="7 World Trade Center_x000a_250 Greenwich Street_x000a_New York, NY 10007_x000a_United States"/>
    <x v="8"/>
    <s v="Financial Data &amp; Stock Exchanges"/>
    <n v="15439"/>
    <s v="Moody's Corporation operates as an integrated risk assessment firm worldwide. It operates in two segments, Moody's Analytics and Moody's Investors Services. The Moody's Analytics segment develops a range of products and services that support the risk management activities of institutional participants in financial markets. It also offers credit research, credit models and analytics, economics data and models, and structured finance solutions; data sets on companies and securities; and SaaS solutions supporting banking, insurance, and know your customer workflows. The Moody's Investors Service segment publishes credit ratings and provides assessment services on various debt obligations, programs and facilities, and entities that issue such obligations, such as various corporate, financial institution, and governmental obligations, as well as structured finance securities. The company was formerly known as Dun and Bradstreet Company and changed its name to Moody's Corporation in September 2000. Moody's Corporation was founded in 1900 and is headquartered in New York, New York."/>
    <n v="15.8"/>
    <x v="51"/>
    <x v="47"/>
    <x v="29"/>
    <x v="0"/>
    <n v="2"/>
    <s v="14th percentile"/>
    <x v="1"/>
  </r>
  <r>
    <s v="MNST"/>
    <x v="150"/>
    <s v="1 Monster Way_x000a_Corona, CA 92879_x000a_United States"/>
    <x v="9"/>
    <s v="Beverages - Non-Alcoholic"/>
    <n v="5254"/>
    <s v="Monster Beverage Corporation, through its subsidiaries, engages in development, marketing, sale, and distribution of energy drink beverages and concentrates in the United States and internationally. The company operates through three segments: Monster Energy Drinks, Strategic Brands, Alcohol Brands, and Other. It offers carbonated non-carbonated energy drinks, ready-to-drink iced teas, lemonades, juice cocktails, single-serve juices and fruit beverages, ready-to-drink dairy and coffee drinks, energy drinks, sports drinks and single-serve still waters, and sodas that are considered natural, sparkling juices, and flavored sparkling beverages. The company sells its products to full service beverage bottlers/distributors, retail grocery and specialty chains, wholesalers, club stores, mass merchandisers, convenience chains, food service customers, value stores, e-commerce retailers, and the military; and concentrates and/or beverage bases to authorized bottling and canning operations. It provides its products under the Monster Energy, Monster Energy Ultra, Monster Rehab, Monster Energy Nitro, Java Monster, Punch Monster, Juice Monster, Muscle Monster, Espresso Monster, Monster Tour Water, Fury, Monster MAXX, Caffe Monster, Monster Hydro, Monster HydroSport Super Fuel, Monster Dragon Tea, Reign Total Body Fuel, and Reign Inferno Thermogenic Fuel, Reign Storm, Bang Energy, NOS, Full Throttle, Burn, Mother, Nalu, Ultra Energy, Play and Power Play (stylized), Relentless, BPM, BU, Gladiator, Samurai, Live+, Predator, and Fury brands. The company was formerly known as Hansen Natural Corporation and changed its name to Monster Beverage Corporation in January 2012. Monster Beverage Corporation was founded in 1985 and is headquartered in Corona, California."/>
    <n v="29.2"/>
    <x v="64"/>
    <x v="15"/>
    <x v="18"/>
    <x v="0"/>
    <n v="2"/>
    <s v="66th percentile"/>
    <x v="0"/>
  </r>
  <r>
    <s v="MDLZ"/>
    <x v="151"/>
    <s v="905 West Fulton Market_x000a_Suite 200_x000a_Chicago, IL 60607_x000a_United States"/>
    <x v="9"/>
    <s v="Confectioners"/>
    <n v="91000"/>
    <s v="Mondelez International, Inc., through its subsidiaries, manufactures, markets, and sells snack food and beverage products in the Latin America, North America, Asia, the Middle East, Africa, and Europe. It provides biscuits and baked snacks, including cookies, crackers, salted snacks, snack bars, and cakes and pastries; chocolates; and gums and candies, as well as various cheese and grocery, and powdered beverage products. The company's brand portfolio includes Oreo, Ritz, LU, CLIF Bar, and Tate's Bake Shop biscuits and baked snacks, as well as Cadbury Dairy Milk, Milka, and Toblerone chocolate. It serves supermarket chains, wholesalers, supercenters, club stores, mass merchandisers, distributors, convenience stores, gasoline stations, drug stores, value stores, and other retail food outlets through direct store delivery, company-owned and satellite warehouses, distribution centers, third party distributors, and other facilities, as well as through independent sales offices and agents. The company also sells products directly to businesses and consumers through e-retail platforms, retailer digital platforms, as well as through its direct-to-consumer websites and social media platforms. Mondelez International, Inc. was formerly known as Kraft Foods Inc. and changed its name to Mondelez International, Inc. in October 2012. The company was incorporated in 2000 and is headquartered in Chicago, Illinois."/>
    <n v="22"/>
    <x v="78"/>
    <x v="23"/>
    <x v="90"/>
    <x v="3"/>
    <n v="3"/>
    <s v="36th percentile"/>
    <x v="0"/>
  </r>
  <r>
    <s v="TAP"/>
    <x v="152"/>
    <s v="PO Box 4030_x000a_BC555_x000a_Golden, CO 80401_x000a_United States"/>
    <x v="9"/>
    <s v="Beverages - Brewers"/>
    <n v="16500"/>
    <s v="Molson Coors Beverage Company manufactures, markets, and sells beer and other malt beverage products under various brands in the Americas, Europe, the Middle East, Africa, and the Asia Pacific. The company offers flavored malt beverages including hard seltzers, craft, spirits and energy, and ready to drink beverages. It provides its products under Aspall Cider, Blue Moon, Coors Original, Five Trail, Hop Valley brands, Leinenkugel's, Madri, Miller Genuine Draft, Molson Ultra, Sharp's, Staropramen, and Vizzy Hard Seltzer above premier brands; Bergenbier, Borsodi, Carling, Coors Banquet, Coors Light, Jelen, Kamenitza, Miller Lite, Molson Canadian, and Niksicko, Ozujsko under the premium brands; and Branik, Icehouse, Keystone, Miller High Life, Milwaukee's Best, and Steel Reserve under the economy brands. The company was formerly known as Molson Coors Brewing Company and changed its name to Molson Coors Beverage Company in January 2020. Molson Coors Beverage Company was founded in 1774 and is based in Golden, Colorado."/>
    <n v="21.4"/>
    <x v="27"/>
    <x v="13"/>
    <x v="49"/>
    <x v="0"/>
    <n v="2"/>
    <s v="33rd percentile"/>
    <x v="0"/>
  </r>
  <r>
    <s v="MHK"/>
    <x v="153"/>
    <s v="160 South Industrial Boulevard_x000a_Calhoun, GA 30701_x000a_United States"/>
    <x v="1"/>
    <s v="Furnishings, Fixtures &amp; Appliances"/>
    <n v="43300"/>
    <s v="Mohawk Industries, Inc. designs, manufactures, sources, distributes, and markets flooring products for residential and commercial remodeling, and new construction channels in the United States, Europe, Latin America, and internationally. It operates through three segments: Global Ceramic, Flooring North America, and Flooring Rest of the World. The company provides ceramic, porcelain, and natural stone tiles products for floor and wall applications; natural stones, porcelain slabs, and quartz countertops, as well as installation materials; floor covering products comprising broadloom carpets, carpet tiles, rugs and mats, carpet pads, laminates, medium-density fiberboards, wood floorings, luxury vinyl tiles, and sheet vinyl; and roofing panels, insulation boards, mezzanine flooring products, medium-density fiberboard, and chipboards. It also licenses its intellectual property to flooring manufacturers. The company sells its products under the American Olean, Daltile, Decortiles, Eliane, EmilGroup, KAI, Kerama Marazzi, Marazzi, Ragno, Aladdin Commercial, Durkan, Foss, IVC, Karastan, Mohawk, Mohawk Group, Mohawk Home, Pergo, Portico, Quick-Step, Feltex, GH Commercial, Godfrey Hirst, Hycraft, IVC Commercial, IVC Home, Lentex, Leoline, and Moduleo, Redbook, Unilin, and Vitromex brands. It offers its products to company-owned service centers and stores, company-operated distributors, floor covering retailers, wholesalers, mass merchandisers, department stores, shop at home, buying groups, ceramic tile specialists, e-commerce retailers, residential builders, independent distributors, commercial contractors, and commercial end users. The company was incorporated in 1988 and is headquartered in Calhoun, Georgia."/>
    <n v="14.1"/>
    <x v="52"/>
    <x v="45"/>
    <x v="11"/>
    <x v="0"/>
    <n v="2"/>
    <s v="9th percentile"/>
    <x v="1"/>
  </r>
  <r>
    <s v="MAA"/>
    <x v="154"/>
    <s v="6815 Poplar Avenue_x000a_Suite 500_x000a_Germantown, TN 38138-3606_x000a_United States"/>
    <x v="6"/>
    <s v="REIT - Residential"/>
    <n v="2427"/>
    <s v="MAA, an S&amp;P 500 company, is a real estate investment trust (REIT) focused on delivering full-cycle and superior investment performance for shareholders through the ownership, management, acquisition, development and redevelopment of quality apartment communities primarily in the Southeast, Southwest and Mid-Atlantic regions of the United States. As of December 31, 2023, MAA had ownership interest in 102,662 apartment units, including communities currently in development, across 16 states and the District of Columbia."/>
    <n v="13.1"/>
    <x v="87"/>
    <x v="1"/>
    <x v="91"/>
    <x v="1"/>
    <n v="1"/>
    <s v="7th percentile"/>
    <x v="1"/>
  </r>
  <r>
    <s v="MSFT"/>
    <x v="155"/>
    <s v="One Microsoft Way_x000a_Redmond, WA 98052-6399_x000a_United States"/>
    <x v="7"/>
    <s v="Software - Infrastructure"/>
    <n v="221000"/>
    <s v="Microsoft Corporation develops and supports software, services, devices and solutions worldwide. The Productivity and Business Processes segment offers office, exchange, SharePoint, Microsoft Teams, office 365 Security and Compliance, Microsoft viva, and Microsoft 365 copilot; and office consumer services, such as Microsoft 365 consumer subscriptions, Office licensed on-premises, and other office services. This segment also provides LinkedIn; and dynamics business solutions, including Dynamics 365, a set of intelligent, cloud-based applications across ERP, CRM, power apps, and power automate; and on-premises ERP and CRM applications. The Intelligent Cloud segment offers server products and cloud services, such as azure and other cloud services; SQL and windows server, visual studio, system center, and related client access licenses, as well as nuance and GitHub; and enterprise services including enterprise support services, industry solutions, and nuance professional services. The More Personal Computing segment offers Windows, including windows OEM licensing and other non-volume licensing of the Windows operating system; Windows commercial comprising volume licensing of the Windows operating system, windows cloud services, and other Windows commercial offerings; patent licensing; and windows Internet of Things; and devices, such as surface, HoloLens, and PC accessories. Additionally, this segment provides gaming, which includes Xbox hardware and content, and first- and third-party content; Xbox game pass and other subscriptions, cloud gaming, advertising, third-party disc royalties, and other cloud services; and search and news advertising, which includes Bing, Microsoft News and Edge, and third-party affiliates. The company sells its products through OEMs, distributors, and resellers; and directly through digital marketplaces, online, and retail stores. The company was founded in 1975 and is headquartered in Redmond, Washington."/>
    <n v="15.1"/>
    <x v="12"/>
    <x v="12"/>
    <x v="61"/>
    <x v="3"/>
    <n v="3"/>
    <s v="11th percentile"/>
    <x v="1"/>
  </r>
  <r>
    <s v="MU"/>
    <x v="156"/>
    <s v="8000 South Federal Way_x000a_Boise, ID 83716-9632_x000a_United States"/>
    <x v="7"/>
    <s v="Semiconductors"/>
    <n v="43000"/>
    <s v="Micron Technology, Inc. designs, develops, manufactures, and sells memory and storage products worldwide. The company operates through four segments: Compute and Networking Business Unit, Mobile Business Unit, Embedded Business Unit, and Storage Business Unit. It provides memory and storage technologies comprising dynamic random access memory semiconductor devices with low latency that provide high-speed data retrieval; non-volatile and re-writeable semiconductor storage devices; and non-volatile re-writable semiconductor memory devices that provide fast read speeds under the Micron and Crucial brands, as well as through private labels. The company offers memory products for the cloud server, enterprise, client, graphics, networking, industrial, and automotive markets, as well as for smartphone and other mobile-device markets; SSDs and component-level solutions for the enterprise and cloud, client, and consumer storage markets; discrete storage products in component and wafers; and memory and storage products for the automotive, industrial, and consumer markets. It markets its products through its direct sales force, independent sales representatives, distributors, and retailers; and web-based customer direct sales channel, as well as through channel and distribution partners. Micron Technology, Inc. was founded in 1978 and is headquartered in Boise, Idaho."/>
    <n v="18.2"/>
    <x v="78"/>
    <x v="13"/>
    <x v="92"/>
    <x v="0"/>
    <n v="2"/>
    <s v="21st percentile"/>
    <x v="1"/>
  </r>
  <r>
    <s v="MCHP"/>
    <x v="157"/>
    <s v="2355 West Chandler Boulevard_x000a_Chandler, AZ 85224-6199_x000a_United States"/>
    <x v="7"/>
    <s v="Semiconductors"/>
    <n v="22300"/>
    <s v="Microchip Technology Incorporated engages in the development, manufacture, and sale of smart, connected, and secure embedded control solutions in the Americas, Europe, and Asia. The company offers general purpose 8-bit, 16-bit, and 32-bit mixed-signal microcontrollers; 32-bit embedded mixed-signal microprocessors; and specialized microcontrollers for automotive, industrial, computing, communications, lighting, power supplies, motor control, human machine interface, security, wired connectivity, and wireless connectivity applications. It also provides analog, interface, mixed signal, and timing products comprising power management, linear, mixed-signal, high-voltage, thermal management, discrete diodes, and metal oxide semiconductor field effect transistors (MOSFETS), radio frequency (RF), drivers, safety, security, timing, USB, Ethernet, wireless, and other interface products; field-programmable gate array (FPGA) products; and application development tools that enable system designers to program microcontroller, FPGA, and microprocessor products for specific applications. In addition, the company offers serial electrically erasable programmable read-only memory, serial flash memories, parallel flash memories, serial static random access memories, and serial electrically erasable random access memories for the production of very small footprint devices; and licenses its SuperFlash embedded flash and non-volatile memory technologies to foundries, integrated device manufacturers, and design partners for use in the manufacture of microcontroller products, gate array, RF, analog, and neuromorphic compute products that require embedded non-volatile memory, as well as provides engineering services. Further, it offers wafer foundry and assembly, and test subcontracting manufacturing services; and timing systems products, application specific integrated circuits, and aerospace products. The company was incorporated in 1989 and is headquartered in Chandler, Arizona."/>
    <n v="31.8"/>
    <x v="88"/>
    <x v="61"/>
    <x v="39"/>
    <x v="1"/>
    <n v="1"/>
    <s v="75th percentile"/>
    <x v="2"/>
  </r>
  <r>
    <s v="MGM"/>
    <x v="158"/>
    <s v="3600 Las Vegas Boulevard South_x000a_Las Vegas, NV 89109_x000a_United States"/>
    <x v="1"/>
    <s v="Resorts &amp; Casinos"/>
    <n v="58000"/>
    <s v="MGM Resorts International, through its subsidiaries, owns and operates casino, hotel, and entertainment resorts in the United States and internationally. The company operates through three segments: Las Vegas Strip Resorts, Regional Operations, and MGM China. Its casino resorts offer gaming, hotel, convention, dining, entertainment, retail, and other resort amenities. The company's casino operations include slots and table games, as well as online sports betting and iGaming through BetMGM. Its customers include premium gaming customers; leisure and wholesale travel customers; business travelers; and group customers, including conventions, trade associations, and small meetings. The company was formerly known as MGM MIRAGE and changed its name to MGM Resorts International in June 2010. MGM Resorts International was incorporated in 1986 and is based in Las Vegas, Nevada."/>
    <n v="24.8"/>
    <x v="89"/>
    <x v="69"/>
    <x v="93"/>
    <x v="0"/>
    <n v="2"/>
    <s v="48th percentile"/>
    <x v="0"/>
  </r>
  <r>
    <s v="MET"/>
    <x v="159"/>
    <s v="200 Park Avenue_x000a_New York, NY 10166-0188_x000a_United States"/>
    <x v="8"/>
    <s v="Insurance - Life"/>
    <n v="45000"/>
    <s v="MetLife, Inc., a financial services company, provides insurance, annuities, employee benefits, and asset management services worldwide. It operates through six segments: Retirement and Income Solutions; Group Benefits; Asia; Latin America; Europe, the Middle East and Africa; and MetLife Holdings. The company offers life, dental, group short-and long-term disability, individual disability, pet insurance, accidental death and dismemberment, vision, and accident and health coverages, as well as prepaid legal plans; administrative services-only arrangements to employers; and general and separate account, and synthetic guaranteed interest contracts, as well as private floating rate funding agreements. It also provides pension risk transfers, institutional income annuities, structured settlements, and capital markets investment products; and other products and services, such as life insurance products and funding agreements for funding postretirement benefits, as well as company, bank, or trust-owned life insurance used to finance nonqualified benefit programs for executives. In addition, it provides fixed, indexed-linked, and variable annuities; pension products; regular savings products; whole and term life, endowments, universal and variable life, and group life products; longevity reinsurance solutions; credit insurance products; and protection against long-term health care services. MetLife, Inc. was incorporated in 1999 and is based in New York, New York."/>
    <n v="16.399999999999999"/>
    <x v="74"/>
    <x v="66"/>
    <x v="88"/>
    <x v="0"/>
    <n v="2"/>
    <s v="15th percentile"/>
    <x v="1"/>
  </r>
  <r>
    <s v="META"/>
    <x v="160"/>
    <s v="1 Meta Way_x000a_Menlo Park, CA 94025_x000a_United States"/>
    <x v="10"/>
    <s v="Internet Content &amp; Information"/>
    <n v="69329"/>
    <s v="Meta Platforms, Inc. engages in the development of products that enable people to connect and share with friends and family through mobile devices, personal computers, virtual reality headsets, and wearables worldwide. It operates in two segments, Family of Apps and Reality Labs. The Family of Apps segment offers Facebook, which enables people to share, discuss, discover, and connect with interests; Instagram, a community for sharing photos, videos, and private messages, as well as feed, stories, reels, video, live, and shops; Messenger, a messaging application for people to connect with friends, family, communities, and businesses across platforms and devices through text, audio, and video calls; and WhatsApp, a messaging application that is used by people and businesses to communicate and transact privately. The Reality Labs segment provides augmented and virtual reality related products comprising consumer hardware, software, and content that help people feel connected, anytime, and anywhere. The company was formerly known as Facebook, Inc. and changed its name to Meta Platforms, Inc. in October 2021. The company was incorporated in 2004 and is headquartered in Menlo Park, California"/>
    <n v="34.1"/>
    <x v="42"/>
    <x v="70"/>
    <x v="94"/>
    <x v="4"/>
    <n v="4"/>
    <s v="81st percentile"/>
    <x v="2"/>
  </r>
  <r>
    <s v="MRK"/>
    <x v="161"/>
    <s v="126 East Lincoln Avenue_x000a_Rahway, NJ 07065_x000a_United States"/>
    <x v="2"/>
    <s v="Drug Manufacturers - General"/>
    <n v="70000"/>
    <s v="Merck &amp; Co., Inc. operates as a healthcare company worldwide. It operates through two segments, Pharmaceutical and Animal Health. The Pharmaceutical segment offers human health pharmaceutical products in the areas of oncology, hospital acute care, immunology, neuroscience, virology, cardiovascular, and diabetes under the Keytruda, Bridion, Adempas, Lagevrio, Belsomra, Simponi, and Januvia brands, as well as vaccine products consisting of preventive pediatric, adolescent, and adult vaccines under the Gardasil/Gardasil 9, ProQuad, M-M-R II, Varivax, RotaTeq, Live Oral, Vaxneuvance, Pneumovax 23, and Vaqta names. The Animal Health segment discovers, develops, manufactures, and markets veterinary pharmaceuticals, vaccines, and health management solutions and services, as well as digitally connected identification, traceability, and monitoring products. The company serves drug wholesalers and retailers, hospitals, and government agencies; managed health care providers, such as health maintenance organizations, pharmacy benefit managers, and other institutions; and physicians, wholesalers, government entities, veterinarians, distributors, animal producers, farmers, and pet owners. It has development and commercialization agreement for three of Daiichi Sankyo's deruxtecan ADC candidates, which include patritumab deruxtecan, ifinatamab deruxtecan, and raludotatug deruxtecan for the treatment of multiple solid tumors both as monotherapy and/or in combination with other treatments; and AstraZeneca PLC to co-development and co-commercialize AstraZeneca's Lynparza products for multiple cancer types, and Koselugo for multiple indications. The company also has a collaboration agreement with Eisai Co., Ltd., Bayer AG, and Ridgeback Biotherapeutics LP, as well Moderna, Inc. Merck &amp; Co., Inc. was founded in 1891 and is headquartered in Rahway, New Jersey."/>
    <n v="21.4"/>
    <x v="31"/>
    <x v="71"/>
    <x v="32"/>
    <x v="3"/>
    <n v="3"/>
    <s v="34th percentile"/>
    <x v="0"/>
  </r>
  <r>
    <s v="MCK"/>
    <x v="162"/>
    <s v="6555 State Highway 161_x000a_Irving, TX 75039_x000a_United States"/>
    <x v="2"/>
    <s v="Medical Distribution"/>
    <n v="45000"/>
    <s v="McKesson Corporation provides healthcare services in the United States and internationally. It operates through four segments: U.S. Pharmaceutical, Prescription Technology Solutions (RxTS), Medical-Surgical Solutions, and International. The U.S. Pharmaceutical segment distributes branded, generic, specialty, biosimilar and over-the-counter pharmaceutical drugs, and other healthcare-related products. This segment also offers practice management, technology, clinical support, and business solutions to community-based oncology and other specialty practices; and consulting, outsourcing, technological, and other services, as well as sells financial, operational, and clinical solutions to pharmacies. The RxTS segment serves biopharma and life sciences partners, and patients to address medication challenges for patients by working across healthcare; connects patients, pharmacies, providers, pharmacy benefit managers, health plans, and biopharma companies to deliver innovative solutions to help people get the medicine needed to live healthier lives; and provides prescription price transparency, benefit insight, dispensing support, third-party logistics, and wholesale distribution support services. The Medical-Surgical Solutions segment offers medical-surgical supply distribution, logistics, and other services to healthcare providers, including physician offices, surgery centers, nursing homes, hospital reference labs, and home health care agencies. The International segment provides distribution and services to wholesale, institutional, and retail customers in Europe and Canada. McKesson Corporation was founded in 1833 and is headquartered in Irving, Texas."/>
    <n v="15.2"/>
    <x v="51"/>
    <x v="1"/>
    <x v="33"/>
    <x v="3"/>
    <n v="3"/>
    <s v="12th percentile"/>
    <x v="1"/>
  </r>
  <r>
    <s v="MCD"/>
    <x v="163"/>
    <s v="110 North Carpenter Street_x000a_Chicago, IL 60607_x000a_United States"/>
    <x v="1"/>
    <s v="Restaurants"/>
    <n v="100000"/>
    <s v="McDonald's Corporation operates and franchises restaurants under the McDonald's brand in the United States and internationally. It offers food and beverages, including hamburgers and cheeseburgers, various chicken sandwiches, fries, shakes, desserts, sundaes, cookies, pies, soft drinks, coffee, and other beverages; and full or limited breakfast, as well as sells various other products during limited-time promotions. The company owns and operates under various structures comprising conventional franchise, developmental license, or affiliate. McDonald's Corporation was founded in 1940 and is based in Chicago, Illinois."/>
    <n v="26"/>
    <x v="90"/>
    <x v="25"/>
    <x v="95"/>
    <x v="3"/>
    <n v="3"/>
    <s v="53rd percentile"/>
    <x v="0"/>
  </r>
  <r>
    <s v="MKC"/>
    <x v="164"/>
    <s v="24 Schilling Road_x000a_Suite 1_x000a_Hunt Valley, MD 21031_x000a_United States"/>
    <x v="9"/>
    <s v="Packaged Foods"/>
    <n v="13800"/>
    <s v="McCormick &amp; Company, Incorporated manufactures, markets, and distributes spices, seasoning mixes, condiments, and other flavorful products to the food industry. It operates in two segments, Consumer and Flavor Solutions. The Consumer segment offers spices, herbs, and seasonings, as well as condiments and sauces, and desserts. This segment markets its products under the McCormick, French's, Frank's RedHot, Lawry's, Cholula Hot Sauce, Gourmet Garden, Club House, and OLD BAY brands in the Americas; Ducros, Schwartz, Kamis, LA Drogheria, and VahinÃ© brands in Europe, the Middle East, and Africa; McCormick and DaQiao brands in the Asia/Pacific; McCormick, Aeroplane, and Gourmet Garden brands in China; and the McCormick brand and other brands in Australia, as well as markets regional and ethnic brands, such as Zatarain's, Stubb's, Thai Kitchen, and Simply Asia. It also supplies its products under the private labels. This segment serves retailers comprising grocery, mass merchandise, warehouse clubs, discount and drug stores, and e-commerce retailers directly and indirectly through distributors and wholesale foodservice suppliers. The Flavor Solutions segment offers seasoning blends, spices and herbs, condiments, coating systems, and compound flavors to multinational food manufacturers and foodservice customers. It serves foodservice customers directly and indirectly through distributors. The company was founded in 1889 and is headquartered in Hunt Valley, Maryland."/>
    <n v="26.1"/>
    <x v="68"/>
    <x v="37"/>
    <x v="40"/>
    <x v="0"/>
    <n v="2"/>
    <s v="53rd percentile"/>
    <x v="0"/>
  </r>
  <r>
    <s v="MA"/>
    <x v="165"/>
    <s v="2000 Purchase Street_x000a_Purchase, NY 10577_x000a_United States"/>
    <x v="8"/>
    <s v="Credit Services"/>
    <n v="33400"/>
    <s v="Mastercard Incorporated, a technology company, provides transaction processing and other payment-related products and services in the United States and internationally. The company offers integrated products and value-added services for account holders, merchants, financial institutions, digital partners, businesses, governments, and other organizations, such as programs that enable issuers to provide consumers with credits to defer payments; payment products and solutions that allow its customers to access funds in deposit and other accounts; prepaid programs services; and commercial credit, debit, and prepaid payment products and solutions. It also provides solutions that enable businesses or governments to make payments to businesses, including Virtual Card Number, which is generated dynamically from a physical card and leverages the credit limit of the funding account; a platform to optimize supplier payment enablement campaigns for financial institutions; and treasury intelligence platform that offers corporations with recommendations to enhance working capital performance and accelerate spend on cards. In addition, the company offers Mastercard Send, which partners with digital messaging and payment platforms to enable consumers to send money directly within applications to other consumers; and Mastercard Cross-Border Services enables a range of payment flows through a distribution network with a single point of access to send and receive money globally through various channels, including bank accounts, mobile wallets, cards, and cash payouts. Further, it provides cyber and intelligence solutions; insights and analytics, consulting, marketing, loyalty, processing, and payment gateway solutions for e-commerce merchants; and open banking and digital identity services. The company offers payment solutions and services under the MasterCard, Maestro, and Cirrus name. Mastercard Incorporated was founded in 1966 and is headquartered in Purchase, New York."/>
    <n v="17.100000000000001"/>
    <x v="86"/>
    <x v="63"/>
    <x v="64"/>
    <x v="4"/>
    <n v="4"/>
    <s v="17th percentile"/>
    <x v="1"/>
  </r>
  <r>
    <s v="MAS"/>
    <x v="166"/>
    <s v="17450 College Parkway_x000a_Livonia, MI 48152_x000a_United States"/>
    <x v="3"/>
    <s v="Building Products &amp; Equipment"/>
    <n v="18000"/>
    <s v="Masco Corporation designs, manufactures, and distributes home improvement and building products in North America, Europe, and internationally. The company's Plumbing Products segment offers faucets, showerheads, handheld showers, valves, bath hardware and accessories, bathing units, shower bases and enclosures, sinks, toilets, acrylic tubs, shower trays, spas, exercise pools, and fitness systems; brass, copper, and composite plumbing system components; connected water products; thermoplastic solutions, extruded plastic profiles, specialized fabrications, and PEX tubing products; and other non-decorative plumbing products. This segment provides its products under the DELTA, BRIZO, PEERLESS, HANSGROHE, AXOR, KRAUS, EASY DRAIN, STEAMIST, ELITESTEAM, GINGER, NEWPORT BRASS, BRASSTECH, WALTEC, BRISTAN, HERITAGE, MIROLIN, HOT SPRING, CALDERA, FREEFLOW SPAS, FANTASY SPAS, ENDLESS POOLS, BRASSCRAFT, PLUMB SHOP, COBRA, COBRA PRO, and MASTER PLUMBER brands. Its Decorative Architectural Products segment offers paints, primers, specialty coatings, stains, and waterproofing products, as well as paint applicators and accessories; cabinet and door hardware, functional hardware, wall plates, hook and rail products, closet organization systems, and picture hanging accessories; decorative bath hardware, mirrors, and shower accessories and doors; and decorative indoor and outdoor lighting fixtures, ceiling fans, landscape lighting, and LED lighting systems. This segment provides its products under the BEHR, KILZ, WHIZZ, Elder &amp; Jenks, LIBERTY, BRAINERD, FRANKLIN BRASS, KICHLER, and Ã‰LAN brands. It sells its products to the plumbing, heating, and hardware wholesalers; home centers and online retailers; hardware stores; electrical and landscape distributors; lighting showrooms; building supply outlets; and other mass merchandisers. Masco Corporation was incorporated in 1929 and is headquartered in Livonia, Michigan."/>
    <n v="22.2"/>
    <x v="91"/>
    <x v="49"/>
    <x v="19"/>
    <x v="1"/>
    <n v="1"/>
    <s v="37th percentile"/>
    <x v="0"/>
  </r>
  <r>
    <s v="MLM"/>
    <x v="167"/>
    <s v="4123 Parklake Avenue_x000a_Raleigh, NC 27612_x000a_United States"/>
    <x v="0"/>
    <s v="Building Materials"/>
    <n v="9400"/>
    <s v="Martin Marietta Materials, Inc., a natural resource-based building materials company, supplies aggregates and heavy-side building materials to the construction industry in the United States and internationally. It offers crushed stone, sand, and gravel products; ready mixed concrete and asphalt; paving products and services; and Portland and specialty cement for use in the infrastructure projects, and nonresidential and residential construction markets, as well as in the railroad, agricultural, utility, and environmental industries. The company also produces magnesia-based chemicals products; dolomitic lime primarily to customers for steel production and soil stabilization; and cement treated materials. Its chemical products are used in flame retardants, wastewater treatment, pulp and paper production, and other environmental applications. The company was founded in 1939 and is headquartered in Raleigh, North Carolina."/>
    <n v="30.1"/>
    <x v="92"/>
    <x v="4"/>
    <x v="96"/>
    <x v="0"/>
    <n v="2"/>
    <s v="69th percentile"/>
    <x v="2"/>
  </r>
  <r>
    <s v="MMC"/>
    <x v="168"/>
    <s v="1166 Avenue of the Americas_x000a_New York, NY 10036-2774_x000a_United States"/>
    <x v="8"/>
    <s v="Insurance Brokers"/>
    <n v="85000"/>
    <s v="Marsh &amp; McLennan Companies, Inc., a professional services company, provides advice and solutions to clients in the areas of risk, strategy, and people worldwide. It operates through Risk and Insurance Services, and Consulting segments. The Risk and Insurance Services segment offers risk management services, such as risk advice, risk transfer, and risk control and mitigation solutions, as well as insurance and reinsurance broking, strategic advisory services, and analytics solutions, and insurance program management services. It serves businesses, public entities, insurance companies, associations, professional services organizations, and private clients. The Consulting segment provides health, wealth and career advice, solutions and products; and specialized management, strategic, economic, and brand consulting services. Marsh &amp; McLennan Companies, Inc. was founded in 1871 and is headquartered in New York, New York."/>
    <n v="21.1"/>
    <x v="2"/>
    <x v="72"/>
    <x v="97"/>
    <x v="0"/>
    <n v="2"/>
    <s v="32nd percentile"/>
    <x v="0"/>
  </r>
  <r>
    <s v="MAR"/>
    <x v="169"/>
    <s v="7750 Wisconsin Avenue_x000a_Bethesda, MD 20814_x000a_United States"/>
    <x v="1"/>
    <s v="Lodging"/>
    <n v="411000"/>
    <s v="Marriott International, Inc. engages in operating, franchising, and licensing hotel, residential, timeshare, and other lodging properties worldwide. It operates its properties under the JW Marriott, The Ritz-Carlton, The Luxury Collection, W Hotels, St. Regis, EDITION, Bvlgari, Marriott Hotels, Sheraton, Westin, Autograph Collection, Renaissance Hotels, Le MÃ©ridien, Delta Hotels by Marriott, Tribute Portfolio, Gaylord Hotels, Design Hotels, Marriott Executive Apartments, Apartments by Marriott Bonvoy, Courtyard by Marriott, Fairfield by Marriott, Residence Inn by Marriott, SpringHill Suites by Marriott, Four Points by Sheraton, TownePlace Suites by Marriott, Aloft Hotels, AC Hotels by Marriott, Moxy Hotels, Element Hotels, Protea Hotels by Marriott, and City Express by Marriott brand names, as well as operates residences, timeshares, and yachts. The company was founded in 1927 and is headquartered in Bethesda, Maryland."/>
    <n v="21.4"/>
    <x v="93"/>
    <x v="52"/>
    <x v="39"/>
    <x v="3"/>
    <n v="3"/>
    <s v="34th percentile"/>
    <x v="0"/>
  </r>
  <r>
    <s v="MPC"/>
    <x v="170"/>
    <s v="539 South Main Street_x000a_Findlay, OH 45840-3229_x000a_United States"/>
    <x v="5"/>
    <s v="Oil &amp; Gas Refining &amp; Marketing"/>
    <n v="18200"/>
    <s v="Marathon Petroleum Corporation, together with its subsidiaries, operates as an integrated downstream energy company primarily in the United States. The company operates through Refining &amp; Marketing, and Midstream segments. The Refining &amp; Marketing segment refines crude oil and other feedstocks at its refineries in the Gulf Coast, Mid-Continent, and West Coast regions of the United States; and purchases refined products and ethanol for resale and distributes refined products, including renewable diesel, through transportation, storage, distribution, and marketing services. Its refined products include transportation fuels, such as reformulated gasolines and blend-grade gasolines; heavy fuel oil; and asphalt. This segment also manufactures propane and petrochemicals. It sells refined products to wholesale marketing customers in the United States and internationally, buyers on the spot market, and independent entrepreneurs who operate primarily Marathon branded outlets, as well as through long-term fuel supply contracts to direct dealer locations primarily under the ARCO brand. The Midstream segment transports, stores, distributes, and markets crude oil and refined products through refining logistics assets, pipelines, terminals, towboats, and barges; gathers, processes, and transports natural gas; and gathers, transports, fractionates, stores, and markets natural gas liquids. Marathon Petroleum Corporation was founded in 1887 and is headquartered in Findlay, Ohio."/>
    <n v="30.5"/>
    <x v="69"/>
    <x v="37"/>
    <x v="80"/>
    <x v="3"/>
    <n v="3"/>
    <s v="71st percentile"/>
    <x v="2"/>
  </r>
  <r>
    <s v="MRO"/>
    <x v="171"/>
    <s v="990 Town and Country Boulevard_x000a_Houston, TX 77024-2217_x000a_United States"/>
    <x v="5"/>
    <s v="Oil &amp; Gas E&amp;P"/>
    <n v="1681"/>
    <s v="Marathon Oil Corporation, an independent exploration and production company, engages in exploration, production, and marketing of crude oil and condensate, natural gas liquids, and natural gas in the United States and internationally. The company also produces and markets products manufactured from natural gas, such as liquefied natural gas and methanol. In addition, it owns and operates Sugarloaf gathering system, a natural gas pipeline. The company was formerly known as USX Corporation and changed its name to Marathon Oil Corporation in December 2001. Marathon Oil Corporation was founded in 1887 and is headquartered in Houston, Texas."/>
    <n v="37.700000000000003"/>
    <x v="94"/>
    <x v="38"/>
    <x v="41"/>
    <x v="0"/>
    <n v="2"/>
    <s v="89th percentile"/>
    <x v="2"/>
  </r>
  <r>
    <s v="MTB"/>
    <x v="172"/>
    <s v="One M&amp;T Plaza_x000a_Buffalo, NY 14203_x000a_United States"/>
    <x v="8"/>
    <s v="Banks - Regional"/>
    <n v="21927"/>
    <s v="M&amp;T Bank Corporation operates as a bank holding company for Manufacturers and Traders Trust Company and Wilmington Trust, National Association that engages in the provision of retail and commercial banking products and services in the United States. The company operates through three segments: Commercial Bank, Retail Bank, and Institutional Services and Wealth Management. It offers a range of credit products and banking services, such as commercial lending and leasing, letters of credits, commercial real estate loans, and credit facilities secured by various commercial real estate to middle-market and large commercial customers. The company also provides customers deposit products, including demand, savings and time accounts, and other services; automobile and recreational finance loans, home equity loans and lines of credit, credit cards, and other loan products, as well as residential mortgage and real estate loans; business loans, cash management, payroll, and direct deposit services to consumers and small businesses through branch network, telephone banking, internet banking, and automated teller machines. In addition, it offers trustee, agency, investment management, security brokerage, and administrative services; personal trust, planning, fiduciary, asset management, family office, and other services; and investment products, including mutual funds and annuities, and other services for corporations and institutions, investment bankers, corporate tax, finance and legal executives, and other institutional clients. The company was founded in 1856 and is headquartered in Buffalo, New York."/>
    <n v="26.5"/>
    <x v="95"/>
    <x v="73"/>
    <x v="98"/>
    <x v="1"/>
    <n v="1"/>
    <s v="55th percentile"/>
    <x v="0"/>
  </r>
  <r>
    <s v="LYB"/>
    <x v="173"/>
    <s v="LyondellBasell Tower_x000a_Suite 300 1221 McKinney Street_x000a_Houston, TX 77010_x000a_United States"/>
    <x v="0"/>
    <s v="Specialty Chemicals"/>
    <n v="20000"/>
    <s v="LyondellBasell Industries N.V. operates as a chemical company in the United States, Germany, Mexico, Italy, Poland, France, Japan, China, the Netherlands, and internationally. The company operates in six segments: Olefins and PolyolefinsÂ—Americas; Olefins and PolyolefinsÂ—Europe, Asia, International; Intermediates and Derivatives; Advanced Polymer Solutions; Refining; and Technology. It produces and markets olefins and co-products, polyethylene, and polypropylene; and propylene oxide and derivatives; oxyfuels and related products; and intermediate chemicals, such as styrene monomer, acetyls, ethylene oxide, and ethylene glycol. In addition, the company produce and markets compounding and solutions including polypropylene compounds, engineered plastics, masterbatches, engineered composites, colors and powders, and advanced polymers including catalloy and polybutene-1; and refines heavy, high-sulfur crude oil and other crude oils, as well as refined products, including gasoline and distillates. Further, it develops and licenses chemical and polyolefin process technologies; manufactures and sells polyolefin catalysts; and serves food packaging, home furnishings, automotive components, and paints and coatings applications. LyondellBasell Industries N.V. was incorporated in 2009 and is headquartered in Houston, Texas."/>
    <n v="20.7"/>
    <x v="38"/>
    <x v="15"/>
    <x v="99"/>
    <x v="0"/>
    <n v="2"/>
    <s v="31st percentile"/>
    <x v="0"/>
  </r>
  <r>
    <s v="LOW"/>
    <x v="174"/>
    <s v="1000 Loweâ€™s Boulevard_x000a_Mooresville, NC 28117_x000a_United States"/>
    <x v="1"/>
    <s v="Home Improvement Retail"/>
    <n v="300000"/>
    <s v="Lowe's Companies, Inc., together with its subsidiaries, operates as a home improvement retailer in the United States. The company offers a line of products for construction, maintenance, repair, remodeling, and decorating. It also provides home improvement products, such as appliances, seasonal and outdoor living, lawn and garden, lumber, kitchens and bath, tools, paint, millwork, hardware, flooring, rough plumbing, building materials, dÃ©cor, and electrical. In addition, the company offers installation services through independent contractors in various product categories; and extended protection plans and repair services. It sells its national brand-name merchandise and private brand products to professional customers, homeowners, renters, businesses, and government. The company also sells its products through Lowes.com website; and through mobile applications. Lowe's Companies, Inc. was founded in 1921 and is based in Mooresville, North Carolina."/>
    <n v="11.8"/>
    <x v="46"/>
    <x v="74"/>
    <x v="65"/>
    <x v="0"/>
    <n v="2"/>
    <s v="5th percentile"/>
    <x v="1"/>
  </r>
  <r>
    <s v="L"/>
    <x v="175"/>
    <s v="9 West 57th Street_x000a_New York, NY 10019-2714_x000a_United States"/>
    <x v="8"/>
    <s v="Insurance - Property &amp; Casualty"/>
    <n v="12280"/>
    <s v="Loews Corporation provides commercial property and casualty insurance in the United States and internationally. The company offers specialty insurance products, such as management and professional liability, and other coverage products; surety and fidelity bonds; property insurance products that include standard and excess property, marine and boiler, and machinery coverages; and casualty insurance products, such as workers' compensation, general and product liability, and commercial auto, surplus, and umbrella coverages. It also provides loss-sensitive insurance programs; and warranty, risk management, information, and claims administration services. The company markets its insurance products and services through independent agents, brokers, and managing general underwriters. In addition, the company is involved in the transportation and storage of natural gas and natural gas liquids, and hydrocarbons through natural gas pipelines covering approximately 13,455 miles of interconnected pipelines; 855 miles of NGL pipelines in Louisiana and Texas; 14 underground storage fields with an aggregate gas capacity of approximately 199.5 billion cubic feet of natural gas; and eleven salt dome caverns and related brine infrastructure for providing brine supply services. Further, the company operates a chain of 25 hotels; and develops, manufactures, and markets a range of extrusion blow-molded and injection molded plastic containers for customers in the pharmaceutical, dairy, household chemicals, food/nutraceuticals, industrial/specialty chemicals, and water and beverage/juice industries, as well as manufactures commodity and differentiated plastic resins from recycled plastic materials. Loews Corporation was incorporated in 1969 and is headquartered in New York, New York."/>
    <n v="16.399999999999999"/>
    <x v="67"/>
    <x v="58"/>
    <x v="100"/>
    <x v="0"/>
    <n v="2"/>
    <s v="15th percentile"/>
    <x v="1"/>
  </r>
  <r>
    <s v="LMT"/>
    <x v="176"/>
    <s v="6801 Rockledge Drive_x000a_Bethesda, MD 20817_x000a_United States"/>
    <x v="3"/>
    <s v="Aerospace &amp; Defense"/>
    <n v="122000"/>
    <s v="Lockheed Martin Corporation, a security and aerospace company, engages in the research, design, development, manufacture, integration, and sustainment of technology systems, products, and services worldwide. The company operates through Aeronautics, Missiles and Fire Control, Rotary and Mission Systems, and Space segments. The Aeronautics segment offers combat and air mobility aircraft, unmanned air vehicles, and related technologies. The Missiles and Fire Control segment provides air and missile defense systems; tactical missiles and air-to-ground precision strike weapon systems; logistics; fire control systems; mission operations support, readiness, engineering support, and integration services; manned and unmanned ground vehicles; and energy management solutions. The Rotary and Mission Systems segment offers military and commercial helicopters, surface ships, sea and land-based missile defense systems, radar systems, sea and air-based mission and combat systems, command and control mission solutions, cyber solutions, and simulation and training solutions. The Space segment offers satellites; space transportation systems; strategic, advanced strike, and defensive systems; and classified systems and services in support of national security systems. This segment also provides network-enabled situational awareness and integrates space and ground global systems to help its customers gather, analyze, and securely distribute critical intelligence data. It serves primarily serves the U.S. government, as well as foreign military sales contracted through the U.S. government. The company was founded in 1912 and is based in Bethesda, Maryland."/>
    <n v="30.2"/>
    <x v="81"/>
    <x v="17"/>
    <x v="101"/>
    <x v="3"/>
    <n v="3"/>
    <s v="70th percentile"/>
    <x v="2"/>
  </r>
  <r>
    <s v="LKQ"/>
    <x v="177"/>
    <s v="500 West Madison Street_x000a_Suite 2800_x000a_Chicago, IL 60661_x000a_United States"/>
    <x v="1"/>
    <s v="Auto Parts"/>
    <n v="49000"/>
    <s v="LKQ Corporation engages in the distribution of replacement parts, components, and systems used in the repair and maintenance of vehicles and specialty vehicle aftermarket products and accessories. It operates through four segments: Wholesale-North America, Europe, Specialty, and Self Service. The company distributes bumper covers, automotive body panels, and lights, as well as mechanical automotive parts and accessories; salvage products, including mechanical and collision parts comprising engines; transmissions; door assemblies; sheet metal products, such as trunk lids, fenders, and hoods; lights and bumper assemblies; scrap metal and other materials to metals recyclers; and brake pads, discs and sensors, clutches, steering and suspension products, filters, and oil and automotive fluids, as well as electrical products, including spark plugs and batteries. In addition, the company distributes recreational vehicle appliances and air conditioners, towing hitches, truck bed covers, vehicle protection products, marine electronics, cargo management products, wheels, tires, and suspension products. It serves collision and mechanical repair shops, and new and used car dealerships, as well as retail customers. The company operates in the United States, Canada, the United Kingdom, Germany, Belgium, the Netherlands, Luxembourg, Italy, the Czech Republic, Austria, Poland, Slovakia, Taiwan, and other European countries. LKQ Corporation was incorporated in 1998 and is headquartered in Chicago, Illinois."/>
    <n v="11.1"/>
    <x v="57"/>
    <x v="16"/>
    <x v="58"/>
    <x v="0"/>
    <n v="2"/>
    <s v="4th percentile"/>
    <x v="1"/>
  </r>
  <r>
    <s v="LEN"/>
    <x v="178"/>
    <s v="5505 Waterford District Drive_x000a_Miami, FL 33126_x000a_United States"/>
    <x v="1"/>
    <s v="Residential Construction"/>
    <n v="12284"/>
    <s v="Lennar Corporation, together with its subsidiaries, operates as a homebuilder primarily under the Lennar brand in the United States. It operates through Homebuilding East, Homebuilding Central, Homebuilding Texas, Homebuilding West, Financial Services, Multifamily, and Lennar Other segments. The company's homebuilding operations include the construction and sale of single-family attached and detached homes, as well as the purchase, development, and sale of residential land; and development, construction, and management of multifamily rental properties. It also offers residential mortgage financing, title, insurance, and closing services for home buyers and others, as well as originates and sells securitization commercial mortgage loans. In addition, the company is involved in the fund investment activity. It primarily serves first-time, move-up, active adult, and luxury homebuyers. Lennar Corporation was founded in 1954 and is based in Miami, Florida."/>
    <n v="25.4"/>
    <x v="96"/>
    <x v="27"/>
    <x v="49"/>
    <x v="0"/>
    <n v="2"/>
    <s v="51st percentile"/>
    <x v="0"/>
  </r>
  <r>
    <s v="LDOS"/>
    <x v="179"/>
    <s v="1750 Presidents Street_x000a_Reston, VA 20190_x000a_United States"/>
    <x v="7"/>
    <s v="Information Technology Services"/>
    <n v="47000"/>
    <s v="Leidos Holdings, Inc., together with its subsidiaries, provides services and solutions in the defense, intelligence, civil, and health markets in the United States and internationally. The company operates through Defense Solutions, Civil, and Health segments. The Defense Solutions segment offers national security solutions and systems for air, land, sea, space, and cyberspace for the U.S. Intelligence Community, the Department of Defense, the space development agency, the National Aeronautics and Space Administration, defense information systems agency, military services, and government agencies of U.S. allies abroad, as well as other federal and commercial customers in the national security industry. The solutions include technology, large-scale systems, command and control platforms, data analytics, logistics, and cybersecurity solutions, as well as intelligence analysis and operations support services to critical missions. The Civil segment provides systems integration services to air navigation service providers, including the federal aviation administration, the En route automation modernization, advanced technology oceanic procedure, time based flow management, terminal flight data management, geo-7, and future flight services, as well as enterprise-information display systems; and security detection services. It also offers information technology (IT) solutions in cloud computing, mobility, application modernization, DevOps, data center, network modernization, asset management, help desk operations, and digital workplace enablement; and environment, energy, and infrastructure services. The Health segment offers solutions to federal and commercial customers responsible for health and well-being of people, include health information management, managed health, digital modernization, and life sciences research and development services. Leidos Holdings, Inc. was founded in 1969 and is headquartered in Reston, Virginia."/>
    <n v="17.600000000000001"/>
    <x v="9"/>
    <x v="37"/>
    <x v="15"/>
    <x v="0"/>
    <n v="2"/>
    <s v="19th percentile"/>
    <x v="1"/>
  </r>
  <r>
    <s v="LVS"/>
    <x v="180"/>
    <s v="5500 Haven Street_x000a_Las Vegas, NV 89119_x000a_United States"/>
    <x v="1"/>
    <s v="Resorts &amp; Casinos"/>
    <n v="38400"/>
    <s v="Las Vegas Sands Corp., together with its subsidiaries, develops, owns, and operates integrated resorts in Macao and Singapore. It owns and operates The Venetian Macao Resort Hotel, the Londoner Macao, The Parisian Macao, The Plaza Macao and Four Seasons Hotel Macao, Cotai Strip, and the Sands Macao in Macao, the People's Republic of China; and Marina Bay Sands in Singapore. The company's integrated resorts feature accommodations, gaming, entertainment and retail malls, convention and exhibition facilities, celebrity chef restaurants, and other amenities. Las Vegas Sands Corp. was founded in 1988 and is based in Las Vegas, Nevada."/>
    <n v="18.7"/>
    <x v="62"/>
    <x v="4"/>
    <x v="36"/>
    <x v="0"/>
    <n v="2"/>
    <s v="23rd percentile"/>
    <x v="1"/>
  </r>
  <r>
    <s v="LRCX"/>
    <x v="181"/>
    <s v="4650 Cushing Parkway_x000a_Fremont, CA 94538_x000a_United States"/>
    <x v="7"/>
    <s v="Semiconductor Equipment &amp; Materials"/>
    <n v="17200"/>
    <s v="Lam Research Corporation designs, manufactures, markets, refurbishes, and services semiconductor processing equipment used in the fabrication of integrated circuits. The company offers ALTUS systems to deposit conformal films for tungsten metallization applications; SABRE electrochemical deposition products for copper interconnect transition that offers copper damascene manufacturing; SOLA ultraviolet thermal processing products for film treatments; and VECTOR plasma-enhanced CVD ALD products. It also provides SPEED gapfill high-density plasma chemical vapor deposition products; and Striker single-wafer atomic layer deposition products for dielectric film solutions. In addition, the company offers Flex for dielectric etch applications; Kiyo for conductor etch applications; Syndion for through-silicon via etch applications; and Versys metal products for metal etch processes. Further, it provides Coronus bevel clean products to enhance die yield; Da Vinci, DV-Prime, EOS, and SP series products to address various wafer cleaning applications; and Metryx mass metrology systems for high precision in-line mass measurement in semiconductor wafer manufacturing. The company sells its products and services to semiconductors industry in the United States, China, Europe, Japan, Korea, Southeast Asia, Taiwan, and internationally. The company was incorporated in 1980 and is headquartered in Fremont, California."/>
    <n v="13.6"/>
    <x v="6"/>
    <x v="15"/>
    <x v="58"/>
    <x v="1"/>
    <n v="1"/>
    <s v="8th percentile"/>
    <x v="1"/>
  </r>
  <r>
    <s v="LH"/>
    <x v="182"/>
    <s v="358 South Main Street_x000a_Burlington, NC 27215_x000a_United States"/>
    <x v="2"/>
    <s v="Diagnostics &amp; Research"/>
    <n v="67000"/>
    <s v="Labcorp Holdings Inc. operates as a laboratory services company that provides vital information to help doctors, hospitals, pharmaceutical companies, researchers, and patients make clear and confident decisions. It operates in two segments, Diagnostics Laboratories (Dx) and Biopharma Laboratory Services (BLS). The company offers various tests, such as blood chemistry analyses, urinalyses, blood cell counts, thyroid tests, PAP tests, hemoglobin A1C and vitamin D, prostate-specific antigens, tests for sexually transmitted diseases, hepatitis C tests, microbiology cultures and procedures, and alcohol and other substance-abuse tests. It also provides specialty testing services comprising gene-based and esoteric testing; advanced tests target specific diseases; services related to anatomic pathology/oncology, cardiovascular disease, coagulation, diagnostic genetics, endocrinology, infectious disease, women's health, pharmacogenetics, parentage and donor testing, occupational testing services, medical drug monitoring services, chronic disease programs, and kidney stone prevention tests; and health and wellness services to employers and managed care organizations (MCOs), including health fairs, on-site and at-home testing, vaccinations, and health screenings. It serves pharmaceutical, biotechnology, medical device, and diagnostics companies; and MCOs, employer plans, other health insurance providers, governmental agencies, physicians and other healthcare providers, hospitals and health systems, employers, patients and consumers, contract research organizations, crop protection and chemical companies, academic institutions, independent clinical laboratories, and retailers."/>
    <n v="19.7"/>
    <x v="97"/>
    <x v="0"/>
    <x v="102"/>
    <x v="0"/>
    <n v="2"/>
    <s v="27th percentile"/>
    <x v="1"/>
  </r>
  <r>
    <s v="KMI"/>
    <x v="183"/>
    <s v="1001 Louisiana Street_x000a_Suite 1000_x000a_Houston, TX 77002_x000a_United States"/>
    <x v="5"/>
    <s v="Oil &amp; Gas Midstream"/>
    <n v="10891"/>
    <s v="Kinder Morgan, Inc. operates as an energy infrastructure company primarily in North America. The company operates through Natural Gas Pipelines, Products Pipelines, Terminals, and CO2 segments. The Natural Gas Pipelines segment owns and operates interstate and intrastate natural gas pipeline, and storage systems; natural gas gathering systems and natural gas processing and treating facilities; natural gas liquids fractionation facilities and transportation systems; and liquefied natural gas gasification, liquefaction, and storage facilities. The Products Pipelines segment owns and operates refined petroleum products, and crude oil and condensate pipelines; and associated product terminals and petroleum pipeline transmix facilities. The Terminals segment owns and/or operates liquids and bulk terminals that stores and handles various commodities, including gasoline, diesel fuel, renewable fuel and feedstocks, chemicals, ethanol, metals, and petroleum coke; and owns tankers. The CO2 segment produces, transports, and markets CO2 to recovery and production crude oil from mature oil fields; owns interests in/or operates oil fields and gasoline processing plants; and operates a crude oil pipeline system in West Texas, as well as owns and operates RNG and LNG facilities. It owns and operates approximately 82,000 miles of pipelines and 139 terminals. The company was formerly known as Kinder Morgan Holdco LLC and changed its name to Kinder Morgan, Inc. in February 2011. Kinder Morgan, Inc. was founded in 1997 and is headquartered in Houston, Texas."/>
    <n v="19"/>
    <x v="98"/>
    <x v="11"/>
    <x v="44"/>
    <x v="0"/>
    <n v="2"/>
    <s v="24th percentile"/>
    <x v="1"/>
  </r>
  <r>
    <s v="KMB"/>
    <x v="184"/>
    <s v="PO Box 619100_x000a_Dallas, TX 75261-9100_x000a_United States"/>
    <x v="9"/>
    <s v="Household &amp; Personal Products"/>
    <n v="41000"/>
    <s v="Kimberly-Clark Corporation, together with its subsidiaries, manufactures and markets personal care and consumer tissue products in the United States. It operates through three segments: Personal Care, Consumer Tissue, and K-C Professional. The company's Personal Care segment offers disposable diapers, training and youth pants, swimpants, baby wipes, feminine and incontinence care products, reusable underwear, and other related products under the Huggies, Pull-Ups, Little Swimmers, GoodNites, DryNites, Sweety, Kotex, U by Kotex, Intimus, Thinx, Poise, Depend, Plenitud, Softex, and other brand names. Its Consumer Tissue segment provides facial and bathroom tissues, paper towels, napkins, and related products under the Kleenex, Scott, Cottonelle, Viva, Andrex, Scottex, Neve, and other brand names. The company's K-C Professional segment offers wipers, tissues, towels, apparel, personal protective equipment, soaps, and sanitizers under the Kleenex, Scott, WypAll, Kimtech, and KleenGuard brands. It also sells household use products directly to supermarkets, mass merchandisers, drugstores, warehouse clubs, variety and department stores, and other retail outlets, as well as through other distributors and e-commerce; and away-from-home use products directly to distributors, manufacturing, lodging, office building, food service, and public facilities, as well as through e-commerce. Kimberly-Clark Corporation was founded in 1872 and is headquartered in Dallas, Texas."/>
    <n v="28.5"/>
    <x v="99"/>
    <x v="38"/>
    <x v="43"/>
    <x v="0"/>
    <n v="2"/>
    <s v="63rd percentile"/>
    <x v="0"/>
  </r>
  <r>
    <s v="KEYS"/>
    <x v="185"/>
    <s v="1400 Fountaingrove Parkway_x000a_Santa Rosa, CA 95403-1738_x000a_United States"/>
    <x v="7"/>
    <s v="Scientific &amp; Technical Instruments"/>
    <n v="15400"/>
    <s v="Keysight Technologies, Inc. provides electronic design and test solutions to commercial communications, networking, aerospace, defense and government, automotive, energy, semiconductor, electronic, and education industries in the Americas, Europe, and the Asia Pacific. The company operates in two segments, Communications Solutions Group and Electronic Industrial Solutions Group. It offers electronic design automation (EDA) software; instrument measurement software, instrument workflow software, and software testing; digital multimeter, phase noise measurement, power meters and power sensors, counters, LCR meters and impedance measurement products, and electrometers; and spectrum analyzers, network analyzers, logic analyzers, protocol analyzers and exercisers, bit error ratio testers, noise figure analyzers, AC and DC power analyzers, materials test equipment, device current waveform analyzers, and curve tracers. The company also provides waveform and function generators, arbitrary waveform generators, DC power supplies, and DC electronic loads; wireless drive test, radio access and core network test, wireless analyzers, wireless network emulators, and over-the-air test; application and threat intelligence, cloud test, cyber training simulator, network test hardware, synthetic traffic generators, protocol and load test, network security test, and network modeling; bypass switches, clock synchronization, cloud visibility, network and application monitoring, network packet brokers, and network taps; and application-specific test systems, photonic test and measurement products, and MMIC millimeter-wave and microwave devices. In addition, it offers product support, technical support, installation, training, engineering, and integration services. The company sells its products through direct sales force, distributors, resellers, and manufacturer's representatives. Keysight Technologies, Inc. was founded in 1939 and is headquartered in Santa Rosa, California."/>
    <n v="7.6"/>
    <x v="63"/>
    <x v="75"/>
    <x v="103"/>
    <x v="1"/>
    <n v="1"/>
    <s v="1st percentile"/>
    <x v="4"/>
  </r>
  <r>
    <s v="KEY"/>
    <x v="186"/>
    <s v="127 Public Square_x000a_Cleveland, OH 44114-1306_x000a_United States"/>
    <x v="8"/>
    <s v="Banks - Regional"/>
    <n v="16752"/>
    <s v="KeyCorp operates as the holding company for KeyBank National Association that provides various retail and commercial banking products and services in the United States. It operates in two segments, Consumer Bank and Commercial Bank. The company offers various deposits, investment products and services; commercial leasing, investment management, consumer finance; and personal finance and financial wellness, student loan refinancing, mortgage and home equity, lending, credit card, treasury, business advisory, wealth management, asset management, cash management, portfolio management, and trust and related services to individuals and small and medium-sized businesses. It also provides a suite of banking and capital market products, such as syndicated finance, debt and equity capital market products, commercial payments, equipment finance, commercial mortgage banking, derivatives, foreign exchange, financial advisory, and public finance, as well as commercial mortgage loans to consumer, energy, healthcare, industrial, public sector, real estate, and technology sectors for middle market clients. In addition, the company offers community development financing, securities underwriting, brokerage, and investment banking services. The company was founded in 1849 and is headquartered in Cleveland, Ohio."/>
    <n v="21.4"/>
    <x v="51"/>
    <x v="76"/>
    <x v="39"/>
    <x v="1"/>
    <n v="1"/>
    <s v="34th percentile"/>
    <x v="0"/>
  </r>
  <r>
    <s v="K"/>
    <x v="187"/>
    <s v="412 North Wells Street_x000a_Chicago, IL 60654_x000a_United States"/>
    <x v="9"/>
    <s v="Packaged Foods"/>
    <n v="23000"/>
    <s v="Kellanova, together with its subsidiaries, manufactures and markets snacks and convenience foods in North America, Europe, Latin America, the Asia Pacific, the Middle East, Australia, and Africa. Its principal products include crackers, crisps, savory snacks, toaster pastries, cereal bars, granola bars and bites, ready-to-eat cereals, frozen waffles, veggie foods, and noodles. The company offers its products under the Kellogg's, Cheez-It, Pringles, Austin, Parati, RXBAR, Eggo, Morningstar Farms, Bisco, Club, Luxe, Minueto, Special K, Toasteds, Town House, Zesta, Zoo Cartoon, Choco Krispis, Crunchy Nut, Kashi, Nutri-Grain, Squares, Zucaritas, Rice Krispies Treats, Sucrilhos, Pop-Tarts, K-Time, Sunibrite, Split Stix, LCMs, Coco Pops, Krave, Frosties, Rice Krispies Squares, Incogmeato, Veggitizers, Gardenburger, Trink, Carr's, Kellogg's Extra, MÃ¼sli, Fruit Â‘n Fibre, Kellogg's Crunchy Nut, Country Store, Smacks, Honey Bsss, Zimmy's, Toppas, Tresor, Froot Ring, Chocos, Chex, Guardian, Just Right, Sultana Bran, Rice Bubbles, Sustain, and Choco Krispies brand names. It sells its products to retailers through direct sales forces, as well as brokers and distributors. The company was formerly known as Kellogg Company and changed its name to Kellanova in October 2023. Kellanova was founded in 1906 and is headquartered in Chicago, Illinois."/>
    <n v="28.4"/>
    <x v="1"/>
    <x v="77"/>
    <x v="50"/>
    <x v="0"/>
    <n v="2"/>
    <s v="63rd percentile"/>
    <x v="0"/>
  </r>
  <r>
    <s v="JNPR"/>
    <x v="188"/>
    <s v="1133 Innovation Way_x000a_Sunnyvale, CA 94089_x000a_United States"/>
    <x v="7"/>
    <s v="Communication Equipment"/>
    <n v="11144"/>
    <s v="Juniper Networks, Inc. designs, develops, and sells network products and services worldwide. The company offers routing products, such as ACX series universal access routers to deploy high-bandwidth services; MX series Ethernet routers that function as a universal edge platform; PTX series packet transport routers; wide-area network SDN controllers; and session smart routers. It also provides switching products, including EX series Ethernet switches to address the access, aggregation, and core layer switching requirements of micro branch, branch office, and campus environments; QFX series of core, spine, and top-of-rack data center switches; and juniper access points, which provide Wi-Fi access and performance. In addition, the company offers security products comprising SRX series services gateways for the data center; Branch SRX family provides an integrated and next-generation firewall; virtual firewall that delivers various features of physical firewalls; and advanced malware protection, a cloud-based service and Juniper ATP. Further, it offers Junos OS, a network operating system; Contrail networking, which provides an open-source and standards-based platform for SDN; Mist AI-driven Wired, Wireless, and WAN assurance solutions to set and measure key metrics; Mist AI-driven Marvis Virtual Network Assistant, which identifies the root cause of issues; Juniper Paragon Automation, a modular portfolio of cloud-native software applications; and Juniper Apstra to automate the network lifecycle in a single system. Additionally, the company provides software-as-a-service, technical support, maintenance, and professional services, as well as education and training programs. It sells its products through direct sales, distributors, value-added resellers, and original equipment manufacturers to end-users in the cloud, service provider, and enterprise markets. The company was incorporated in 1996 and is headquartered in Sunnyvale, California."/>
    <n v="14.8"/>
    <x v="18"/>
    <x v="25"/>
    <x v="44"/>
    <x v="1"/>
    <n v="1"/>
    <s v="11th percentile"/>
    <x v="1"/>
  </r>
  <r>
    <s v="JPM"/>
    <x v="189"/>
    <s v="383 Madison Avenue_x000a_New York, NY 10179_x000a_United States"/>
    <x v="8"/>
    <s v="Banks - Diversified"/>
    <n v="311921"/>
    <s v="JPMorgan Chase &amp; Co. operates as a financial services company worldwide. It operates through four segments: Consumer &amp; Community Banking (CCB), Corporate &amp; Investment Bank (CIB), Commercial Banking (CB), and Asset &amp; Wealth Management (AWM). The CCB segment offers deposit, investment and lending products, cash management, and payments and services; mortgage origination and servicing activities; residential mortgages and home equity loans; and credit cards, auto loans, leases, and travel services to consumers and small businesses through bank branches, ATMs, and digital and telephone banking. The CIB segment provides investment banking products and services, including corporate strategy and structure advisory, and equity and debt market capital-raising services, as well as loan origination and syndication; payments; and cash and derivative instruments, risk management solutions, prime brokerage, and research. This segment also offers securities services, including custody, fund accounting and administration, and securities lending products for asset managers, insurance companies, and public and private investment funds. The CB segment provides financial solutions, including lending, payments, investment banking, and asset management to small and midsized companies, local governments, nonprofit clients, and large corporations, as well as investors, developers, and owners of multifamily, office, retail, industrial, and affordable housing properties. The AWM segment offers multi-asset investment management solutions in equities, fixed income, alternatives, and money market funds to institutional clients and retail investors; and retirement products and services, brokerage, custody, estate planning, lending, deposits, and investment management products to high net worth clients. JPMorgan Chase &amp; Co. was founded in 1799 and is headquartered in New York, New York."/>
    <n v="29.3"/>
    <x v="49"/>
    <x v="78"/>
    <x v="104"/>
    <x v="3"/>
    <n v="3"/>
    <s v="66th percentile"/>
    <x v="0"/>
  </r>
  <r>
    <s v="JNJ"/>
    <x v="190"/>
    <s v="One Johnson &amp; Johnson Plaza_x000a_New Brunswick, NJ 08933_x000a_United States"/>
    <x v="2"/>
    <s v="Drug Manufacturers - General"/>
    <n v="131900"/>
    <s v="Johnson &amp; Johnson, together with its subsidiaries, researches, develops, manufactures, and sells various products in the healthcare field worldwide. The company's Innovative Medicine segment offers products for various therapeutic areas, such as immunology, including rheumatoid arthritis, psoriatic arthritis, inflammatory bowel disease, and psoriasis; infectious diseases comprising HIV/AIDS; neuroscience, consisting of mood disorders, neurodegenerative disorders, and schizophrenia; oncology, such as prostate cancer, hematologic malignancies, lung cancer, and bladder cancer; cardiovascular and metabolism, including thrombosis, diabetes, and macular degeneration; and pulmonary hypertension comprising pulmonary arterial hypertension through retailers, wholesalers, distributors, hospitals, and healthcare professionals for prescription use. Its MedTech segment provides Interventional Solutions, including electrophysiology products to treat heart rhythm disorders; the heart recovery portfolio, which includes technologies to treat severe coronary artery disease requiring high-risk PCI or AMI cardiogenic shock; and neurovascular care that treats hemorrhagic and ischemic stroke. this segment also offers an orthopaedics portfolio that includes products and enabling technologies that support hips, knees, trauma, spine, sports, and other; surgery portfolios comprising advanced and general surgery technologies, as well as solutions for breast aesthetics, ear, nose, and throat procedures; contact lenses under the ACUVUE Brand; and TECNIS intraocular lenses for cataract surgery. It distributes its products to wholesalers, hospitals, and retailers, as well as physicians, nurses, hospitals, eye care professionals, and clinics. Johnson &amp; Johnson was founded in 1886 and is based in New Brunswick, New Jersey."/>
    <n v="24"/>
    <x v="100"/>
    <x v="54"/>
    <x v="3"/>
    <x v="4"/>
    <n v="4"/>
    <s v="45th percentile"/>
    <x v="0"/>
  </r>
  <r>
    <s v="JBHT"/>
    <x v="191"/>
    <s v="615 J.B. Hunt Corporate Drive_x000a_Lowell, AR 72745-0130_x000a_United States"/>
    <x v="3"/>
    <s v="Integrated Freight &amp; Logistics"/>
    <n v="34718"/>
    <s v="J.B. Hunt Transport Services, Inc. provides surface transportation, delivery, and logistic services in the United States. It operates through five segments: Intermodal (JBI), Dedicated Contract Services (DCS), Integrated Capacity Solutions (ICS), Final Mile Services (FMS), and Truckload (JBT). The JBI segment offers intermodal freight solutions. It operates 118,171 pieces of company-owned trailing equipment; owns and maintains its chassis fleet of 100,825 units; and manages a fleet of 5,944 company-owned tractors, 436 independent contractor trucks, and 7,567 company drivers. The DCS segment designs, develops, and executes supply chain solutions that support various transportation networks. As of December 31, 2023, it operated 12,574 company-owned trucks, 674 customer-owned trucks, and 4 contractor trucks. The company also operates 27,194 owned pieces of trailing equipment and 5,406 customer-owned trailers. The ICS segment provides freight brokerage and transportation logistics solutions; flatbed, refrigerated, expedited, and less-than-truckload, as well as dry-van and intermodal solutions; online multimodal marketplace; and logistics management for customers to outsource their transportation functions. The FMS segment offers delivery services through 1,166 company-owned trucks, 225 customer-owned trucks, and 20 independent contractor trucks; and 1,212 owned pieces of trailing equipment and 102 customer-owned trailers. The JBT segment provides dry-van freight services by utilizing tractors and trailers operating over roads and highways through 27 company-owned tractors and 13,561 company-owned trailers. It also transports or arranges for the transportation of freight, such as general merchandise, specialty consumer items, appliances, forest and paper products, food and beverages, building materials, soaps and cosmetics, automotive parts, agricultural products, electronics, and chemicals. The company was incorporated in 1961 and is headquartered in Lowell, Arkansas."/>
    <n v="14.8"/>
    <x v="46"/>
    <x v="24"/>
    <x v="63"/>
    <x v="1"/>
    <n v="1"/>
    <s v="11th percentile"/>
    <x v="1"/>
  </r>
  <r>
    <s v="J"/>
    <x v="192"/>
    <s v="1999 Bryan Street_x000a_Suite 3500_x000a_Dallas, TX 75201_x000a_United States"/>
    <x v="3"/>
    <s v="Engineering &amp; Construction"/>
    <n v="60000"/>
    <s v="Jacobs Solutions Inc. provides consulting, technical, engineering, scientific, and project delivery services for the government and private sectors in the United States, Europe, Canada, India, Asia, Australia, New Zealand, the Middle East, and Africa. It operates through Critical Mission Solutions, People &amp; Places Solutions, Divergent Solutions, and PA Consulting segments. The company offers cyber, data analytics, systems and software application integration and consulting, enterprise level and mission IT, design, nuclear, and enterprise level operations and maintenance services; software development, testing, mission integration, program management, research, development, test, evaluation services, training, and environmental remediation services; and other technical consulting solutions, as well as construction and construction management services. It also provides consulting services for consumer and manufacturing, defense and security, energy and utilities, financial services, government, health and life sciences, and transport industries. The company was founded in 1947 and is headquartered in Dallas, Texas."/>
    <n v="22.4"/>
    <x v="25"/>
    <x v="27"/>
    <x v="105"/>
    <x v="3"/>
    <n v="3"/>
    <s v="34th percentile"/>
    <x v="0"/>
  </r>
  <r>
    <s v="IRM"/>
    <x v="193"/>
    <s v="85 New Hampshire Avenue_x000a_Suite 150_x000a_Portsmouth, NH 03801_x000a_United States"/>
    <x v="6"/>
    <s v="REIT - Specialty"/>
    <n v="27000"/>
    <s v="Iron Mountain Incorporated (NYSE: IRM) is a global leader in information management services. Founded in 1951 and trusted by more than 240,000 customers worldwide, Iron Mountain serves to protect and elevate the power of our customers' work. Through a range of offerings including digital transformation, data centers, secure records storage, information management, asset lifecycle management, secure destruction and art storage and logistics, Iron Mountain helps businesses bring light to their dark data, enabling customers to unlock value and intelligence from their stored digital and physical assets at speed and with security, while helping them meet their environmental goals."/>
    <n v="14.5"/>
    <x v="53"/>
    <x v="25"/>
    <x v="106"/>
    <x v="0"/>
    <n v="2"/>
    <s v="10th percentile"/>
    <x v="1"/>
  </r>
  <r>
    <s v="IQV"/>
    <x v="194"/>
    <s v="2400 Ellis Road_x000a_Durham, NC 27703_x000a_United States"/>
    <x v="2"/>
    <s v="Diagnostics &amp; Research"/>
    <n v="87000"/>
    <s v="IQVIA Holdings Inc. engages in the provision of advanced analytics, technology solutions, and clinical research services to the life sciences industry in the Americas, Europe, Africa, and the Asia-Pacific. It operates through three segments: Technology &amp; Analytics Solutions, Research &amp; Development Solutions, and Contract Sales &amp; Medical Solutions. The Technology &amp; Analytics Solutions segment offers a range of cloud-based applications and related implementation services; real world solutions that enable life sciences and provider customers to generate and disseminate evidence, which informs health care decision making and improves patients' outcomes; and strategic and implementation consulting services, such as advanced analytics and commercial processes outsourcing services. This segment also provides country level performance metrics related to sales of pharmaceutical products, prescribing trends, medical treatment, and promotional activity across various channels, including retail, hospital, and mail order; and measurement of sales or prescribing activity at the regional, zip code, and individual prescriber level. The Research &amp; Development Solutions segment offers project management and clinical monitoring; clinical trial support; strategic planning and design services; and patient and site centric solutions, as well as central laboratory, genomic, bioanalytical, ADME, discovery, and vaccine and biomarker laboratory services. The Contract Sales &amp; Medical Solutions segment provides health care provider and patient engagement services, and scientific strategy and medical affairs services. It serves pharmaceutical, biotechnology, device and diagnostic, and consumer health companies. The company has a collaboration with argenx SE. The company was formerly known as Quintiles IMS Holdings, Inc. and changed its name to IQVIA Holdings Inc. in November 2017. The company is headquartered in Durham, North Carolina."/>
    <n v="19.100000000000001"/>
    <x v="89"/>
    <x v="48"/>
    <x v="32"/>
    <x v="0"/>
    <n v="2"/>
    <s v="25th percentile"/>
    <x v="1"/>
  </r>
  <r>
    <s v="IVZ"/>
    <x v="195"/>
    <s v="Midtown Union_x000a_1331 Spring Street, North West_x000a_Atlanta, GA 30309_x000a_United States"/>
    <x v="8"/>
    <s v="Asset Management"/>
    <n v="8527"/>
    <s v="Invesco Ltd. is a publicly owned investment manager. The firm provides its services to retail clients, institutional clients, high-net worth clients, public entities, corporations, unions, non-profit organizations, endowments, foundations, pension funds, financial institutions, and sovereign wealth funds. It manages separate client-focused equity and fixed income portfolios. The firm also launches equity, fixed income, commodity, multi-asset, and balanced mutual funds for its clients. It launches equity, fixed income, multi-asset, and balanced exchange-traded funds. The firm also launches and manages private funds. It invests in the public equity and fixed income markets across the globe. The firm also invests in alternative markets, such as commodities and currencies. For the equity portion of its portfolio, it invests in growth and value stocks of large-cap, mid-cap, and small-cap companies. For the fixed income portion of its portfolio, the firm invests in convertibles, government bonds, municipal bonds, treasury securities, and cash. It also invests in short term and intermediate term bonds, investment grade and high yield bonds, taxable and tax-free bonds, senior secured loans, and structured securities such as asset-backed securities, mortgage-backed securities, and commercial mortgage-backed securities. The firm employs absolute return, global macro, and long/short strategies. It employs quantitative analysis to make its investments. The firm was formerly known as Invesco Plc, AMVESCAP plc, Amvesco plc, Invesco PLC, Invesco MIM, and H. Lotery &amp; Co. Ltd. Invesco Ltd. was founded in 1935 and is based in Atlanta, Georgia with an additional office in Hamilton, Bermuda."/>
    <n v="22.8"/>
    <x v="74"/>
    <x v="46"/>
    <x v="38"/>
    <x v="0"/>
    <n v="2"/>
    <s v="39th percentile"/>
    <x v="0"/>
  </r>
  <r>
    <s v="ISRG"/>
    <x v="196"/>
    <s v="1020 Kifer Road_x000a_Sunnyvale, CA 94086-5304_x000a_United States"/>
    <x v="2"/>
    <s v="Medical Instruments &amp; Supplies"/>
    <n v="13676"/>
    <s v="Intuitive Surgical, Inc. develops, manufactures, and markets products that enable physicians and healthcare providers to enhance the quality of and access to minimally invasive care in the United States and internationally. The company offers the da Vinci Surgical System that enables complex surgery using a minimally invasive approach; and Ion endoluminal system, which extends its commercial offerings beyond surgery into diagnostic procedures enabling minimally invasive biopsies in the lung. It also provides a suite of stapling, energy, and core instrumentation for its multi-port da Vinci surgical systems; progressive learning pathways to support the use of its technology; infrastructure of service and support specialists, a complement of services to its customers, including installation, repair, maintenance, 24/7 technical support, and proactive system health monitoring; and integrated digital capabilities providing connected offerings, streamlining performance for hospitals with program-enhancing insights. The company sells its products through direct sales organizations, such as capital and clinical sales teams. It has a collaboration agreement with FluoGuide A/S for head &amp; neck cancer. The company was incorporated in 1995 and is headquartered in Sunnyvale, California."/>
    <n v="21.1"/>
    <x v="21"/>
    <x v="43"/>
    <x v="23"/>
    <x v="1"/>
    <n v="1"/>
    <s v="32nd percentile"/>
    <x v="0"/>
  </r>
  <r>
    <s v="INTU"/>
    <x v="197"/>
    <s v="2700 Coast Avenue_x000a_Mountain View, CA 94043_x000a_United States"/>
    <x v="7"/>
    <s v="Software - Application"/>
    <n v="18200"/>
    <s v="Intuit Inc. provides financial management and compliance products and services for consumers, small businesses, self-employed, and accounting professionals in the United States, Canada, and internationally. The company operates in four segments: Small Business &amp; Self-Employed, Consumer, Credit Karma, and ProTax. The Small Business &amp; Self-Employed segment provides QuickBooks services, that includes financial and business management online services and desktop software, payroll solutions, time tracking, merchant payment processing solutions, and financing for small businesses; and Mailchimp services, such as e-commerce, marketing automation, and customer relationship management. This segment also offers QuickBooks online services and desktop software solutions comprising QuickBooks Online Advanced, a cloud-based solution; QuickBooks Enterprise, a hosted solution; and QuickBooks Self-Employed solution; payment-processing solutions, including credit and debit cards, Apple Pay, and ACH payment services; and financial supplies and financing for small businesses, as well as electronic filing of federal and state income tax returns. The Consumer segment provides TurboTax income tax preparation products and services. The Credit Karma segment offers consumers with a personal finance platform that provides personalized recommendations of home, auto, and personal loans, as well as credit cards and insurance products. The ProTax segment provides Lacerte, ProSeries, and ProFile desktop tax-preparation software products; and ProConnect Tax Online tax products, electronic tax filing service, and bank products and related services. It sells products and services through various sales and distribution channels, including multi-channel shop-and-buy experiences, websites and call centers, mobile application stores, and retail and other channels. The company was founded in 1983 and is headquartered in Mountain View, California."/>
    <n v="16.399999999999999"/>
    <x v="33"/>
    <x v="75"/>
    <x v="107"/>
    <x v="0"/>
    <n v="2"/>
    <s v="15th percentile"/>
    <x v="1"/>
  </r>
  <r>
    <s v="IP"/>
    <x v="198"/>
    <s v="6400 Poplar Avenue_x000a_Memphis, TN 38197_x000a_United States"/>
    <x v="1"/>
    <s v="Packaging &amp; Containers"/>
    <n v="39000"/>
    <s v="International Paper Company produces and sells renewable fiber-based packaging and pulp products in North America, Latin America, Europe, and North Africa. It operates through two segments, Industrial Packaging and Global Cellulose Fibers. The company offers linerboard, medium, whitetop, recycled linerboard, recycled medium and saturating kraft; and pulp for a range of applications, such as diapers, towel and tissue products, feminine care, incontinence, and other personal care products, as well as specialty pulps for use in textiles, construction materials, paints, coatings, and others. It sells its products directly to end users and converters, as well as through agents, resellers, and distributors. The company was founded in 1898 and is headquartered in Memphis, Tennessee."/>
    <n v="24.5"/>
    <x v="101"/>
    <x v="32"/>
    <x v="69"/>
    <x v="3"/>
    <n v="3"/>
    <s v="47th percentile"/>
    <x v="0"/>
  </r>
  <r>
    <s v="IFF"/>
    <x v="199"/>
    <s v="521 West 57th Street_x000a_New York, NY 10019-2960_x000a_United States"/>
    <x v="0"/>
    <s v="Specialty Chemicals"/>
    <n v="21500"/>
    <s v="International Flavors &amp; Fragrances Inc., together with its subsidiaries, manufactures and sells cosmetic active and natural health ingredients for use in various consumer products in the United States, Europe, and internationally. It operates through four segments: Nourish, Health &amp; Biosciences, Scent, and Pharma Solutions. The Nourish segment offers natural and plant-based specialty food ingredients, such as flavor compounds used in savory products; beverages; sweets; and dairy products. It also provides value-added spices and seasoning ingredients; savory solutions, including spices, sauces, marinades, and mixtures; and natural antioxidants and anti-microbials. The Health &amp; Biosciences segment develops and produces enzymes, food cultures, probiotics, and specialty ingredients for food and non-food applications. Its Scent segment provides fragrance compounds, which include fine fragrances comprising perfumes and colognes, as well as consumer fragrances; fragrance ingredients comprising synthetic and natural ingredients that include natural flavor extracts, specialty botanical extracts, distillates, essential oils, citrus products, aroma chemicals, natural gums, and resins; and cosmetic active ingredients consisting of active and functional ingredients, and delivery systems for cosmetic and personal care product industries. Its Pharma Solutions segment produces and sells cellulosics and seaweed-based pharma excipients. The company sells its products primarily to manufacturers of perfumes and cosmetics, hair and other personal care products, soaps and detergents, cleaning products, dairy, meat and other processed foods, beverages, snacks and savory foods, sweet and baked goods, dietary supplements, infant and elderly nutrition, functional food, and pharmaceutical excipients and oral care products. International Flavors &amp; Fragrances Inc. was incorporated in 1909 and is headquartered in New York, New York."/>
    <n v="22.7"/>
    <x v="40"/>
    <x v="0"/>
    <x v="19"/>
    <x v="3"/>
    <n v="3"/>
    <s v="39th percentile"/>
    <x v="0"/>
  </r>
  <r>
    <s v="IBM"/>
    <x v="200"/>
    <s v="One New Orchard Road_x000a_Armonk, NY 10504_x000a_United States"/>
    <x v="7"/>
    <s v="Information Technology Services"/>
    <n v="282200"/>
    <s v="International Business Machines Corporation, together with its subsidiaries, provides integrated solutions and services worldwide. The company operates through Software, Consulting, Infrastructure, and Financing segments. The Software segment offers a hybrid cloud and AI platforms that allows clients to realize their digital and AI transformations across the applications, data, and environments in which they operate. The Consulting segment focuses on skills integration for strategy, experience, technology, and operations by domain and industry. The Infrastructure segment provides on-premises and cloud based server, and storage solutions, as well as life-cycle services for hybrid cloud infrastructure deployment. The Financing segment offers client and commercial financing, facilitates IBM clients' acquisition of hardware, software, and services. The company has a strategic partnership to various companies including hyperscalers, service providers, global system integrators, and software and hardware vendors that includes Adobe, Amazon Web services, Microsoft, Oracle, Salesforce, Samsung Electronics and SAP, and others. The company was formerly known as Computing-Tabulating-Recording Co. International Business Machines Corporation was incorporated in 1911 and is headquartered in Armonk, New York."/>
    <n v="14.1"/>
    <x v="18"/>
    <x v="12"/>
    <x v="62"/>
    <x v="0"/>
    <n v="2"/>
    <s v="9th percentile"/>
    <x v="1"/>
  </r>
  <r>
    <s v="ICE"/>
    <x v="201"/>
    <s v="5660 New Northside Drive_x000a_3rd Floor_x000a_Atlanta, GA 30328_x000a_United States"/>
    <x v="8"/>
    <s v="Financial Data &amp; Stock Exchanges"/>
    <n v="13226"/>
    <s v="Intercontinental Exchange, Inc., together with its subsidiaries, engages in the provision of market infrastructure, data services, and technology solutions for financial institutions, corporations, and government entities in the United States, the United Kingdom, the European Union, Singapore, India, Abu Dhabi, Israel, and Canada. It operates through three segments: Exchanges, Fixed Income and Data Services, and Mortgage Technology. The company operates regulated marketplaces for listing, trading, and clearing an array of derivatives contracts and financial securities, such as commodities, interest rates, foreign exchange, and equities, as well as corporate and exchange-traded funds; and trading venues, including regulated exchanges and clearing houses. It also offers energy, agricultural and metals, and financial futures and options; and cash equities and equity options, and over-the-counter and other markets, as well as listings and data and connectivity services. In addition, the company provides fixed income data and analytic, fixed income execution, CDS clearing, and other multi-asset class data and network services. Further, it offers proprietary and comprehensive mortgage origination platform, which serves residential mortgage loans; closing solutions that provides customers connectivity to the mortgage supply chain and facilitates the secure exchange of information; data and analytics services; and Data as a Service for lenders to access data and origination information. Intercontinental Exchange, Inc. was founded in 2000 and is headquartered in Atlanta, Georgia."/>
    <n v="19.8"/>
    <x v="102"/>
    <x v="66"/>
    <x v="8"/>
    <x v="1"/>
    <n v="1"/>
    <s v="27th percentile"/>
    <x v="1"/>
  </r>
  <r>
    <s v="INTC"/>
    <x v="202"/>
    <s v="2200 Mission College Boulevard_x000a_Santa Clara, CA 95054-1549_x000a_United States"/>
    <x v="7"/>
    <s v="Semiconductors"/>
    <n v="130700"/>
    <s v="Intel Corporation designs, develops, manufactures, markets, and sells computing and related products and services worldwide. It operates through Client Computing Group, Data Center and AI, Network and Edge, Mobileye, and Intel Foundry Services segments. The company's products portfolio comprises central processing units and chipsets, system-on-chips (SoCs), and multichip packages; mobile and desktop processors; hardware products comprising graphics processing units (GPUs), domain-specific accelerators, and field programmable gate arrays (FPGAs); and memory and storage, connectivity and networking, and other semiconductor products. It also offers silicon devices and software products; and optimization solutions for workloads, such as AI, cryptography, security, storage, networking, and leverages various features supporting diverse compute environments. In addition, the company develops and deploys advanced driver assistance systems (ADAS), and autonomous driving technologies and solutions; and provides advanced process technologies backed by an ecosystem of IP, EDA, and design services, as well as systems of chips, including advanced packaging technologies, software and accelerate bring-up, and integration of chips and driving standards. Further, it delivers and deploys intelligent edge platforms that allow developers to achieve agility and drive automation using AI for efficient operations with data integrity, as well as provides hardware and software platforms, tools, and ecosystem partnerships for digital transformation from the cloud to edge. The company serves original equipment manufacturers, original design manufacturers, cloud service providers, and other manufacturers and service providers. It has a strategic agreement with Synopsys, Inc. to develop EDA and IP solutions; and ARM that enables chip designers to build optimized compute SoCs on the Intel 18A process. Intel Corporation was incorporated in 1968 and is headquartered in Santa Clara, California."/>
    <n v="18.899999999999999"/>
    <x v="103"/>
    <x v="0"/>
    <x v="33"/>
    <x v="3"/>
    <n v="3"/>
    <s v="24th percentile"/>
    <x v="1"/>
  </r>
  <r>
    <s v="INCY"/>
    <x v="203"/>
    <s v="1801 Augustine Cut-Off_x000a_Wilmington, DE 19803_x000a_United States"/>
    <x v="2"/>
    <s v="Biotechnology"/>
    <n v="2524"/>
    <s v="Incyte Corporation, a biopharmaceutical company, engages in the discovery, development, and commercialization of therapeutics for hematology/oncology, and inflammation and autoimmunity areas in the United States and internationally. The company offers JAKAFI (ruxolitinib) for treatment of intermediate or high-risk myelofibrosis, polycythemia vera, and steroid-refractory acute graft-versus-host disease; MONJUVI (tafasitamab-cxix)/MINJUVI (tafasitamab) for relapsed or refractory diffuse large B-cell lymphoma; PEMAZYRE (pemigatinib), a fibroblast growth factor receptor kinase inhibitor that act as oncogenic drivers in liquid and solid tumor types; ICLUSIG (ponatinib) to treat chronic myeloid leukemia and Philadelphia-chromosome positive acute lymphoblastic leukemia; and ZYNYZ (retifanlimab-dlwr) to treat adults with metastatic or recurrent locally advanced Merkel cell carcinoma, as well as OPZELURA cream for treatment of atopic dermatitis. Its clinical stage products include retifanlimab under Phase 3 clinical trials for squamous cell carcinoma of the anal canal and non-small cell lung cancer; axatilimab, an anti-CSF-1R monoclonal antibody under Phase 2 that is being developed as a therapy for patients with chronic GVHD; INCA033989 to inhibit oncogenesis; INCB160058, which is being developed as a disease-modifying therapeutic; and INCB99280 and INCB99318 for the treatment solid tumors. The company also develops INCB123667, INCA32459, and INCA33890, as well as Ruxolitinib cream, Povorcitinib, and INCA034460. It has collaboration out-license agreements with Novartis and Lilly; in-license agreements with Agenus, Merus, MacroGenics, and Syndax; and collaboration and license agreement with China Medical System Holdings Limited for the development and commercialization of povorcitinib. The company sells its products to specialty, retail, and hospital pharmacies, distributors, and wholesalers. The company was formerly known as Incyte Genomics Inc and changed its name to Incyte Corporation in March 2003. Incyte Corporation was incorporated in 1991 and is headquartered in Wilmington, Delaware."/>
    <n v="24.8"/>
    <x v="49"/>
    <x v="61"/>
    <x v="108"/>
    <x v="1"/>
    <n v="1"/>
    <s v="48th percentile"/>
    <x v="0"/>
  </r>
  <r>
    <s v="ILMN"/>
    <x v="204"/>
    <s v="5200 Illumina Way_x000a_San Diego, CA 92122_x000a_United States"/>
    <x v="2"/>
    <s v="Diagnostics &amp; Research"/>
    <n v="10590"/>
    <s v="Illumina, Inc. offers sequencing- and array-based solutions for genetic and genomic analysis in the United States, Singapore, the United Kingdom, and internationally. It operates through Core Illumina and GRAIL segments. The company offers sequencing and array-based instruments and consumables, which include reagents, flow cells, and library preparation; whole-genome sequencing kits, which sequence entire genomes of various size and complexity; and targeted resequencing kits, which sequence exomes, specific genes, and RNA or other genomic regions of interest. It also provides whole-genome sequencing, genotyping, noninvasive prenatal testing, and product support services; and Galleri, a multi-cancer early detection test. In addition, the company is developing solutions to help accelerate cancer diagnoses, blood-based detection for minimal residual disease, and other post-diagnostic applications. The company serves genomic research centers, academic institutions, government laboratories, and hospitals, as well as pharmaceutical, biotechnology, commercial molecular diagnostic laboratories, and consumer genomics companies. It markets and distributes its products directly to customers, as well as through life-science distributors. Illumina, Inc. was incorporated in 1998 and is based in San Diego, California."/>
    <n v="18.600000000000001"/>
    <x v="2"/>
    <x v="42"/>
    <x v="85"/>
    <x v="3"/>
    <n v="3"/>
    <s v="23rd percentile"/>
    <x v="1"/>
  </r>
  <r>
    <s v="ITW"/>
    <x v="205"/>
    <s v="155 Harlem Avenue_x000a_Glenview, IL 60025_x000a_United States"/>
    <x v="3"/>
    <s v="Specialty Industrial Machinery"/>
    <n v="45000"/>
    <s v="Illinois Tool Works Inc. manufactures and sells industrial products and equipment in the United States and internationally. It operates through seven segments: Automotive OEM; Food Equipment; Test &amp; Measurement and Electronics; Welding; Polymers &amp; Fluids; Construction Products; and Specialty Products. The Automotive OEM segment offers plastic and metal components, fasteners, and assemblies for automobiles, light trucks, and other industrial uses. The Food Equipment segment provides warewashing, refrigeration, cooking, and food processing equipment; kitchen exhaust, ventilation, and pollution control systems; and food equipment maintenance and repair services. The Test &amp; Measurement and Electronics segment produces and sells equipment, consumables, and related software for testing and measuring of materials and structures, as well as equipment and consumables used in the production of electronic subassemblies and microelectronics. The Welding segment produces arc welding equipment; and metal arc welding consumables and related accessories. The Polymers &amp; Fluids segment produces adhesives, sealants, lubrication and cutting fluids, and fluids and polymers for auto aftermarket maintenance and appearance. The Construction Products segment offers engineered fastening systems and solutions for the residential construction, renovation/remodel, and commercial construction markets. The Specialty Products segment provides beverage packaging equipment and consumables, product coding and marking equipment and consumables, and appliance components and fasteners. It serves the automotive OEM and tiers, MRO, commercial food equipment, construction, general industrial, industrial capital goods, consumer durables, automotive aftermarket end, and other markets. The company distributes its products directly to industrial manufacturers, as well as through independent distributors. Illinois Tool Works Inc. was founded in 1912 and is based in Glenview, Illinois."/>
    <n v="25.3"/>
    <x v="104"/>
    <x v="33"/>
    <x v="9"/>
    <x v="0"/>
    <n v="2"/>
    <s v="50th percentile"/>
    <x v="0"/>
  </r>
  <r>
    <s v="IDXX"/>
    <x v="206"/>
    <s v="One IDEXX Drive_x000a_Westbrook, ME 04092_x000a_United States"/>
    <x v="2"/>
    <s v="Diagnostics &amp; Research"/>
    <n v="11000"/>
    <s v="IDEXX Laboratories, Inc. develops, manufactures, and distributes products primarily for the companion animal veterinary, livestock and poultry, dairy, and water testing markets in Africa, the Asia Pacific, Canada, Europe, Latin America, and internationally. The company operates through three segments: Companion Animal Group; Water Quality Products; and Livestock, Poultry and Dairy. It also provides point-of-care veterinary diagnostic products, including instruments, consumables, and rapid assay test kits; veterinary reference laboratory diagnostic and consulting services; practice management and diagnostic imaging systems and services for veterinarians; and health monitoring, biological materials testing, and laboratory diagnostic instruments, and services for biomedical research community. In addition, the company offers diagnostic and health-monitoring products for livestock, poultry, and dairy; products that test water for various microbiological contaminants; point-of-care electrolytes and blood gas analyzers; in-clinic chemistry, blood and urine chemistry, hematology, immunoassay, urinalysis, and coagulation analyzers; and SNAP rapid assays test kits. Further, it provides Colilert, Colilert-18, and Colisure tests, which detect the presence of total coliforms and E. coli in water; Enterolert, Pseudalert, Filta-Max and Filta-Max xpress, Legiolert, and Quanti-Tray products; and veterinary software and services for independent veterinary clinics and corporate groups. Additionally, the company offers human medical point-of-care products and laboratory diagnostics services. The company markets its products through marketing, customer service, sales, and technical service groups, as well as through independent distributors and other resellers. IDEXX Laboratories, Inc. was incorporated in 1983 and is headquartered in Westbrook, Maine."/>
    <n v="18.7"/>
    <x v="95"/>
    <x v="71"/>
    <x v="109"/>
    <x v="1"/>
    <n v="1"/>
    <s v="23rd percentile"/>
    <x v="1"/>
  </r>
  <r>
    <s v="HBAN"/>
    <x v="207"/>
    <s v="Huntington Center_x000a_41 South High Street_x000a_Columbus, OH 43287_x000a_United States"/>
    <x v="8"/>
    <s v="Banks - Regional"/>
    <n v="19719"/>
    <s v="Huntington Bancshares Incorporated operates as the bank holding company for The Huntington National Bank that provides commercial, consumer, and mortgage banking services in the United States. The company offers financial products and services to consumer and business customers, including deposits, lending, payments, mortgage banking, dealer financing, investment management, trust, brokerage, insurance, and other financial products and services. It also provides 24-hour grace, asterisk-free checking, money scout, $50 safety zone, standby cash, early pay, instant access, savings goal getter, and Huntington heads up; digitally powered consumer and business financial solutions to consumer lending, regional banking, branch banking, and wealth management customers; direct and indirect consumer loans, as well as dealer finance loans and deposits; and private banking, wealth management and legacy planning through investment and portfolio management, fiduciary administration and trust, institutional custody, and full-service retail brokerage investment services. The company offers equipment financing, asset-based lending, distribution finance, structured lending, and municipal financing solutions, as well as Huntington ChoicePay. In addition, it offers lending, liquidity, treasury management and other payment services, and capital markets; government and non-profits, healthcare, technology and telecommunications, franchises, financial sponsors, and global services; and corporate risk management, institutional sales and trading, debt and equity issuance, and additional advisory services. The company offers its products through a network of channels, including branches and ATMs, online and mobile banking, and through customer call centers to customers in middle market banking, corporate, specialty, and government banking, asset finance, commercial real estate banking, and capital markets. The company was founded in 1866 and is headquartered in Columbus, Ohio."/>
    <n v="21.8"/>
    <x v="14"/>
    <x v="4"/>
    <x v="66"/>
    <x v="0"/>
    <n v="2"/>
    <s v="35th percentile"/>
    <x v="0"/>
  </r>
  <r>
    <s v="HUM"/>
    <x v="208"/>
    <s v="Humana Building_x000a_500 West Main Street P.O. Box 1438_x000a_Louisville, KY 40202_x000a_United States"/>
    <x v="2"/>
    <s v="Healthcare Plans"/>
    <n v="67600"/>
    <s v="Humana Inc., together with its subsidiaries, provides medical and specialty insurance products in the United States. It operates through two segments, Insurance and CenterWell. The company offers medical and supplemental benefit plans to individuals. It has a contract with Centers for Medicare and Medicaid Services to administer the Limited Income Newly Eligible Transition prescription drug plan program; and contracts with various states to provide Medicaid, dual eligible, and long-term support services benefits. In addition, the company provides commercial fully-insured medical and specialty health insurance benefits comprising dental, vision, life insurance, and other supplemental health benefits, as well as administrative services only products to individuals and employer groups; military services, such as TRICARE T2017 East Region contract; and engages in the operations of pharmacy benefit manager business. Further, it operates pharmacies and senior focused primary care centers; and offers home solutions services, such as home health, hospice, and other services to its health plan members, as well as to third parties. The company sells its products through employers and employees, independent brokers and agents, sales representatives, and digital insurance agencies. The company was formerly known as Extendicare Inc. and changed its name to Humana Inc. in April 1974. Humana Inc. was founded in 1961 and is headquartered in Louisville, Kentucky."/>
    <n v="22.5"/>
    <x v="24"/>
    <x v="40"/>
    <x v="110"/>
    <x v="0"/>
    <n v="2"/>
    <s v="38th percentile"/>
    <x v="0"/>
  </r>
  <r>
    <s v="HPQ"/>
    <x v="209"/>
    <s v="1501 Page Mill Road_x000a_Palo Alto, CA 94304_x000a_United States"/>
    <x v="7"/>
    <s v="Computer Hardware"/>
    <n v="58000"/>
    <s v="HP Inc. provides personal computing and other digital access devices, imaging and printing products, and related technologies, solutions, and services worldwide. The company operates through three segments: Personal Systems, Printing, and Corporate Investments. The Personal Systems segment offers commercial and consumer desktops and notebooks, workstations, commercial mobility devices, thin clients, retail point-of-sale systems, displays, software, support, and services, as well as hybrid systems, such as video conferencing solutions, cameras, headsets, voice, and related software products. The Printing segment provides consumer and commercial printer hardware, supplies, solutions, and services, as well as focuses on graphics and 3D printing and personalization solutions in the commercial and industrial markets. The Corporate Investments segment is involved in the business incubation and investment projects. It serves individual consumers, small- and medium-sized businesses, and large enterprises, including customers in the government, health, and education sectors. The company was formerly known as Hewlett-Packard Company and changed its name to HP Inc. in October 2015. HP Inc. was founded in 1939 and is headquartered in Palo Alto, California."/>
    <n v="11.3"/>
    <x v="2"/>
    <x v="12"/>
    <x v="89"/>
    <x v="0"/>
    <n v="2"/>
    <s v="4th percentile"/>
    <x v="1"/>
  </r>
  <r>
    <s v="HST"/>
    <x v="210"/>
    <s v="4747 Bethesda Avenue_x000a_Suite 1300_x000a_Bethesda, MD 20814-1109_x000a_United States"/>
    <x v="6"/>
    <s v="REIT - Hotel &amp; Motel"/>
    <n v="163"/>
    <s v="Host Hotels &amp; Resorts, Inc. is an S&amp;P 500 company and is the largest lodging real estate investment trust and one of the largest owners of luxury and upper-upscale hotels. The Company currently owns 72 properties in the United States and five properties internationally totaling approximately 42,000 rooms. The Company also holds non-controlling interests in seven domestic and one international joint ventures. Guided by a disciplined approach to capital allocation and aggressive asset management, the Company partners with premium brands such as Marriott, Ritz-Carlton, Westin, Sheraton, W, St. Regis, The Luxury Collection, Hyatt, Fairmont, Hilton, Four Seasons, SwissÃ´tel, ibis and Novotel, as well as independent brands."/>
    <n v="13.4"/>
    <x v="46"/>
    <x v="13"/>
    <x v="111"/>
    <x v="1"/>
    <n v="1"/>
    <s v="7th percentile"/>
    <x v="1"/>
  </r>
  <r>
    <s v="HRL"/>
    <x v="211"/>
    <s v="1 Hormel Place_x000a_Austin, MN 55912-3680_x000a_United States"/>
    <x v="9"/>
    <s v="Packaged Foods"/>
    <n v="20000"/>
    <s v="Hormel Foods Corporation develops, processes, and distributes various meat, nuts, and other food products to retail, foodservice, deli, and commercial customers in the United States and internationally. It operates through three segments: Retail, Foodservice, and International segments. The company provides various perishable products that include fresh meats, frozen items, refrigerated meal solutions, sausages, hams, guacamoles, and bacons; and shelf-stable products comprising canned luncheon meats, nut butters, snack nuts, chili, shelf-stable microwaveable meals, hash, stews, tortillas, salsas, tortilla chips, nutritional food supplements, and others. It sells its products under the HORMEL, ALWAYS TENDER, APPLEGATE, AUSTIN BLUES, BACON 1, BLACK LABEL, BREAD READY, BURKE, CAFÃ‰ H, CERATTI, CHI-CHI'S, COLUMBUS, COMPLEATS, CORN NUTS, CURE 81, DAN'S PRIZE, DI LUSSO, DINTY MOORE, DON MIGUEL, DOÃ‘A MARIA, EMBASA, FAST Â‘N EASY, FIRE BRAISED, FONTANINI, HAPPY LITTLE PLANTS, HERDEZ, HORMEL GATHERINGS, HORMEL SQUARE TABLE, HORMEL VITAL CUISINE, HOUSE OF TSANG, JENNIE-O, JUSTIN'S, LA VICTORIA, LAYOUT, LLOYD'S, MARY KITCHEN, MR. PEANUT, NATURAL CHOICE, NUT-RITION, OLD SMOKEHOUSE, OVEN READY, PILLOW PACK, PLANTERS, ROSA GRANDE, SADLER'S SMOKEHOUSE, SKIPPY, SPAM, SPECIAL RECIPE, THICK &amp; EASY, VALLEY FRESH, AND WHOLLY brands through sales personnel, independent brokers, and distributors. The company was formerly known as Geo. A. Hormel &amp; Company and changed its name to Hormel Foods Corporation in January 1995. Hormel Foods Corporation was founded in 1891 and is headquartered in Austin, Minnesota."/>
    <n v="30"/>
    <x v="105"/>
    <x v="18"/>
    <x v="107"/>
    <x v="3"/>
    <n v="3"/>
    <s v="69th percentile"/>
    <x v="0"/>
  </r>
  <r>
    <s v="HON"/>
    <x v="212"/>
    <s v="855 South Mint Street_x000a_Charlotte, NC 28202_x000a_United States"/>
    <x v="3"/>
    <s v="Conglomerates"/>
    <n v="95000"/>
    <s v="Honeywell International Inc. engages in the aerospace technologies, building automation, energy and sustainable solutions, and industrial automation businesses in the United States, Europe, and internationally. The company's Aerospace segment offers auxiliary power units, propulsion engines, integrated avionics, environmental control and electric power systems, engine controls, flight safety, communications, navigation hardware, data and software applications, radar and surveillance systems, aircraft lighting, advanced systems and instruments, satellite and space components, and aircraft wheels and brakes; spare parts; repair, overhaul, and maintenance services; and thermal systems, as well as wireless connectivity services. Its Honeywell Building Technologies segment provides software applications for building control and optimization; sensors, switches, control systems, and instruments for energy management; access control; video surveillance; fire products; and installation, maintenance, and upgrades of systems. The company's Performance Materials and Technologies segment offers automation control, instrumentation, and software and related services; catalysts and adsorbents, equipment, and consulting; and materials to manufacture end products, such as bullet-resistant armor, nylon, computer chips, and pharmaceutical packaging, as well as provides materials based on hydrofluoro-olefin technology. Its Safety and Productivity Solutions segment provides personal protective equipment, apparel, gear, and footwear; gas detection technology; custom-engineered sensors, switches, and controls for sensing and productivity solution; cloud-based notification and emergency messaging; mobile devices and software; custom-engineered sensors, switches, and controls; and data and asset management productivity solutions. Honeywell International Inc. was founded in 1885 and is headquartered in Charlotte, North Carolina."/>
    <n v="28.6"/>
    <x v="54"/>
    <x v="64"/>
    <x v="32"/>
    <x v="3"/>
    <n v="3"/>
    <s v="64th percentile"/>
    <x v="0"/>
  </r>
  <r>
    <s v="HD"/>
    <x v="213"/>
    <s v="2455 Paces Ferry Road_x000a_Atlanta, GA 30339_x000a_United States"/>
    <x v="1"/>
    <s v="Home Improvement Retail"/>
    <n v="465000"/>
    <s v="The Home Depot, Inc. operates as a home improvement retailer in the United States and internationally. It sells various building materials, home improvement products, lawn and garden products, and dÃ©cor products, as well as facilities maintenance, repair, and operations products. The company also offers installation services for flooring, water heaters, bath, garage doors, cabinets, cabinet makeovers, countertops, sheds, furnaces and central air systems, and windows. In addition, it provides tool and equipment rental services. The company primarily serves homeowners; and professional renovators/remodelers, general contractors, maintenance professionals, handymen, property managers, and building service contractors, as well as specialty tradesmen, such as electricians, plumbers, and painters. It sells its products through websites, including homedepot.com; homedepot.ca and homedepot.com.mx; blinds.com, justblinds.com, and americanblinds.com for custom window coverings; thecompanystore.com, an online site for textiles and dÃ©cor products; hdsupply.com for maintenance, repair, and operations (MRO) products and related services; and The Home Depot stores. The Home Depot, Inc. was incorporated in 1978 and is headquartered in Atlanta, Georgia."/>
    <n v="12.6"/>
    <x v="46"/>
    <x v="65"/>
    <x v="19"/>
    <x v="0"/>
    <n v="2"/>
    <s v="6th percentile"/>
    <x v="1"/>
  </r>
  <r>
    <s v="HOLX"/>
    <x v="214"/>
    <s v="250 Campus Drive_x000a_Marlborough, MA 01752_x000a_United States"/>
    <x v="2"/>
    <s v="Medical Instruments &amp; Supplies"/>
    <n v="6990"/>
    <s v="Hologic, Inc. develops, manufactures, and supplies diagnostics products, medical imaging systems, and surgical products for women's health through early detection and treatment. The company operates through four segments: Diagnostics, Breast Health, GYN Surgical, and Skeletal Health. It provides Aptima molecular diagnostic assays to detect the infectious microorganisms; Aptima viral load assays for Hepatitis B virus, Hepatitis C virus, human immunodeficiency virus, and human cytomegalo virus; Aptima bacterial vaginosis and candida vaginitis assays for the diagnosis of vaginitis; Aptima SARS-CoV-2 and Panther Fusion SARS-CoV-2 assays to detect SARS-CoV-2; ThinPrep System for cytology applications; and Rapid Fetal Fibronectin Test that assists physicians in assessing the risk of pre-term birth. The company also offers breast cancer care solutions in the areas of radiology, breast surgery, pathology, and treatment, such as 3D digital mammography systems, image analytics software, reading workstations, minimally invasive breast biopsy guidance systems, breast biopsy site markers, localization, specimen radiology, and connectivity solutions; and breast conserving surgery products. In addition, it provides MyoSure Hysteroscopic Tissue Removal System for the removal of fibroids and polyps in the uterus; NovaSure Endometrial Ablation System to treat abnormal uterine bleeding; Fluent Fluid Management System that provides liquid distention during diagnostic and operative hysteroscopic procedures; Acessa ProVu system to treat various fibroids; and CoolSeal portfolio, such as bipolar vessel sealing devices. Further, the company offers Horizon DXA, a dual energy X-ray system; and Fluoroscan Insight FD mini C-arm to perform minimally invasive orthopedic surgical procedures. It sells its products through direct sales, service forces, independent distributors, and sales representatives. Hologic, Inc. was incorporated in 1985 and is headquartered in Marlborough, Massachusetts."/>
    <n v="25"/>
    <x v="106"/>
    <x v="2"/>
    <x v="112"/>
    <x v="1"/>
    <n v="1"/>
    <s v="49th percentile"/>
    <x v="0"/>
  </r>
  <r>
    <s v="HLT"/>
    <x v="215"/>
    <s v="7930 Jones Branch Drive_x000a_Suite 1100_x000a_McLean, VA 22102_x000a_United States"/>
    <x v="1"/>
    <s v="Lodging"/>
    <n v="178000"/>
    <s v="Hilton Worldwide Holdings Inc., a hospitality company, engages in managing, franchising, owning, and leasing hotels and resorts. It operates through two segments, Management and Franchise, and Ownership. The company engages in the hotel management and licensing of its brands. It operates luxury hotels under the Waldorf Astoria Hotels &amp; Resorts, LXR Hotels &amp; Resorts, and Conrad Hotels &amp; Resorts brand; lifestyle hotels under the Canopy by Hilton, Curio Collection by Hilton, Tapestry Collection by Hilton, Tempo by Hilton, and Motto by Hilton brand; full service hotels under the Signia by Hilton, Hilton Hotels &amp; Resorts, and DoubleTree by Hilton brand; service hotels under the Hilton Garden Inn, Hampton by Hilton, and Tru by Hilton brand; all-suite hotels under the Embassy Suites by Hilton, Homewood Suites by Hilton, and Home2 Suites by Hilton brand; and economy hotel under the Spark by Hilton brand, as well as Hilton Grand Vacations. The company operates in North America, South America, and Central America, including various Caribbean nations; Europe, the Middle East, and Africa; and the Asia Pacific. The company was founded in 1919 and is headquartered in McLean, Virginia."/>
    <n v="17.600000000000001"/>
    <x v="107"/>
    <x v="77"/>
    <x v="88"/>
    <x v="0"/>
    <n v="2"/>
    <s v="19th percentile"/>
    <x v="1"/>
  </r>
  <r>
    <s v="HPE"/>
    <x v="216"/>
    <s v="1701 East Mossy Oaks Road_x000a_Spring, TX 77389_x000a_United States"/>
    <x v="7"/>
    <s v="Communication Equipment"/>
    <n v="62000"/>
    <s v="Hewlett Packard Enterprise Company provides solutions that allow customers to capture, analyze, and act upon data seamlessly in the Americas, Europe, the Middle East, Africa, the Asia Pacific, and Japan. It operates in six segments: Compute, HPC &amp; AI, Storage, Intelligent Edge, Financial Services, and Corporate Investments and Other. The company offers general purpose servers for multi-workload computing and workload-optimized servers; HPE ProLiant rack and tower servers; HPE Synergy; HPE Alletra, HPE GreenLake, Zerto, HPE InfoSight, and HPE CloudPhysics storage products; HPE Cray EX, HPE Cray XD, and converged edge systems; and HPE Superdome Flex, HPE Nonstop, and HPE Integrity products. It also provides HPE Aruba products that includes hardware products, such as Wi-Fi access points, switches, and gateways; HPE Aruba Networking software and services comprising cloud-based management, network management and access control, analytics and assurance, software-defined wide-area networking, network security, analytics and assurance, and location services software; and professional and support services, as well as as-a-service and consumption models. In addition, the company offers leasing, financing, IT consumption, and utility programs and asset management services for customers to facilitate technology deployment models and the acquisition of various IT solutions, including hardware, software, and services from Hewlett Packard Enterprise and others; consultative-led services; HPE Ezmeral Container Platform; HPE Ezmeral Software Container Platform and HPE Ezmeral Software Data Fabric; OpsRamp; and Hewlett Packard Labs. It serves commercial and large enterprise groups, such as business and public sector enterprises; and through various partners comprising resellers, distribution partners, original equipment manufacturers, independent software vendors, systems integrators, and advisory firms. The company was founded in 1939 and is headquartered in Spring, Texas."/>
    <n v="10.7"/>
    <x v="100"/>
    <x v="27"/>
    <x v="113"/>
    <x v="0"/>
    <n v="2"/>
    <s v="3rd percentile"/>
    <x v="1"/>
  </r>
  <r>
    <s v="HES"/>
    <x v="217"/>
    <s v="1185 Avenue of the Americas_x000a_40th Floor_x000a_New York, NY 10036_x000a_United States"/>
    <x v="5"/>
    <s v="Oil &amp; Gas E&amp;P"/>
    <n v="1756"/>
    <s v="Hess Corporation, an exploration and production company, explores, develops, produces, purchases, transports, and sells crude oil, natural gas liquids (NGLs), and natural gas. The company operates in two segments, Exploration and Production, and Midstream. It conducts production operations primarily in the United States, Guyana, the Malaysia/Thailand Joint Development Area, and Malaysia; and exploration activities principally offshore Guyana, the U.S. Gulf of Mexico, and offshore Suriname and Canada. The company is also involved in gathering, compressing, and processing natural gas; fractionating NGLs; gathering, terminaling, loading, and transporting crude oil and NGL through rail car; and storing and terminaling propane, as well as providing water handling services primarily in the Bakken Shale plays in the Williston Basin area of North Dakota. The company was incorporated in 1920 and is headquartered in New York, New York."/>
    <n v="33.1"/>
    <x v="108"/>
    <x v="64"/>
    <x v="44"/>
    <x v="0"/>
    <n v="2"/>
    <s v="79th percentile"/>
    <x v="2"/>
  </r>
  <r>
    <s v="HSIC"/>
    <x v="218"/>
    <s v="135 Duryea Road_x000a_Melville, NY 11747_x000a_United States"/>
    <x v="2"/>
    <s v="Medical Distribution"/>
    <n v="25000"/>
    <s v="Henry Schein, Inc. provides health care products and services to dental practitioners, laboratories, physician practices, and ambulatory surgery centers, government, institutional health care clinics, and other alternate care clinics worldwide. It operates through two segments, Health Care Distribution, and Technology and Value-Added Services. The Health Care Distribution segment offers dental products, including infection-control products, handpieces, preventatives, impression materials, composites, anesthetics, teeth, dental implants, gypsum, acrylics, articulators, abrasives, dental chairs, delivery units and lights, X-ray supplies and equipment, personal protective equipment, and high-tech and digital restoration equipment, as well as equipment repair services. This segment also provides medical products, such as branded and generic pharmaceuticals, vaccines, surgical products, diagnostic tests, infection-control products, X-ray products, equipment, and vitamins. The Technology and Value-Added Services segment offers software, technology, and other value-added services that include practice management software systems for dental and medical practitioners; and value-added practice solutions comprising practice consultancy, education, revenue cycle management and financial services, e-services, practice technology, and network and hardware services, as well as consulting, and continuing education services. Henry Schein, Inc. was founded in 1932 and is headquartered in Melville, New York."/>
    <n v="13.9"/>
    <x v="14"/>
    <x v="1"/>
    <x v="79"/>
    <x v="0"/>
    <n v="2"/>
    <s v="9th percentile"/>
    <x v="1"/>
  </r>
  <r>
    <s v="HCA"/>
    <x v="219"/>
    <s v="One Park Plaza_x000a_Nashville, TN 37203_x000a_United States"/>
    <x v="2"/>
    <s v="Medical Care Facilities"/>
    <n v="220000"/>
    <s v="HCA Healthcare, Inc., through its subsidiaries, owns and operates hospitals and related healthcare entities in the United States. It operates general and acute care hospitals that offers medical and surgical services, including inpatient care, intensive care, cardiac care, diagnostic, and emergency services; and outpatient services, such as outpatient surgery, laboratory, radiology, respiratory therapy, cardiology, and physical therapy. The company also operates outpatient health care facilities consisting of freestanding ambulatory surgery centers, freestanding emergency care facilities, urgent care facilities, walk-in clinics, diagnostic and imaging centers, rehabilitation and physical therapy centers, radiation and oncology therapy centers, physician practices, and various other facilities. In addition, it operates behavioral hospitals, which provide therapeutic programs comprising child, adolescent and adult psychiatric care, adolescent and adult alcohol, drug abuse treatment, and counseling services. The company was formerly known as HCA Holdings, Inc. HCA Healthcare, Inc. was founded in 1968 and is headquartered in Nashville, Tennessee."/>
    <n v="28.8"/>
    <x v="87"/>
    <x v="48"/>
    <x v="35"/>
    <x v="3"/>
    <n v="3"/>
    <s v="64th percentile"/>
    <x v="0"/>
  </r>
  <r>
    <s v="HAS"/>
    <x v="220"/>
    <s v="1027 Newport Avenue_x000a_Pawtucket, RI 02861_x000a_United States"/>
    <x v="1"/>
    <s v="Leisure"/>
    <n v="5502"/>
    <s v="Hasbro, Inc., together with its subsidiaries, operates as a toy and game company in the United States, Europe, Canada, Mexico, Latin America, Australia, China, and Hong Kong. The company operates through Consumer Products; Wizards of the Coast and Digital Gaming; Entertainment; and Corporate and Other segments. The Consumer Products segment engages in the sourcing, marketing, and sale of toy and game products. This segment also promotes its brands through the out-licensing of trademarks, characters, and other brand and intellectual property rights to third parties through the sale of branded consumer products, such as toys and apparel. Its toys and games include action figures, arts and crafts and creative play products, dolls, play sets, preschool toys, plush products, sports action blasters and accessories, vehicles and toy-related specialty products, games, and other consumer products; and licensed products, such as apparel, publishing products, home goods and electronics, and toy products. The Wizards of the Coast and Digital Gaming segment engages in the promotion of its brands through the development of trading cards, role-playing, and digital game experiences based on Hasbro and Wizards of the Coast games. The Entertainment segment engages in the development, production, and sale of entertainment content, including film, television, children's programming, digital content, and live entertainment. The company sells its products to retailers, distributors, wholesalers, discount stores, specialty hobby stores, drug stores, mail order houses, catalog stores, department stores, and other traditional retailers, as well as e-commerce retailers; and directly to customers through its e-commerce websites under the MAGIC: THE GATHERING, Hasbro Gaming, PLAY-DOH, NERF, TRANSFORMERS, DUNGEONS &amp; DRAGONS, PEPPA PIG, and other brand names. Hasbro, Inc. was founded in 1923 and is headquartered in Pawtucket, Rhode Island."/>
    <n v="7.1"/>
    <x v="24"/>
    <x v="45"/>
    <x v="114"/>
    <x v="0"/>
    <n v="2"/>
    <s v="1st percentile"/>
    <x v="4"/>
  </r>
  <r>
    <s v="HAL"/>
    <x v="221"/>
    <s v="3000 North Sam Houston Parkway East_x000a_Houston, TX 77032_x000a_United States"/>
    <x v="5"/>
    <s v="Oil &amp; Gas Equipment &amp; Services"/>
    <n v="49000"/>
    <s v="Halliburton Company provides products and services to the energy industry worldwide. It operates through two segments, Completion and Production, and Drilling and Evaluation. The Completion and Production segment offers production enhancement services that include stimulation and sand control services; cementing services, such as well bonding and casing, and casing equipment; and completion tools that offer downhole solutions and services, including well completion products and services, intelligent well completions, and service tools, as well as liner hanger, sand control, and multilateral systems. This segment also provides electrical submersible pumps, as well as artificial lift services; production solutions comprising coiled tubing, hydraulic workover units, downhole tools, and pumping and nitrogen services; pipeline and process services, such as pre-commissioning, commissioning, maintenance, and decommissioning; and specialty chemicals and services. The Drilling and Evaluation segment offers drilling fluid systems, performance additives, completion fluids, solids control, specialized testing equipment, and waste management services; drilling systems and services; wireline and perforating services consists of open-hole logging, and cased-hole and slickline; and drill bits and services comprising roller cone rock bits, fixed cutter bits, hole enlargement, and related downhole tools and services, as well as coring equipment and services. This segment also provides cloud based digital services and artificial intelligence solutions on an open architecture for subsurface insights, integrated well construction, and reservoir and production management; testing and subsea services, such as acquisition and analysis of reservoir information and optimization solutions; and project management and integrated asset management services. Halliburton Company was founded in 1919 and is based in Houston, Texas."/>
    <n v="25.6"/>
    <x v="109"/>
    <x v="42"/>
    <x v="30"/>
    <x v="0"/>
    <n v="2"/>
    <s v="52nd percentile"/>
    <x v="0"/>
  </r>
  <r>
    <s v="GS"/>
    <x v="222"/>
    <s v="200 West Street_x000a_New York, NY 10282_x000a_United States"/>
    <x v="8"/>
    <s v="Capital Markets"/>
    <n v="44400"/>
    <s v="The Goldman Sachs Group, Inc., a financial institution, provides a range of financial services for corporations, financial institutions, governments, and individuals worldwide. It operates through Global Banking &amp; Markets, Asset &amp; Wealth Management, and Platform Solutions segments. The Global Banking &amp; Markets segment provides financial advisory services, including strategic advisory assignments related to mergers and acquisitions, divestitures, corporate defense activities, restructurings, and spin-offs; and relationship lending, and acquisition financing, as well as secured lending, through structured credit and asset-backed lending and involved in financing under securities to resale agreements. This segment also offers client execution activities for cash and derivative instruments; credit and interest rate products; and provision of mortgages, currencies, commodities, and equities related products, as well as underwriting services. The Asset &amp; Wealth Management segment manages assets across various classes, including equity, fixed income, hedge funds, credit funds, private equity, real estate, currencies, and commodities; and provides customized investment advisory solutions, wealth advisory services, personalized financial planning, and private banking services, as well as invests in corporate equity, credit, real estate, and infrastructure assets. The Platform Solutions segment offers credit cards and point-of-sale financing for purchase of goods or services. This segment also provides cash management services, such as deposit-taking and payment solutions for corporate and institutional clients. The Goldman Sachs Group, Inc. was founded in 1869 and is headquartered in New York, New York."/>
    <n v="25.5"/>
    <x v="100"/>
    <x v="79"/>
    <x v="31"/>
    <x v="0"/>
    <n v="2"/>
    <s v="51st percentile"/>
    <x v="0"/>
  </r>
  <r>
    <s v="GL"/>
    <x v="223"/>
    <s v="3700 South Stonebridge Drive_x000a_P. O. Box 8080_x000a_McKinney, TX 75070-8080_x000a_United States"/>
    <x v="8"/>
    <s v="Insurance - Life"/>
    <n v="3636"/>
    <s v="Globe Life Inc., through its subsidiaries, provides various life and supplemental health insurance products, and annuities to lower middle- and middle-income families in the United States. The company operates in four segments: Life Insurance, Supplemental Health Insurance, Annuities, and Investments. It offers whole, term, and other life insurance products; Medicare supplement and supplemental health insurance products, such as accident, cancer, critical illness, heart, and intensive care plans; and single-premium and flexible-premium deferred annuities. The company sells its products through its direct to consumer division, exclusive agencies, and independent agents. The company was formerly known as Torchmark Corporation and changed its name to Globe Life Inc. in August 2019. Globe Life Inc. was founded in 1900 and is headquartered in McKinney, Texas."/>
    <n v="20.399999999999999"/>
    <x v="51"/>
    <x v="69"/>
    <x v="86"/>
    <x v="0"/>
    <n v="2"/>
    <s v="29th percentile"/>
    <x v="0"/>
  </r>
  <r>
    <s v="GPN"/>
    <x v="224"/>
    <s v="3550 Lenox Road_x000a_Atlanta, GA 30326_x000a_United States"/>
    <x v="3"/>
    <s v="Specialty Business Services"/>
    <n v="27000"/>
    <s v="Global Payments Inc. provides payment technology and software solutions for card, check, and digital-based payments in the Americas, Europe, and the Asia-Pacific. It operates through two segments, Merchant Solutions and Issuer Solutions. The Merchant Solutions segment offers authorization, settlement and funding, customer support, chargeback resolution, terminal rental, sales and deployment, payment security, and consolidated billing and reporting services. This segment also provides an array of enterprise software solutions that streamline business operations of its customers in various vertical markets; and value-added solutions and services, such as point-of-sale software, analytics and customer engagement, payroll and reporting, and human capital management. The Issuer Solutions segment offers solutions that enable financial institutions and retailers to manage their card portfolios through a platform; and commercial payments, account payables, and electronic payment alternatives solutions for businesses and governments. It markets its products and services through direct sales force, trade associations, agent and enterprise software providers, referral arrangements with value-added resellers, and independent sales organizations. The company was founded in 1967 and is headquartered in Atlanta, Georgia."/>
    <n v="20.9"/>
    <x v="21"/>
    <x v="33"/>
    <x v="107"/>
    <x v="1"/>
    <n v="1"/>
    <s v="31st percentile"/>
    <x v="0"/>
  </r>
  <r>
    <s v="GILD"/>
    <x v="225"/>
    <s v="333 Lakeside Drive_x000a_Foster City, CA 94404_x000a_United States"/>
    <x v="2"/>
    <s v="Drug Manufacturers - General"/>
    <n v="18000"/>
    <s v="Gilead Sciences, Inc., a biopharmaceutical company, discovers, develops, and commercializes medicines in the areas of unmet medical need in the United States, Europe, and internationally. The company provides Biktarvy, Genvoya, Descovy, Odefsey, Truvada, Complera/ Eviplera, Stribild, Sunlencs, and Atripla products for the treatment of HIV/AIDS; Veklury, an injection for intravenous use, for the treatment of COVID-19; and Epclusa, Harvoni, Vemlidy, and Viread for the treatment of viral hepatitis. It also offers Yescarta, Tecartus, and Trodelvy products for the treatment of oncology; Letairis, an oral formulation for the treatment of pulmonary arterial hypertension; and AmBisome, a liposomal formulation for the treatment of serious invasive fungal infections. The company has collaboration agreements with Arcus Biosciences, Inc.; Merck Sharp &amp; Dohme Corp.; Pionyr Immunotherapeutics Inc.; Tizona Therapeutics, Inc.; Galapagos NV; Janssen Sciences Ireland Unlimited Company; Japan Tobacco, Inc.; Dragonfly Therapeutics, Inc.; Arcellx, Inc.; Everest Medicines; Merck &amp; Co, Inc.; Tentarix Biotherapeutics Inc.; and Assembly Biosciences, Inc. It also has research collaboration, option, and license agreement with Merus N.V. for the discovery of novel dual tumor-associated antigens (TAA) targeting trispecific antibodies. The company was incorporated in 1987 and is headquartered in Foster City, California."/>
    <n v="23"/>
    <x v="33"/>
    <x v="38"/>
    <x v="115"/>
    <x v="0"/>
    <n v="2"/>
    <s v="40th percentile"/>
    <x v="0"/>
  </r>
  <r>
    <s v="GPC"/>
    <x v="226"/>
    <s v="2999 Wildwood Parkway_x000a_Atlanta, GA 30339_x000a_United States"/>
    <x v="1"/>
    <s v="Auto Parts"/>
    <n v="60000"/>
    <s v="Genuine Parts Company distributes automotive replacement parts, and industrial parts and materials. It operates in two segments: Automotive Parts Group and Industrial Parts Group segments. The company distributes automotive replacement parts for hybrid and electric vehicles, trucks, SUVs, buses, motorcycles, recreational vehicles, farm vehicles, small engines, farm equipment, marine equipment, and heavy duty equipment; and equipment and parts used by repair shops, service stations, fleet operators, automobile and truck dealers, leasing companies, bus and truck lines, mass merchandisers, farms, and individuals. It also distributes industrial replacement parts and related supplies, such as abrasives, adhesives, sealants and tape, bearings, chemicals, cutting tools, electrical, facility maintenance, hose and fittings, hydraulics, janitorial, mechanical power transmission, pneumatics, process pumps and equipment, safety, seals and gaskets, and tools and testing instruments, as well as maintenance, repair, and operation customers in aggregate and cement, automotive, chemical and allied products, equipment and machinery, equipment rental and leasing, fabricated metals, food and beverage, iron and steel, lumber and wood, oil and gas, pulp and paper, and rubber products. In addition, the company provides various services and repairs comprising gearbox and fluid power and process pump assembly and repair, hydraulic drive shaft repair, electrical panel assembly and repair, hose and gasket manufacture and assembly. It operates in the United States, Canada, France, the United Kingdom, Ireland, Germany, Poland, the Netherlands, Belgium, Spain, Portugal, Australia, New Zealand, Mexico, Indonesia, and Singapore. The company was incorporated in 1928 and is headquartered in Atlanta, Georgia."/>
    <n v="13.7"/>
    <x v="22"/>
    <x v="65"/>
    <x v="16"/>
    <x v="0"/>
    <n v="2"/>
    <s v="8th percentile"/>
    <x v="1"/>
  </r>
  <r>
    <s v="GM"/>
    <x v="227"/>
    <s v="300 Renaissance Center_x000a_Detroit, MI 48265-3000_x000a_United States"/>
    <x v="1"/>
    <s v="Auto Manufacturers"/>
    <n v="163000"/>
    <s v="General Motors Company designs, builds, and sells trucks, crossovers, cars, and automobile parts; and provide software-enabled services and subscriptions worldwide. The company operates through GM North America, GM International, Cruise, and GM Financial segments. It markets its vehicles primarily under the Buick, Cadillac, Chevrolet, GMC, Baojun, and Wuling brand names. In addition, the company sells trucks, crossovers, cars, and automobile parts through retail dealers, and distributors and dealers, as well as to fleet customers, including daily rental car companies, commercial fleet customers, leasing companies, and governments. Further, it offers range of after-sale services through dealer network, such as maintenance, light repairs, collision repairs, vehicle accessories, and extended service warranties. Additionally, the company provides automotive financing; and software-enabled services and subscriptions. General Motors Company was founded in 1908 and is headquartered in Detroit, Michigan."/>
    <n v="28.5"/>
    <x v="109"/>
    <x v="48"/>
    <x v="105"/>
    <x v="4"/>
    <n v="4"/>
    <s v="63rd percentile"/>
    <x v="0"/>
  </r>
  <r>
    <s v="GIS"/>
    <x v="228"/>
    <s v="Number One General Mills Boulevard_x000a_Minneapolis, MN 55426_x000a_United States"/>
    <x v="9"/>
    <s v="Packaged Foods"/>
    <n v="34000"/>
    <s v="General Mills, Inc. manufactures and markets branded consumer foods worldwide. The company operates through four segments: North America Retail; International; Pet; and North America Foodservice. It offers grain, ready-to-eat cereals, refrigerated yogurt, soup, meal kits, refrigerated and frozen dough products, dessert and baking mixes, bakery flour, frozen pizza and pizza snacks, snack bars, fruit and salty snacks, ice cream and frozen desserts, nutrition bars, and savory snacks, as well as various organic products, including frozen and shelf-stable vegetables. It also manufactures and markets pet food products, including dog and cat food. The company markets its products under the Annie's, Betty Crocker, Bisquick, Blue Buffalo, Blue Basics, Blue Freedom, Bugles, Cascadian Farm, Cheerios, Chex, Cinnamon Toast Crunch, Cocoa Puffs, Cookie Crisp, EPIC, Fiber One, Fruit by the Foot, Fruit Gushers, Fruit Roll-Ups, Gardetto's, Go-Gurt, Gold Medal, Golden Grahams, HÃ¤agen-Dazs, Kitano, Kix, LÃ¤rabar, Latina, Lucky Charms, Muir Glen, Nature Valley, Nudges, Oatmeal Crisp, Old El Paso, Pillsbury, Progresso, Raisin Nut Bran, Total, Top Chews Naturals, Totino's, Trix, True Chews, Wanchai Ferry, Wheaties, Wilderness, Yoki, Reese's Puffs, Green Giant, and Yoplait trademarks. It sells its products directly, as well as through broker and distribution arrangements to grocery stores, mass merchandisers, membership stores, natural food chains, e-commerce retailers, commercial and noncommercial foodservice distributors and operators, restaurants, convenience stores, and pet specialty stores, as well as drug, dollar, and discount chains. In addition, the company operates ice cream parlors. General Mills, Inc. was founded in 1866 and is headquartered in Minneapolis, Minnesota."/>
    <n v="21.1"/>
    <x v="98"/>
    <x v="6"/>
    <x v="7"/>
    <x v="0"/>
    <n v="2"/>
    <s v="32nd percentile"/>
    <x v="0"/>
  </r>
  <r>
    <s v="GE"/>
    <x v="229"/>
    <s v="1 Neumann Way_x000a_Evendale, OH 45215_x000a_United States"/>
    <x v="3"/>
    <s v="Aerospace &amp; Defense"/>
    <n v="125000"/>
    <s v="General Electric Company, doing business as GE Aerospace, designs and produces commercial and defense aircraft engines, integrated engine components, electric power, and mechanical aircraft systems. It also offers aftermarket services to support its products. The company operates in the United States, Europe, China, Asia, the Americas, the Middle East, and Africa. General Electric Company was incorporated in 1892 and is based in Evendale, Ohio."/>
    <n v="40.5"/>
    <x v="48"/>
    <x v="41"/>
    <x v="22"/>
    <x v="3"/>
    <n v="3"/>
    <s v="92nd percentile"/>
    <x v="3"/>
  </r>
  <r>
    <s v="GD"/>
    <x v="230"/>
    <s v="11011 Sunset Hills Road_x000a_Reston, VA 20190_x000a_United States"/>
    <x v="3"/>
    <s v="Aerospace &amp; Defense"/>
    <n v="111600"/>
    <s v="General Dynamics Corporation operates as an aerospace and defense company worldwide. It operates through four segments: Aerospace, Marine Systems, Combat Systems, and Technologies. The Aerospace segment produces and sells business jets; and offers aircraft maintenance and repair, management, aircraft-on-ground support and completion, charter, staffing, and fixed-base operator services. The Marine Systems segment designs and builds nuclear-powered submarines, surface combatants, and auxiliary ships for the United States Navy and Jones Act ships for commercial customers, as well as builds crude oil and product tankers, and container and cargo ships; provides maintenance, modernization, and lifecycle support services for navy ships; offers and program management, planning, engineering, and design support services for submarine construction programs. The Combat Systems segment manufactures land combat solutions, such as wheeled and tracked combat vehicles, Stryker wheeled combat vehicles, piranha vehicles, weapons systems, munitions, mobile bridge systems with payloads, tactical vehicles, main battle tanks, armored vehicles, and armaments; and offers modernization programs, engineering, support, and sustainment services. The Technologies segment provides information technology solutions and mission support services; mobile communication, computers, and command-and-control mission systems; intelligence, surveillance, and reconnaissance solutions to military, intelligence, and federal civilian customers; cloud computing, artificial intelligence; machine learning; big data analytics; development, security, and operations; and unmanned undersea vehicle manufacturing and assembly services. The company was founded in 1899 and is headquartered in Reston, Virginia."/>
    <n v="35.200000000000003"/>
    <x v="84"/>
    <x v="42"/>
    <x v="116"/>
    <x v="3"/>
    <n v="3"/>
    <s v="84th percentile"/>
    <x v="2"/>
  </r>
  <r>
    <s v="GEN"/>
    <x v="231"/>
    <s v="60 East Rio Salado Parkway_x000a_Suite 1000_x000a_Tempe, AZ 85281_x000a_United States"/>
    <x v="7"/>
    <s v="Software - Infrastructure"/>
    <n v="3400"/>
    <s v="Gen Digital Inc. engages in the provision of cyber safety solutions for consumers in the United States, Canada, Latin America, Europe, the Middle East, Africa, the Asia Pacific, and Japan. The company offers security and performance products under Norton, Avast, Avira, AVG, and CCleaner brands that provide real-time protection and maintenance for PCs, Macs, and mobile devices against malware, viruses, adware, and other online threats. It also provides identity protection solutions, including LifeLock Identity Theft Protection, Avast and AVG Secure Identity, Norton Identity Theft Protection, and Dark Web Monitoring for monitoring of credit reports, financial accounts, the dark web, and social media accounts to help safeguard customers' personal information. In addition, the company offers Virtual Private Network (VPN) solutions under Norton, Avast and AVG brands to enhance security and online privacy that allows customers to securely transmit and access private information, such as passwords, bank details, and credit card numbers, when using public Wi-Fi on PCs, Macs, and mobile iOS and Android devices; AntiTrack and Secure Browser products which helps to keep personal information and browsing activity anonymous while browsing online; and Privacy Monitor Assistant and BreachGuard products for removing customers' data from public data broker sites; and ReputationDefender, a white glove service that helps customers manage all aspects of their personal branding online, including search results, social media sites, and overall web presence. It markets and sells its products and related services through retailers, telecom service providers, hardware original equipment manufacturers, and employee benefit providers, as well as e-commerce platform. The company was formerly known as NortonLifeLock Inc. and changed its name to Gen Digital Inc. in November 2022. Gen Digital Inc. was founded in 1982 and is headquartered in Tempe, Arizona."/>
    <n v="16.899999999999999"/>
    <x v="46"/>
    <x v="23"/>
    <x v="21"/>
    <x v="0"/>
    <n v="2"/>
    <s v="17th percentile"/>
    <x v="1"/>
  </r>
  <r>
    <s v="IT"/>
    <x v="232"/>
    <s v="56 Top Gallant Road_x000a_PO Box 10212_x000a_Stamford, CT 06902-7700_x000a_United States"/>
    <x v="7"/>
    <s v="Information Technology Services"/>
    <n v="20290"/>
    <s v="Gartner, Inc. operates as a research and advisory company in the United States, Canada, Europe, the Middle East, Africa, and internationally. It operates through three segments: Research, Conferences, and Consulting. The Research segment delivers its research primarily through a subscription service that include on-demand access to published research content, data and benchmarks, and direct access to a network of research experts. The Conferences segment offers executives and teams in an organization the opportunity to learn, share, and network. The Consulting segment offers market-leading research, custom analysis, and on-the-ground support services. This segment also offers actionable solutions for IT-related priorities, including IT cost optimization, digital transformation, and IT sourcing optimization. Gartner, Inc. was founded in 1979 and is headquartered in Stamford, Connecticut."/>
    <n v="18.899999999999999"/>
    <x v="2"/>
    <x v="27"/>
    <x v="52"/>
    <x v="1"/>
    <n v="1"/>
    <s v="24th percentile"/>
    <x v="1"/>
  </r>
  <r>
    <s v="FCX"/>
    <x v="233"/>
    <s v="333 North Central Avenue_x000a_Phoenix, AZ 85004-2189_x000a_United States"/>
    <x v="0"/>
    <s v="Copper"/>
    <n v="27200"/>
    <s v="Freeport-McMoRan Inc. engages in the mining of mineral properties in North America, South America, and Indonesia. It primarily explores for copper, gold, molybdenum, silver, and other metals. The company's assets include the Grasberg minerals district in Indonesia; Morenci, Bagdad, Safford, Sierrita, and Miami in Arizona; Chino and Tyrone in New Mexico; and Henderson and Climax in Colorado, North America, as well as Cerro Verde in Peru and El Abra in Chile. The company was formerly known as Freeport-McMoRan Copper &amp; Gold Inc. and changed its name to Freeport-McMoRan Inc. in July 2014. Freeport-McMoRan Inc. was incorporated in 1987 and is headquartered in Phoenix, Arizona."/>
    <n v="31.6"/>
    <x v="88"/>
    <x v="60"/>
    <x v="71"/>
    <x v="4"/>
    <n v="4"/>
    <s v="74th percentile"/>
    <x v="2"/>
  </r>
  <r>
    <s v="BEN"/>
    <x v="234"/>
    <s v="One Franklin Parkway_x000a_San Mateo, CA 94403_x000a_United States"/>
    <x v="8"/>
    <s v="Asset Management"/>
    <n v="10100"/>
    <s v="Franklin Resources, Inc. is a publicly owned asset management holding company. Through its subsidiaries, the firm provides its services to individuals, institutions, pension plans, trusts, and partnerships. It launches equity, fixed income, balanced, and multi-asset mutual funds through its subsidiaries. The firm invests in the public equity, fixed income, and alternative markets. Franklin Resources, Inc. was founded in 1947 and is based in San Mateo, California with an additional office in Calgary, Canada; Dubai, United Arab Emirates; Edinburgh, United Kingdom; Fort Lauderdale, United States; Hyderabad, India; London, United Kingdom; Rancho Cordova, United states; Shanghai, China; Singapore; Stamford, United States; and Vienna, Austria."/>
    <n v="18.3"/>
    <x v="49"/>
    <x v="35"/>
    <x v="51"/>
    <x v="0"/>
    <n v="2"/>
    <s v="22nd percentile"/>
    <x v="1"/>
  </r>
  <r>
    <s v="FTV"/>
    <x v="235"/>
    <s v="6920 Seaway Boulevard_x000a_Everett, WA 98203_x000a_United States"/>
    <x v="7"/>
    <s v="Scientific &amp; Technical Instruments"/>
    <n v="18000"/>
    <s v="Fortive Corporation designs, develops, manufactures, and services professional and engineered products, software, and services in the United States, China, and internationally. It operates in three segments: Intelligent Operating Solutions, Precision Technologies, and Advanced Healthcare Solutions. The Intelligent Operating Solutions segment provides advanced instrumentation, software, and services, including electrical test and measurement, facility and asset lifecycle software applications, and connected worker safety and compliance solutions for manufacturing, process industries, healthcare, utilities and power, communications and electronics, and other industries. This segment markets its products and services under the ACCRUENT, FLUKE, GORDIAN, INDUSTRIAL SCIENTIFIC, INTELEX, PRUFTECHNIK, and SERVICECHANNEL brands. The Precision Technologies segment offers electrical test and measurement, sensing and material technologies for industrial, power and energy, automotive, medical equipment, food and beverage, aerospace and defense, semiconductor, and other general industries under the ANDERSON-NEGELE, GEMS, SETRA, HENGSTLER-DYNAPAR, QUALITROL, PACIFIC SCIENTIFIC, KEITHLEY, and TEKTRONIX brand names. The Advanced Healthcare Solutions segment provides critical workflow solutions comprising instrument sterilization, instrument tracking, design and manufacture of cell therapy equipment, biomedical test tools, radiation detection and safety monitoring, and end-to-end clinical productivity software and solutions under the ASP, CENSIS, CENSITRAC, EVOTECH, FLUKE BIOMEDICAL, INVETECH, LANDAUER, PROVATION, RAYSAFE, and STERRAD brands. Fortive Corporation was incorporated in 2015 and is headquartered in Everett, Washington."/>
    <n v="34.799999999999997"/>
    <x v="110"/>
    <x v="75"/>
    <x v="117"/>
    <x v="1"/>
    <n v="1"/>
    <s v="83rd percentile"/>
    <x v="2"/>
  </r>
  <r>
    <s v="FTNT"/>
    <x v="236"/>
    <s v="909 Kifer Road_x000a_Sunnyvale, CA 94086_x000a_United States"/>
    <x v="7"/>
    <s v="Software - Infrastructure"/>
    <n v="13522"/>
    <s v="Fortinet, Inc. provides cybersecurity and convergence of networking and security solutions worldwide. It offers secure networking solutions focus on the convergence of networking and security; network firewall solutions that consist of FortiGate data centers, hyperscale, and distributed firewalls, as well as encrypted applications; wireless LAN solutions; and secure connectivity solutions, including FortiSwitch secure ethernet switches, FortiAP wireless local area network access points, FortiExtender 5G connectivity gateways, and other products. The company also provides the Fortinet Unified SASE solutions that include firewall, SD-WAN, Secure web gateway, cloud access services broker, data loss prevention, zero trust network access, and cloud security, including web application firewalls, virtualized firewalls, and cloud-native firewalls. In addition, it offers security operations solutions comprising FortiAI generative AI assistant, FortiSIEM security information and event management, FortiSOAR security orchestration, automation and response, FortiEDR endpoint detection and response, FortiXDR extended detection and response, FortiMDR managed detection and response service, FortiNDR network detection and response, FortiRecon digital risk protection, FortiDeceptor deception technology, FortiGuard SoCaaS, FortiSandbox sandboxing, FortiGuard incident response, and other products. Further, the company offers FortiGuard security services consisting of FortiGuard application security, content security, device security, NOC/SOC security, and web security services; FortiCare technical support services; and training services to customers and channel partners, as well as operates a FortiGuard Lab, a cybersecurity threat intelligence and research organization. It serves enterprise, communication and security service providers, government organizations, and small and medium-sized businesses. The company was incorporated in 2000 and is headquartered in Sunnyvale, California."/>
    <n v="18.899999999999999"/>
    <x v="111"/>
    <x v="60"/>
    <x v="71"/>
    <x v="1"/>
    <n v="1"/>
    <s v="24th percentile"/>
    <x v="1"/>
  </r>
  <r>
    <s v="F"/>
    <x v="237"/>
    <s v="One American Road_x000a_Dearborn, MI 48126_x000a_United States"/>
    <x v="1"/>
    <s v="Auto Manufacturers"/>
    <n v="177000"/>
    <s v="Ford Motor Company develops, delivers, and services a range of Ford trucks, commercial cars and vans, sport utility vehicles, and Lincoln luxury vehicles worldwide. It operates through Ford Blue, Ford Model e, and Ford Pro; Ford Next; and Ford Credit segments. The company sells Ford and Lincoln vehicles, service parts, and accessories through distributors and dealers, as well as through dealerships to commercial fleet customers, daily rental car companies, and governments. It also engages in vehicle-related financing and leasing activities to and through automotive dealers. In addition, the company provides retail installment sale contracts for new and used vehicles; and direct financing leases for new vehicles to retail and commercial customers, such as leasing companies, government entities, daily rental companies, and fleet customers. Further, it offers wholesale loans to dealers to finance the purchase of vehicle inventory; and loans to dealers to finance working capital and enhance dealership facilities, purchase dealership real estate, and other dealer vehicle programs. The company was incorporated in 1903 and is based in Dearborn, Michigan."/>
    <n v="22.4"/>
    <x v="112"/>
    <x v="80"/>
    <x v="118"/>
    <x v="3"/>
    <n v="3"/>
    <s v="37th percentile"/>
    <x v="0"/>
  </r>
  <r>
    <s v="FMC"/>
    <x v="238"/>
    <s v="FMC Tower_x000a_2929 Walnut Street Cira Centre South_x000a_Philadelphia, PA 19104_x000a_United States"/>
    <x v="0"/>
    <s v="Agricultural Inputs"/>
    <n v="6200"/>
    <s v="FMC Corporation, an agricultural sciences company, provides crop protection, plant health, and professional pest and turf management products. It develops, markets, and sells crop protection chemicals that includes insecticides, herbicides, and fungicides; and biologicals, crop nutrition, and seed treatment products, which are used in agriculture to enhance crop yield and quality by controlling a range of insects, weeds, and diseases, as well as in non-agricultural markets for pest control. The company markets its products through its own sales organization and through alliance partners, independent distributors, and sales representatives. It operates in North America, Latin America, Europe, the Middle East, Africa, and Asia. The company was founded in 1883 and is headquartered in Philadelphia, Pennsylvania."/>
    <n v="30.7"/>
    <x v="113"/>
    <x v="39"/>
    <x v="30"/>
    <x v="1"/>
    <n v="1"/>
    <s v="72nd percentile"/>
    <x v="2"/>
  </r>
  <r>
    <s v="FI"/>
    <x v="239"/>
    <s v="600 N. Vel R. Phillips Ave_x000a_Milwaukee, WI 53203_x000a_United States"/>
    <x v="7"/>
    <s v="Information Technology Services"/>
    <n v="42000"/>
    <s v="Fiserv, Inc., together with its subsidiaries, provides payments and financial services technology services in the United States, Europe, the Middle East and Africa, Latin America, the Asia-Pacific, and internationally. It operates through Merchant Acceptance, Financial Technology, and Payments and Network segments. The Merchant Acceptance segment provides merchant acquiring and digital commerce services; mobile payment services; security and fraud protection products; Clover, a cloud based POS and integrated commerce operating system for small and mid-sized businesses and independent software vendors; and Carat, an integrated operating system for large businesses. This segment distributes through various channels, including direct sales teams, strategic partnerships with agent sales forces, independent software vendors, financial institutions, and other strategic partners in the form of joint venture alliances, revenue sharing alliances, and referral agreement. The Financial Technology segment offers customer deposit and loan accounts, as well as manages an institution's general ledger and central information files. This segment also provides digital banking, financial and risk management, professional services and consulting, check processing, and other products and services. The Payments and Network segment offers card transactions, such as debit, credit, and prepaid card processing and services; funds access, debit payments, cardless ATM access, and surcharge-free ATM network; security and fraud protection products; card production; print services; and various network services, as well as non-card digital payment software and services, including bill payment, account-to-account transfers, person-to-person payments, electronic billing, and security and fraud protection products. It serves merchants, banks, credit unions, other financial institutions, and corporate clients. Fiserv, Inc. was incorporated in 1984 and is headquartered in Milwaukee, Wisconsin."/>
    <n v="19.600000000000001"/>
    <x v="28"/>
    <x v="49"/>
    <x v="7"/>
    <x v="0"/>
    <n v="2"/>
    <s v="27th percentile"/>
    <x v="1"/>
  </r>
  <r>
    <s v="FE"/>
    <x v="240"/>
    <s v="76 South Main Street_x000a_Akron, OH 44308_x000a_United States"/>
    <x v="4"/>
    <s v="Utilities - Regulated Electric"/>
    <n v="12042"/>
    <s v="FirstEnergy Corp., through its subsidiaries, generates, transmits, and distributes electricity in the United States. It operates through Regulated Distribution and Regulated Transmission segments. The company owns and operates coal-fired, nuclear, hydroelectric, wind, and solar power generating facilities. It operates 24,080 circuit miles of overhead and underground transmission lines; and electric distribution systems, including 274,518 miles of overhead pole line and underground conduit carrying primary, secondary, and street lighting circuits. The company serves approximately 6 million customers in Ohio, Pennsylvania, West Virginia, Maryland, New Jersey, and New York. FirstEnergy Corp. was incorporated in 1996 and is headquartered in Akron, Ohio."/>
    <n v="25.6"/>
    <x v="26"/>
    <x v="25"/>
    <x v="15"/>
    <x v="3"/>
    <n v="3"/>
    <s v="51st percentile"/>
    <x v="0"/>
  </r>
  <r>
    <s v="FITB"/>
    <x v="241"/>
    <s v="38 Fountain Square Plaza_x000a_Cincinnati, OH 45263_x000a_United States"/>
    <x v="8"/>
    <s v="Banks - Regional"/>
    <n v="18657"/>
    <s v="Fifth Third Bancorp operates as the bank holding company for Fifth Third Bank, National Association that engages in the provision of a range of financial products and services in the United States. It operates through three segments: Commercial Banking, Consumer and Small Business Banking, and Wealth and Asset Management. The Commercial Banking segment offers credit intermediation, cash management, and financial services; lending and depository products; and cash management, foreign exchange and international trade finance, derivatives and capital markets services, asset-based lending, real estate finance, public finance, commercial leasing, and syndicated finance for business, government, and professional customers. The Consumer and Small Banking segment provides a range of deposit and loan products to individuals and small businesses; home equity loans and lines of credit; credit cards; and cash management services. This segment also engages in the residential mortgage that include origination, retention and servicing of residential mortgage loans, sales and securitizations of loans, and hedging activities; indirect lending, including extending loans to consumers through automobile dealers, motorcycle dealers, powersport dealers, recreational vehicle dealers, and marine dealers; and home improvement and solar energy installation loans through contractors and installers. The Wealth &amp; Asset Management segment provides various wealth management services for individuals, companies, and not-for-profit organizations. It offers retail brokerage services to individual clients; and broker dealer services to the institutional marketplace. This segment also provides wealth planning, investment management, banking, insurance, and trust and estate services; and advisory services for institutional clients comprising middle market businesses, non-profits, states, and municipalities. The company was founded in 1858 and is headquartered in Cincinnati, Ohio."/>
    <n v="16.8"/>
    <x v="63"/>
    <x v="39"/>
    <x v="80"/>
    <x v="0"/>
    <n v="2"/>
    <s v="17th percentile"/>
    <x v="1"/>
  </r>
  <r>
    <s v="FIS"/>
    <x v="242"/>
    <s v="347 Riverside Avenue_x000a_Jacksonville, FL 32202_x000a_United States"/>
    <x v="7"/>
    <s v="Information Technology Services"/>
    <n v="60000"/>
    <s v="Fidelity National Information Services, Inc. engages in the provision of financial services technology solutions for financial institutions, businesses, and developers worldwide. It operates through Banking Solutions, Capital Market Solutions, and Corporate and Other segments. The company provides core processing and ancillary applications; mobile and online banking; fraud, risk management, and compliance; card and retail payment; electronic funds transfer and network; wealth and retirement; and item processing and output solutions. It also offers trading and asset, lending, leveraged and syndicated loan markets, and treasury and risk solutions. The company was founded in 1968 and is headquartered in Jacksonville, Florida."/>
    <n v="17.5"/>
    <x v="28"/>
    <x v="7"/>
    <x v="21"/>
    <x v="1"/>
    <n v="1"/>
    <s v="19th percentile"/>
    <x v="1"/>
  </r>
  <r>
    <s v="FDX"/>
    <x v="243"/>
    <s v="942 South Shady Grove Road_x000a_Memphis, TN 38120_x000a_United States"/>
    <x v="3"/>
    <s v="Integrated Freight &amp; Logistics"/>
    <n v="328000"/>
    <s v="FedEx Corporation provides transportation, e-commerce, and business services in the United States and internationally. It operates through FedEx Express, FedEx Ground, FedEx Freight, and FedEx Services segments. The FedEx Express segment offers express transportation, small-package ground delivery, and freight transportation services; and time-critical transportation services. The FedEx Ground segment provides small-package ground delivery services. The FedEx Freight segment offers less-than-truckload freight transportation services. The FedEx Services segment provides sales, marketing, information technology, communications, customer service, technical support, billing and collection, and back-office support services. In addition, the company offers supply chain management solutions; and air and ocean cargo transportation, specialty transportation, customs brokerage, and trade management tools and data. The company was founded in 1971 and is headquartered in Memphis, Tennessee."/>
    <n v="19.7"/>
    <x v="114"/>
    <x v="27"/>
    <x v="119"/>
    <x v="0"/>
    <n v="2"/>
    <s v="27th percentile"/>
    <x v="1"/>
  </r>
  <r>
    <s v="FRT"/>
    <x v="244"/>
    <s v="909 Rose Avenue_x000a_Suite 200_x000a_North Bethesda, MD 20852-4041_x000a_United States"/>
    <x v="6"/>
    <s v="REIT - Retail"/>
    <n v="297"/>
    <s v="Federal Realty is a recognized leader in the ownership, operation and redevelopment of high-quality retail-based properties located primarily in major coastal markets from Washington, D.C. to Boston as well as San Francisco and Los Angeles. Founded in 1962, Federal Realty's mission is to deliver long-term, sustainable growth through investing in communities where retail demand exceeds supply. Its expertise includes creating urban, mixed-use neighborhoods like Santana Row in San Jose, California, Pike &amp; Rose in North Bethesda, Maryland and Assembly Row in Somerville, Massachusetts. These unique and vibrant environments that combine shopping, dining, living and working provide a destination experience valued by their respective communities. Federal Realty's 102 properties include approximately 3,300 tenants, in 26 million commercial square feet, and approximately 3,100 residential units. Federal Realty has increased its quarterly dividends to its shareholders for 56 consecutive years, the longest record in the REIT industry. Federal Realty is an S&amp;P 500 index member and its shares are traded on the NYSE under the symbol FRT."/>
    <n v="12.4"/>
    <x v="62"/>
    <x v="25"/>
    <x v="100"/>
    <x v="1"/>
    <n v="1"/>
    <s v="4th percentile"/>
    <x v="1"/>
  </r>
  <r>
    <s v="FAST"/>
    <x v="245"/>
    <s v="2001 Theurer Boulevard_x000a_Winona, MN 55987-1500_x000a_United States"/>
    <x v="3"/>
    <s v="Industrial Distribution"/>
    <n v="20935"/>
    <s v="Fastenal Company, together with its subsidiaries, engages in the wholesale distribution of industrial and construction supplies in the United States, Canada, Mexico, North America, and internationally. It offers fasteners, and related industrial and construction supplies under the Fastenal name. The company's fastener products include threaded fasteners, bolts, nuts, screws, studs, and related washers that are used in manufactured products and construction projects, as well as in the maintenance and repair of machines. It also offers miscellaneous supplies and hardware, including pins, machinery keys, concrete anchors, metal framing systems, wire ropes, strut products, rivets, and related accessories. The company serves the manufacturing market comprising original equipment manufacturers; maintenance, repair, and operations customers; non-residential construction market; farmers, truckers, railroads, mining companies, schools, and retail trades; and oil exploration, production, and refinement companies, as well as federal, state, and local governmental entities. Fastenal Company was founded in 1967 and is headquartered in Winona, Minnesota."/>
    <n v="24.7"/>
    <x v="79"/>
    <x v="17"/>
    <x v="86"/>
    <x v="0"/>
    <n v="2"/>
    <s v="48th percentile"/>
    <x v="0"/>
  </r>
  <r>
    <s v="FDS"/>
    <x v="246"/>
    <s v="45 Glover Avenue_x000a_7th Floor_x000a_Norwalk, CT 06850_x000a_United States"/>
    <x v="8"/>
    <s v="Financial Data &amp; Stock Exchanges"/>
    <n v="12279"/>
    <s v="FactSet Research Systems Inc., a financial data company, provides integrated financial information and analytical applications to the investment community in the Americas, Europe, the Middle East, Africa, and the Asia Pacific. The company delivers insight and information through the workflow solutions of research, analytics and trading, content and technology solutions, and wealth. It serves portfolio managers, investment banks, asset managers, wealth advisors, corporate clients, and other financial services entities. FactSet Research Systems Inc. was founded in 1978 and is headquartered in Norwalk, Connecticut."/>
    <n v="18.399999999999999"/>
    <x v="7"/>
    <x v="37"/>
    <x v="45"/>
    <x v="1"/>
    <n v="1"/>
    <s v="22nd percentile"/>
    <x v="1"/>
  </r>
  <r>
    <s v="FFIV"/>
    <x v="247"/>
    <s v="801 5th Avenue_x000a_Seattle, WA 98104_x000a_United States"/>
    <x v="7"/>
    <s v="Software - Infrastructure"/>
    <n v="6077"/>
    <s v="F5, Inc. provides multi-cloud application security and delivery solutions in the United States, Europe, the Middle East, Africa, and the Asia Pacific region. The company's distributed cloud services enable its customers to deploy, secure, and operate applications in any architecture, from on-premises to the public cloud. It offers unified, security, networking, and application management solutions, such as web app and API protection; multi-cloud networking; application delivery and deployment; domain name system; content delivery network; and application deployment and orchestration. The company also provides application security and delivery products, including NGINX Plus; NGINX Management Suite; NGINX Ingress Controller; NGINX App Protect; BIG-IP Packaged Software; and BIG-IP Systems. In addition, it provides a range of professional services, including maintenance, consulting, training, and other technical support services. F5, Inc. sells its products to large enterprise businesses, public sector institutions, governments, and service providers through distributors, value-added resellers, managed service providers, systems integrators, and other indirect channel partners. It has partnerships with public cloud providers, such as Amazon Web Services, Microsoft Azure, and Google Cloud Platform. The company was formerly known as F5 Networks, Inc. and changed its name to F5, Inc. in November 2021. F5, Inc. was incorporated in 1996 and is headquartered in Seattle, Washington."/>
    <n v="17.100000000000001"/>
    <x v="28"/>
    <x v="23"/>
    <x v="48"/>
    <x v="1"/>
    <n v="1"/>
    <s v="18th percentile"/>
    <x v="1"/>
  </r>
  <r>
    <s v="XOM"/>
    <x v="248"/>
    <s v="22777 Springwoods Village Parkway_x000a_Spring, TX 77389-1425_x000a_United States"/>
    <x v="5"/>
    <s v="Oil &amp; Gas Integrated"/>
    <n v="62000"/>
    <s v="Exxon Mobil Corporation engages in the exploration and production of crude oil and natural gas in the United States and internationally. It operates through Upstream, Energy Products, Chemical Products, and Specialty Products segments. The Upstream segment explores for and produces crude oil and natural gas. The Energy Products segment offers fuels, aromatics, and catalysts, as well as licensing services. It sells its products under the Exxon, Esso, and Mobil brands. The Chemical Products segment manufactures and markets petrochemicals including olefins, polyolefins, and intermediates. The Specialty Products segment offers performance products, including lubricants, basestocks, waxes, synthetics, elastomers, and resins. The company also involves in the manufacturing, trade, transport, and sale of crude oil, natural gas, petroleum products, petrochemicals, and other specialty products; and pursuit lower-emission business opportunities, including carbon capture and storage, hydrogen, lower-emission fuels, and lithium. Exxon Mobil Corporation was founded in 1870 and is based in Spring, Texas."/>
    <n v="41.6"/>
    <x v="115"/>
    <x v="80"/>
    <x v="71"/>
    <x v="3"/>
    <n v="3"/>
    <s v="93rd percentile"/>
    <x v="3"/>
  </r>
  <r>
    <s v="EXR"/>
    <x v="249"/>
    <s v="2795 East Cottonwood Parkway_x000a_Suite 300_x000a_Salt Lake City, UT 84121-7033_x000a_United States"/>
    <x v="6"/>
    <s v="REIT - Industrial"/>
    <n v="7618"/>
    <s v="Extra Space Storage Inc., headquartered in Salt Lake City, Utah, is a self-administered and self-managed REIT and a member of the S&amp;P 500. As of December 31, 2023, the Company owned and/or operated 3,714 self-storage stores in 42 states and Washington, D.C. The Company's stores comprise approximately 2.6 million units and approximately 283.0 million square feet of rentable space operating under the Extra Space, Life Storage and Storage Express brands. The Company offers customers a wide selection of conveniently located and secure storage units across the country, including boat storage, RV storage and business storage. It is the largest operator of self-storage properties in the United States."/>
    <n v="15.2"/>
    <x v="13"/>
    <x v="35"/>
    <x v="106"/>
    <x v="1"/>
    <n v="1"/>
    <s v="12th percentile"/>
    <x v="1"/>
  </r>
  <r>
    <s v="EXPD"/>
    <x v="250"/>
    <s v="1015 Third Avenue_x000a_Seattle, WA 98104_x000a_United States"/>
    <x v="3"/>
    <s v="Integrated Freight &amp; Logistics"/>
    <n v="18403"/>
    <s v="Expeditors International of Washington, Inc., together with its subsidiaries, provides logistics services worldwide. The company offers airfreight services, such as air freight consolidation and forwarding; ocean freight and ocean services, including ocean freight consolidation, direct ocean forwarding, and order management; customs brokerage, import, intra-continental ground transportation and delivery, and warehousing and distribution services; and customs clearance, purchase order management, vendor consolidation, time-definite transportation services, temperature-controlled transit, cargo insurance, specialized cargo monitoring and tracking, and other supply chain solutions. It also provides optimization, trade compliance consulting, cargo security, and solutions. In addition, it acts as a freight consolidator or as an agent for the airline that carries the shipment. Further, the company provides ancillary services that include preparation of shipping and customs documentation, packing, crating, insurance services, and the preparation of documentation to comply with local import and export laws. Its customers include retailing and wholesaling, electronics, technology, and industrial and manufacturing companies. The company was incorporated in 1979 and is headquartered in Seattle, Washington."/>
    <n v="16.600000000000001"/>
    <x v="13"/>
    <x v="32"/>
    <x v="48"/>
    <x v="0"/>
    <n v="2"/>
    <s v="16th percentile"/>
    <x v="1"/>
  </r>
  <r>
    <s v="EXPE"/>
    <x v="251"/>
    <s v="1111 Expedia Group Way West_x000a_Seattle, WA 98119_x000a_United States"/>
    <x v="1"/>
    <s v="Travel Services"/>
    <n v="17100"/>
    <s v="Expedia Group, Inc. operates as an online travel company in the United States and internationally. The company operates through B2C, B2B, and trivago segments. Its B2C segment includes Brand Expedia, a full-service online travel brand offers various travel products and services; Hotels.com for lodging accommodations; Vrbo, an online marketplace for the alternative accommodations; Orbitz, Travelocity, Wotif Group, ebookers, CheapTickets, Hotwire.com and CarRentals.com. The company's B2B segment provides various travel and non-travel companies including airlines, offline travel agents, online retailers, corporate travel management, and financial institutions who leverage its travel technology and tap into its diverse supply to augment their offerings and market Expedia Group rates and availabilities to its travelers. Its trivago segment, a hotel metasearch website, which send referrals to online travel companies and travel service providers from hotel metasearch websites. In addition, the company provides brand advertising through online and offline channels, loyalty programs, mobile apps, and search engine marketing, as well as metasearch, social media, direct and personalized traveler communications on its websites, and through direct e-mail communication with its travelers. The company was formerly known as Expedia, Inc. and changed its name to Expedia Group, Inc. in March 2018. Expedia Group, Inc. was founded in 1996 and is headquartered in Seattle, Washington."/>
    <n v="27.6"/>
    <x v="7"/>
    <x v="56"/>
    <x v="74"/>
    <x v="0"/>
    <n v="2"/>
    <s v="60th percentile"/>
    <x v="0"/>
  </r>
  <r>
    <s v="EXC"/>
    <x v="252"/>
    <s v="10 South Dearborn Street_x000a_54th Floor PO Box 805398_x000a_Chicago, IL 60680-5379_x000a_United States"/>
    <x v="4"/>
    <s v="Utilities - Regulated Electric"/>
    <n v="19962"/>
    <s v="Exelon Corporation, a utility services holding company, engages in the energy distribution and transmission businesses in the United States and Canada. The company is involved in the purchase and regulated retail sale of electricity and natural gas, transmission and distribution of electricity, and distribution of natural gas to retail customers. It also offers support services, including legal, human resources, information technology, supply management, financial, engineering, customer operations, transmission and distribution planning, asset management, system operations, and power procurement services. It serves distribution utilities, municipalities, and financial institutions, as well as commercial, industrial, governmental, and residential customers. Exelon Corporation was incorporated in 1999 and is headquartered in Chicago, Illinois."/>
    <n v="22.9"/>
    <x v="112"/>
    <x v="60"/>
    <x v="41"/>
    <x v="3"/>
    <n v="3"/>
    <s v="39th percentile"/>
    <x v="0"/>
  </r>
  <r>
    <s v="ES"/>
    <x v="253"/>
    <s v="300 Cadwell Drive_x000a_Springfield, MA 01104_x000a_United States"/>
    <x v="4"/>
    <s v="Utilities - Regulated Electric"/>
    <n v="10000"/>
    <s v="Eversource Energy, a public utility holding company, engages in the energy delivery business. The company operates through Electric Distribution, Electric Transmission, Natural Gas Distribution, and Water Distribution segments. It is involved in the transmission and distribution of electricity; solar power facilities; and distribution of natural gas. The company operates regulated water utilities that provide water services to approximately 241,000 customers. It serves residential, commercial, industrial, municipal and fire protection, and other customers in Connecticut, Massachusetts, and New Hampshire. The company was formerly known as Northeast Utilities and changed its name to Eversource Energy in April 2015. Eversource Energy was incorporated in 1927 and is headquartered in Springfield, Massachusetts."/>
    <n v="18.600000000000001"/>
    <x v="22"/>
    <x v="23"/>
    <x v="49"/>
    <x v="0"/>
    <n v="2"/>
    <s v="23rd percentile"/>
    <x v="1"/>
  </r>
  <r>
    <s v="ESS"/>
    <x v="254"/>
    <s v="1100 Park Place_x000a_Suite 200_x000a_San Mateo, CA 94403-7107_x000a_United States"/>
    <x v="6"/>
    <s v="REIT - Residential"/>
    <n v="1747"/>
    <s v="Essex Property Trust, Inc., an S&amp;P 500 company, is a fully integrated real estate investment trust (REIT) that acquires, develops, redevelops, and manages multifamily residential properties in selected West Coast markets. Essex currently has ownership interests in 252 apartment communities comprising approximately 62,000 apartment homes with an additional property in active development."/>
    <n v="12.4"/>
    <x v="58"/>
    <x v="12"/>
    <x v="120"/>
    <x v="1"/>
    <n v="1"/>
    <s v="6th percentile"/>
    <x v="1"/>
  </r>
  <r>
    <s v="EQR"/>
    <x v="255"/>
    <s v="Two North Riverside Plaza_x000a_Suite 400_x000a_Chicago, IL 60606-2624_x000a_United States"/>
    <x v="6"/>
    <s v="REIT - Residential"/>
    <n v="2400"/>
    <s v="Equity Residential is committed to creating communities where people thrive. The Company, a member of the S&amp;P 500, is focused on the acquisition, development and management of residential properties located in and around dynamic cities that attract affluent long-term renters. Equity Residential owns or has investments in 305 properties consisting of 80,683 apartment units, with an established presence in Boston, New York, Washington, D.C., Seattle, San Francisco and Southern California, and an expanding presence in Denver, Atlanta, Dallas/Ft. Worth and Austin."/>
    <n v="11.9"/>
    <x v="83"/>
    <x v="12"/>
    <x v="114"/>
    <x v="1"/>
    <n v="1"/>
    <s v="5th percentile"/>
    <x v="1"/>
  </r>
  <r>
    <s v="EQIX"/>
    <x v="256"/>
    <s v="One Lagoon Drive_x000a_4th Floor_x000a_Redwood City, CA 94065-1562_x000a_United States"/>
    <x v="6"/>
    <s v="REIT - Specialty"/>
    <n v="13354"/>
    <s v="Equinix (Nasdaq: EQIX) is the world's digital infrastructure company . Digital leaders harness Equinix's trusted platform to bring together and interconnect foundational infrastructure at software speed. Equinix enables organizations to access all the right places, partners and possibilities to scale with agility, speed the launch of digital services, deliver world-class experiences and multiply their value, while supporting their sustainability goals."/>
    <n v="13.9"/>
    <x v="9"/>
    <x v="15"/>
    <x v="65"/>
    <x v="1"/>
    <n v="1"/>
    <s v="9th percentile"/>
    <x v="1"/>
  </r>
  <r>
    <s v="EFX"/>
    <x v="257"/>
    <s v="1550 Peachtree Street, NW_x000a_Atlanta, GA 30309_x000a_United States"/>
    <x v="3"/>
    <s v="Consulting Services"/>
    <n v="15000"/>
    <s v="Equifax Inc. operates as a data, analytics, and technology company. The company operates through three segments: Workforce Solutions, U.S. Information Solutions (USIS), and International. The Workforce Solutions segment offers services that enables customers to verify income, employment, educational history, criminal justice data, healthcare professional licensure, and sanctions of people in the United States; and employer customers with services that assist them in complying with and automating payroll-related and human resource management processes throughout the entire cycle of the employment relationship. The USIS segment provides consumer and commercial information services, such as credit information and credit scoring, credit modeling and portfolio analytics, locate, fraud detection and prevention, identity verification, and other consulting services; mortgage services; financial marketing services; identity management services; and credit monitoring products. The International segment offers information service products, which include consumer and commercial services, such as credit and financial information, and credit scoring and modeling; and credit and other marketing products and services, as well as offers information, technology, and other services to support debt collections and recovery management. The company serves customers in financial services, mortgage, retail, telecommunications, utilities, automotive, brokerage, healthcare, and insurance industries, as well as government agencies. It operates in Argentina, Australia, Brazil, Canada, Chile, Costa Rica, Dominican Republic, Ecuador, El Salvador, Honduras, India, Ireland, Mexico, New Zealand, Paraguay, Peru, Portugal, Spain, the United Kingdom, Uruguay, and the United States. The company was founded in 1899 and is headquartered in Atlanta, Georgia."/>
    <n v="23.2"/>
    <x v="2"/>
    <x v="49"/>
    <x v="108"/>
    <x v="3"/>
    <n v="3"/>
    <s v="41st percentile"/>
    <x v="0"/>
  </r>
  <r>
    <s v="EQT"/>
    <x v="258"/>
    <s v="EQT Plaza_x000a_625 Liberty Avenue Suite 1700_x000a_Pittsburgh, PA 15222-3111_x000a_United States"/>
    <x v="5"/>
    <s v="Oil &amp; Gas E&amp;P"/>
    <n v="881"/>
    <s v="EQT Corporation operates as a natural gas production company in the United States. The company sells natural gas and natural gas liquids to marketers, utilities, and industrial customers through pipelines located in the Appalachian Basin. It also offers marketing services and contractual pipeline capacity management services. The company was formerly known as Equitable Resources Inc. and changed its name to EQT Corporation in February 2009. EQT Corporation was founded in 1878 and is headquartered in Pittsburgh, Pennsylvania."/>
    <n v="35.700000000000003"/>
    <x v="116"/>
    <x v="5"/>
    <x v="10"/>
    <x v="1"/>
    <n v="1"/>
    <s v="85th percentile"/>
    <x v="2"/>
  </r>
  <r>
    <s v="EOG"/>
    <x v="259"/>
    <s v="1111 Bagby Street_x000a_Sky Lobby 2_x000a_Houston, TX 77002_x000a_United States"/>
    <x v="5"/>
    <s v="Oil &amp; Gas E&amp;P"/>
    <n v="3050"/>
    <s v="EOG Resources, Inc., together with its subsidiaries, explores for, develops, produces, and markets crude oil, natural gas liquids, and natural gas primarily in producing basins in the United States, the Republic of Trinidad and Tobago and internationally. The company was formerly known as Enron Oil &amp; Gas Company. EOG Resources, Inc. was incorporated in 1985 and is headquartered in Houston, Texas."/>
    <n v="34.200000000000003"/>
    <x v="117"/>
    <x v="35"/>
    <x v="64"/>
    <x v="1"/>
    <n v="1"/>
    <s v="81st percentile"/>
    <x v="2"/>
  </r>
  <r>
    <s v="ETR"/>
    <x v="260"/>
    <s v="639 Loyola Avenue_x000a_New Orleans, LA 70113_x000a_United States"/>
    <x v="4"/>
    <s v="Utilities - Regulated Electric"/>
    <n v="12000"/>
    <s v="Entergy Corporation, together with its subsidiaries, engages in the production and retail distribution of electricity in the United States. It generates, transmits, distributes, and sells electric power in portions of Arkansas, Louisiana, Mississippi, and Texas, including the City of New Orleans; and distributes natural gas. It also engages in the ownership of interests in non-nuclear power plants that sell electric power to wholesale customers, as well as provides decommissioning services to other nuclear power plant owners. It generates electricity through gas, nuclear, coal, hydro, and solar power sources. The company sells energy to retail power providers, utilities, electric power co-operatives, power trading organizations, and other power generation companies. The company's power plants have approximately 24,000 megawatts of electric generating capacity. It delivers electricity to 3 million utility customers in Arkansas, Louisiana, Mississippi, and Texas. Entergy Corporation was founded in 1913 and is headquartered in New Orleans, Louisiana."/>
    <n v="26.7"/>
    <x v="29"/>
    <x v="37"/>
    <x v="33"/>
    <x v="0"/>
    <n v="2"/>
    <s v="56th percentile"/>
    <x v="0"/>
  </r>
  <r>
    <s v="EMR"/>
    <x v="261"/>
    <s v="8000 West Florissant Avenue_x000a_PO Box 4100_x000a_Saint Louis, MO 63136_x000a_United States"/>
    <x v="3"/>
    <s v="Specialty Industrial Machinery"/>
    <n v="67000"/>
    <s v="Emerson Electric Co., a technology and software company, provides various solutions for customers in industrial, commercial, and consumer markets in the Americas, Asia, the Middle East, Africa, and Europe. It operates in six segments: Final Control, Control Systems &amp; Software, Measurement &amp; Analytical, AspenTech, Discrete Automation, and Safety &amp; Productivity. The Final Control segment provides control, isolation, shutoff, pressure relief, and pressure safety valves, actuators, and regulators for process and hybrid industries. The Measurement &amp; Analytical segment offers intelligent instrumentation measuring the physical properties of liquids or gases, such as pressure, temperature, level, flow, acoustics, corrosion, pH, conductivity, water quality, toxic gases, and flame. The Discrete Automation segment offers solenoid and pneumatic valves, valve position indicators, pneumatic cylinders, air preparation equipment, pressure and temperature switches, electric linear motion solutions, programmable automation control systems, electrical distribution equipment, and materials joining solutions. The Safety &amp; Productivity segment offers tools for professionals and homeowners; pipe-working tools, including pipe wrenches, pipe cutters, pipe threading and roll grooving equipment, battery hydraulic tools; electrical tools; and other professional tools. The Control Systems &amp; Software segment provides distributed control systems, safety instrumented systems, SCADA systems, application software, digital twins, asset performance management, and cybersecurity. The Test &amp; Measurement provides software-connected automated test and measurement systems. The AspenTech segment provides asset optimization software that enables industrial manufacturers to design, operate, and maintain operations for enhancing performance through a combination of decades of modeling, simulation, and optimization capabilities. The company was incorporated in 1890 and is headquartered in Saint Louis, Missouri."/>
    <n v="28.4"/>
    <x v="118"/>
    <x v="0"/>
    <x v="67"/>
    <x v="1"/>
    <n v="1"/>
    <s v="62nd percentile"/>
    <x v="0"/>
  </r>
  <r>
    <s v="LLY"/>
    <x v="262"/>
    <s v="Lilly Corporate Center_x000a_Indianapolis, IN 46285_x000a_United States"/>
    <x v="2"/>
    <s v="Drug Manufacturers - General"/>
    <n v="43000"/>
    <s v="Eli Lilly and Company discovers, develops, and markets human pharmaceuticals worldwide. The company offers Basaglar, Humalog, Humalog Mix 75/25, Humalog U-100, Humalog U-200, Humalog Mix 50/50, insulin lispro, insulin lispro protamine, insulin lispro mix 75/25, Humulin, Humulin 70/30, Humulin N, Humulin R, and Humulin U-500 for diabetes; Jardiance, Mounjaro, and Trulicity for type 2 diabetes; and Zepbound for obesity. It also provides oncology products, including Alimta, Cyramza, Erbitux, Jaypirca, Retevmo, Tyvyt, and Verzenio. In addition, the company offers Olumiant for rheumatoid arthritis, atopic dermatitis, severe alopecia areata, and COVID-19; Taltz for plaque psoriasis, psoriatic arthritis, ankylosing spondylitis, and non-radiographic axial spondylarthritis; Omvoh for ulcerative colitis; Cymbalta for depressive disorder, diabetic peripheral neuropathic pain, generalized anxiety disorder, fibromyalgia, and chronic musculoskeletal pain; Ebglyss for severe atopic dermatitis; and Emgality for migraine prevention and episodic cluster headache. Further, it provides Cialis for erectile dysfunction and benign prostatic hyperplasia; and Forteo for osteoporosis. It has collaborations with Incyte Corporation; Boehringer Ingelheim Pharmaceuticals, Inc.; F. Hoffmann-La Roche Ltd and Genentech, Inc.; Biologics, Inc., AbCellera Biologics Inc.; and Chugai Pharmaceutical Co., Ltd. The company was founded in 1876 and is headquartered in Indianapolis, Indiana."/>
    <n v="24.3"/>
    <x v="111"/>
    <x v="21"/>
    <x v="95"/>
    <x v="0"/>
    <n v="2"/>
    <s v="46th percentile"/>
    <x v="0"/>
  </r>
  <r>
    <s v="ELV"/>
    <x v="263"/>
    <s v="220 Virginia Avenue_x000a_Indianapolis, IN 46204_x000a_United States"/>
    <x v="2"/>
    <s v="Healthcare Plans"/>
    <n v="104900"/>
    <s v="Elevance Health, Inc., together with its subsidiaries, operates as a health benefits company in the United States. The company operates through four segments: Health Benefits, CarelonRx, Carelon Services, and Corporate &amp; Other. It offers a variety of health plans and services to program members; health products; an array of fee-based administrative managed care services; and specialty and other insurance products and services, such as stop loss, dental, vision, life, disability, and supplemental health insurance benefits. The company operates in the pharmacy services business; and markets and offers pharmacy services, including pharmacy benefit management, as well as home delivery and specialty pharmacies, claims adjudication, formulary management, pharmacy networks, rebate administration, a prescription drug database, and member services. In addition, it provides healthcare-related services and capabilities, including utilization management, behavioral health, integrated care delivery, palliative care, payment integrity services, subrogation services, and health and wellness programs, as well as services related to data management, information technology, and business operations. Further, the company is involved in the National Government Services business. The company provides its services under the Anthem Blue Cross and Blue Shield, Wellpoint, and Carelon brand names. The company was formerly known as Anthem, Inc. and changed its name to Elevance Health, Inc. in June 2022. Elevance Health, Inc. was incorporated in 2001 and is headquartered in Indianapolis, Indiana."/>
    <n v="11.4"/>
    <x v="2"/>
    <x v="37"/>
    <x v="46"/>
    <x v="0"/>
    <n v="2"/>
    <s v="4th percentile"/>
    <x v="1"/>
  </r>
  <r>
    <s v="EA"/>
    <x v="264"/>
    <s v="209 Redwood Shores Parkway_x000a_Redwood City, CA 94065_x000a_United States"/>
    <x v="10"/>
    <s v="Electronic Gaming &amp; Multimedia"/>
    <n v="13700"/>
    <s v="Electronic Arts Inc. develops, markets, publishes, and delivers games, content, and services for game consoles, PCs, mobile phones, and tablets worldwide. It develops and publishes games and services across various genres, such as sports, racing, first-person shooter, action, role-playing, and simulation through owned and licensed brands, such as EA SPORTS FC, Battlefield, Apex Legends, The Sims, Madden NFL, Need for Speed, Titanfall, and F1 brands. The company licenses its games to third parties to distribute and host its games and content. It markets and sells its games and services through digital distribution and retail channels, as well as directly to mass market retailers, specialty stores, and distribution arrangements. Electronic Arts Inc. was incorporated in 1982 and is headquartered in Redwood City, California."/>
    <n v="13.3"/>
    <x v="2"/>
    <x v="75"/>
    <x v="119"/>
    <x v="0"/>
    <n v="2"/>
    <s v="7th percentile"/>
    <x v="1"/>
  </r>
  <r>
    <s v="EW"/>
    <x v="265"/>
    <s v="One Edwards Way_x000a_Irvine, CA 92614_x000a_United States"/>
    <x v="2"/>
    <s v="Medical Devices"/>
    <n v="19800"/>
    <s v="Edwards Lifesciences Corporation provides products and technologies for structural heart disease and critical care monitoring in the United States, Europe, Japan, and internationally. It offers transcatheter heart valve replacement products for the minimally invasive replacement of aortic heart valves under the Edwards SAPIEN family of valves system; and transcatheter heart valve repair and replacement products to treat mitral and tricuspid valve diseases under the PASCAL PRECISION and Cardioband names. The company also provides surgical structural heart solutions, such as aortic surgical valve under the INSPIRIS name; INSPIRIS RESILLA aortic valve, which offers RESILIA tissue and VFit technology; KONECT RESILIA, a pre-assembled tissue valves conduit for complex combined procedures; and MITRIS RESILIA valve. In addition, it offers critical care solutions, including hemodynamic monitoring systems to measure a patient's heart function and fluid status in surgical and intensive care settings under the FloTrac, Acumen IQ sensors, ClearSight, Acumen IQ cuffs, and ForeSight names; HemoSphere, a monitoring platform that displays physiological information; and Acumen Hypotension Prediction Index software that alerts clinicians in advance of a patient developing dangerously low blood pressure. The company distributes its products through a direct sales force and independent distributors. Edwards Lifesciences Corporation was founded in 1958 and is headquartered in Irvine, California."/>
    <n v="18.600000000000001"/>
    <x v="119"/>
    <x v="38"/>
    <x v="80"/>
    <x v="1"/>
    <n v="1"/>
    <s v="23rd percentile"/>
    <x v="1"/>
  </r>
  <r>
    <s v="EIX"/>
    <x v="266"/>
    <s v="2244 Walnut Grove Avenue_x000a_PO Box 976_x000a_Rosemead, CA 91770_x000a_United States"/>
    <x v="4"/>
    <s v="Utilities - Regulated Electric"/>
    <n v="13003"/>
    <s v="Edison International, through its subsidiaries, engages in the generation and distribution of electric power. The company supplies and delivers electricity to approximately 50,000 square mile area of southern California to residential, commercial, industrial, public authorities, agricultural, and other sectors. Its transmission facilities consist of lines ranging from 55 kV to 500 kV and approximately 80 transmission substations; distribution system consists of approximately 38,000 circuit-miles of overhead lines; approximately 31,000 circuit-miles of underground lines; and 730 distribution substations. The company was founded in 1886 and is based in Rosemead, California."/>
    <n v="27.5"/>
    <x v="54"/>
    <x v="15"/>
    <x v="6"/>
    <x v="3"/>
    <n v="3"/>
    <s v="59th percentile"/>
    <x v="0"/>
  </r>
  <r>
    <s v="ECL"/>
    <x v="267"/>
    <s v="1 Ecolab Place_x000a_Saint Paul, MN 55102-2233_x000a_United States"/>
    <x v="0"/>
    <s v="Specialty Chemicals"/>
    <n v="48000"/>
    <s v="Ecolab Inc. provides water, hygiene, and infection prevention solutions and services in the United States and internationally. The company operates through three segments: Global Industrial; Global Institutional &amp; Specialty; and Global Healthcare &amp; Life Sciences. The Global Industrial segment offers water treatment and process applications, and cleaning and sanitizing solutions to manufacturing, food and beverage processing, transportation, chemical, metals and mining, power generation, pulp and paper, commercial laundry, petroleum, refining, and petrochemical industries. Its Global Institutional &amp; Specialty segment provides specialized cleaning and sanitizing products to the foodservice, hospitality, lodging, government and education, and retail industries. The Global Healthcare &amp; Life Sciences segment offers specialized cleaning and sanitizing products to the healthcare, personal care, and pharmaceutical industries, such as infection prevention and surgical solutions, and end-to-end cleaning and contamination control solutions under the Ecolab, Microtek, and Anios brand names. In addition, the company provides pest elimination services to detect, eliminate, and prevent pests, such as rodents and insects in restaurants, food and beverage processors, hotels, grocery operations, and other commercial segments including education, life sciences, and healthcare customers. Further, it offers colloidal silica for binding and polishing applications in semiconductor, catalyst, and aerospace component manufacturing, as well as chemical industries; and products and services that manage wash process through custom designed programs, premium products, dispensing equipment, water and energy management, and reduction, as well as real time data management. It sells its products through field sales and corporate account personnel, distributors, and dealers. Ecolab Inc. was founded in 1923 and is headquartered in Saint Paul, Minnesota."/>
    <n v="19.899999999999999"/>
    <x v="120"/>
    <x v="37"/>
    <x v="29"/>
    <x v="0"/>
    <n v="2"/>
    <s v="27th percentile"/>
    <x v="1"/>
  </r>
  <r>
    <s v="EBAY"/>
    <x v="268"/>
    <s v="2025 Hamilton Avenue_x000a_San Jose, CA 95125_x000a_United States"/>
    <x v="1"/>
    <s v="Internet Retail"/>
    <n v="12300"/>
    <s v="eBay Inc., together with its subsidiaries, operates marketplace platforms that connect buyers and sellers in the United States, the United Kingdom, China, Germany, and internationally. The company's marketplace platform includes its online marketplace at ebay.com, off-platform businesses, and the eBay suite of mobile apps. Its platforms enable users to list, sell, and buy various products. The company was founded in 1995 and is headquartered in San Jose, California."/>
    <n v="17.600000000000001"/>
    <x v="42"/>
    <x v="48"/>
    <x v="36"/>
    <x v="0"/>
    <n v="2"/>
    <s v="19th percentile"/>
    <x v="1"/>
  </r>
  <r>
    <s v="DD"/>
    <x v="269"/>
    <s v="Building 730_x000a_974 Centre Road_x000a_Wilmington, DE 19805_x000a_United States"/>
    <x v="0"/>
    <s v="Specialty Chemicals"/>
    <n v="24000"/>
    <s v="DuPont de Nemours, Inc. provides technology-based materials and solutions in the United States, Canada, the Asia Pacific, Latin America, Europe, the Middle East, and Africa. It operates through Electronics &amp; Industrial, Water &amp; Protection, and Corporate &amp; Other segments. The Electronics &amp; Industrial segment supplies materials and solutions for the fabrication of semiconductors and integrated circuits. This segment also provides semiconductor and advanced packaging materials; dielectric and metallization solutions for chip packaging; and silicones for light emitting diode packaging and semiconductor applications; permanent and process chemistries for the fabrication of printed circuit boards to include laminates and substrates, and electroless and electrolytic metallization solutions, and electromagnetic shielding and thermal management solutions, as well as patterning solutions, and materials and metallization processes for metal finishing, decorative, and industrial applications. In addition, it offers various materials to manufacture rigid and flexible displays for organic light emitting diode, and other display applications; provides high performance parts, and specialty silicone elastomers, and lubricants to automotive, aerospace, electronics, industrial, and healthcare markets; and photopolymer plates and platemaking systems used in flexographic printing, and digital inks for textile, commercial, and home-office printing applications. The Water &amp; Protection segment provides engineered products and integrated systems for worker safety, water purification and separation, transportation, energy, medical packaging and building materials. The Corporate &amp; Other segment offers auto adhesives and fluids; Multibase; and Tedlar products. The company was formerly known as DowDuPont Inc. and changed its name to DuPont de Nemours, Inc. in June 2019. DuPont de Nemours, Inc. was incorporated in 2015 and is headquartered in Wilmington, Delaware."/>
    <n v="28.6"/>
    <x v="34"/>
    <x v="19"/>
    <x v="121"/>
    <x v="3"/>
    <n v="3"/>
    <s v="63rd percentile"/>
    <x v="0"/>
  </r>
  <r>
    <s v="DUK"/>
    <x v="270"/>
    <s v="525 South Tryon Street_x000a_Charlotte, NC 28202_x000a_United States"/>
    <x v="4"/>
    <s v="Utilities - Regulated Electric"/>
    <n v="27037"/>
    <s v="Duke Energy Corporation, together with its subsidiaries, operates as an energy company in the United States. It operates through two segments: Electric Utilities and Infrastructure (EU&amp;I), and Gas Utilities and Infrastructure (GU&amp;I). The EU&amp;I segment generates, transmits, distributes, and sells electricity in the Carolinas, Florida, and the Midwest. It generates electricity through coal, hydroelectric, natural gas, oil, solar and wind sources, renewables, and nuclear fuel. This segment also engages in the wholesale of electricity to municipalities, electric cooperative utilities, and load-serving entities. The GU&amp;I segment distributes natural gas to residential, commercial, industrial, and power generation natural gas customers; and invests in pipeline transmission projects, renewable natural gas projects, and natural gas storage facilities. The company was formerly known as Duke Energy Holding Corp. and changed its name to Duke Energy Corporation in April 2006. Duke Energy Corporation was founded in 1904 and is headquartered in Charlotte, North Carolina."/>
    <n v="27"/>
    <x v="121"/>
    <x v="32"/>
    <x v="107"/>
    <x v="0"/>
    <n v="2"/>
    <s v="57th percentile"/>
    <x v="0"/>
  </r>
  <r>
    <s v="DTE"/>
    <x v="271"/>
    <s v="One Energy Plaza_x000a_Detroit, MI 48226-1279_x000a_United States"/>
    <x v="4"/>
    <s v="Utilities - Regulated Electric"/>
    <n v="9608"/>
    <s v="DTE Energy Company engages in the utility operations. The company's Electric segment generates, purchases, distributes, and sells electricity to various residential, commercial, and industrial customers in southeastern Michigan. It generates electricity through coal-fired plants, hydroelectric pumped storage, and nuclear plants, as well as wind and solar assets. This segment owns and operates distribution substations and line transformers. The company's Gas segment purchases, stores, transports, distributes, and sells natural gas to various residential, commercial, and industrial customers throughout Michigan; and sells storage and transportation capacity. Its DTE Vantage segment offers metallurgical and petroleum coke to steel and other industries; and power generation, steam production, chilled water production, and wastewater treatment services, as well as air supplies compressed air to industrial customers. Its Energy Trading segment engages in power, natural gas, and environmental marketing and trading; structured transactions; and the optimization of contracted natural gas pipeline transportation and storage positions. The company was founded in 1849 and is based in Detroit, Michigan."/>
    <n v="29.8"/>
    <x v="122"/>
    <x v="75"/>
    <x v="71"/>
    <x v="0"/>
    <n v="2"/>
    <s v="68th percentile"/>
    <x v="0"/>
  </r>
  <r>
    <s v="DOV"/>
    <x v="272"/>
    <s v="3005 Highland Parkway_x000a_Downers Grove, IL 60515_x000a_United States"/>
    <x v="3"/>
    <s v="Specialty Industrial Machinery"/>
    <n v="25000"/>
    <s v="Dover Corporation provides equipment and components, consumable supplies, aftermarket parts, software and digital solutions, and support services worldwide. The company's Engineered Products segment provides various equipment, component, software, solution, and services that are used in vehicle aftermarket, waste handling, industrial automation, aerospace and defense, industrial winch and hoist, and fluid dispensing end-market. This segment offers manual and power clamp, rotary and linear mechanical indexer, conveyor, pick and place unit, glove port, and manipulator, as well as end-of-arm robotic gripper, slide, and end effector; winches, hoists, bearings, drives, and electric monitoring system; and radio frequency and microwave filters and switches, and signal intelligence solutions. Its Clean Energy &amp; Fueling segment offers component, equipment, and software and service solution enabling safe storage and transport of fuel, cryogenic gases, and hazardous fluids, as well as operation of retail fueling and vehicle wash establishment. The company's Imaging &amp; Identification segment provides precision marking and coding, product traceability equipment, brand protection, and digital textile printing equipment and solution, as well as related consumable, software, and service to packaged and consumer goods, pharmaceutical, manufacturing, fashion and apparel, and other end-market. Its Pumps &amp; Process Solutions segment manufactures specialty pump, connector, flow meter, fluid connecting solution, plastics and polymer processing equipment, and engineered components for rotating and reciprocating machines. The company's Climate &amp; Sustainability Technologies segment manufactures refrigeration system, refrigeration display case, commercial glass refrigerator and freezer door, and brazed plate heat exchanger for industrial heating and cooling, and residential climate control applications. The company was incorporated in 1947 and is headquartered in Downers Grove, Illinois."/>
    <n v="25.9"/>
    <x v="81"/>
    <x v="23"/>
    <x v="24"/>
    <x v="1"/>
    <n v="1"/>
    <s v="53rd percentile"/>
    <x v="0"/>
  </r>
  <r>
    <s v="D"/>
    <x v="273"/>
    <s v="120 Tredegar Street_x000a_Richmond, VA 23219_x000a_United States"/>
    <x v="4"/>
    <s v="Utilities - Regulated Electric"/>
    <n v="17700"/>
    <s v="Dominion Energy, Inc. produces and distributes energy in the United States. It operates through three operating segments: Dominion Energy Virginia, Dominion Energy South Carolina, and Contracted Energy. The Dominion Energy Virginia segment generates, transmits, and distributes regulated electricity to approximately 2.8 million residential, commercial, industrial, and governmental customers in Virginia and North Carolina. The Dominion Energy South Carolina segment generates, transmits, and distributes electricity to approximately 0.8 million customers in the central, southern, and southwestern portions of South Carolina; and distributes natural gas to approximately 0.4 million residential, commercial, and industrial customers in South Carolina. The Contracted Energy segment is involved in the nonregulated long-term contracted renewable electric generation and renewable natural gas facility. As of December 31, 2023, the company's portfolio of assets included approximately 29.5 gigawatt of electric generating capacity; 10,600 miles of electric transmission lines; 79,300 miles of electric distribution lines; and 94,800 miles of gas distribution mains and related service facilities. The company was formerly known as Dominion Resources, Inc. Dominion Energy, Inc. was incorporated in 1983 and is headquartered in Richmond, Virginia."/>
    <n v="26.4"/>
    <x v="123"/>
    <x v="27"/>
    <x v="45"/>
    <x v="0"/>
    <n v="2"/>
    <s v="55th percentile"/>
    <x v="0"/>
  </r>
  <r>
    <s v="DLTR"/>
    <x v="274"/>
    <s v="500 Volvo Parkway_x000a_Chesapeake, VA 23320_x000a_United States"/>
    <x v="9"/>
    <s v="Discount Stores"/>
    <n v="65894"/>
    <s v="Dollar Tree, Inc. operates retail discount stores. The company operates in two segments, Dollar Tree and Family Dollar. The Dollar Tree segment offers merchandise at the fixed price of $ 1.25. It provides consumable merchandise, which includes everyday consumables, such as household paper and chemicals, food, candy, health, personal care products, and frozen and refrigerated food; variety merchandise comprising toys, durable housewares, gifts, stationery, party goods, greeting cards, softlines, arts and crafts supplies, and other items; and seasonal goods that include Christmas, Easter, Halloween, and Valentine's Day merchandise. It operates stores under the Dollar Tree and Dollar Tree Canada brands, as well as distribution centers in the United States and Canada. The Family Dollar segment operates general merchandise retail discount stores that offer consumable merchandise, which comprise food and beverages, tobacco, health and personal care, household chemicals, paper products, hardware and automotive supplies, diapers, batteries, and pet food and supplies; and home products, including housewares, home dÃ©cor, and giftware, as well as domestics, such as comforters, sheets, and towels. It also provides apparel and accessories merchandise comprising clothing, fashion accessories, and shoes; and seasonal and electronics merchandise that include Christmas, Easter, Halloween, and Valentine's Day merchandise, as well as personal electronics, which comprise pre-paid cellular phones and services, stationery and school supplies, and toys. Dollar Tree, Inc. was founded in 1986 and is based in Chesapeake, Virginia."/>
    <n v="20.100000000000001"/>
    <x v="46"/>
    <x v="81"/>
    <x v="31"/>
    <x v="0"/>
    <n v="2"/>
    <s v="28th percentile"/>
    <x v="0"/>
  </r>
  <r>
    <s v="DG"/>
    <x v="275"/>
    <s v="100 Mission Ridge_x000a_Goodlettsville, TN 37072_x000a_United States"/>
    <x v="9"/>
    <s v="Discount Stores"/>
    <n v="185800"/>
    <s v="Dollar General Corporation, a discount retailer, provides various merchandise products in the southern, southwestern, midwestern, and eastern United States. It offers consumable products, including paper and cleaning products, such as paper towels, bath tissues, paper dinnerware, trash and storage bags, disinfectants, and laundry products; packaged food comprising cereals, pasta, canned soups, fruits and vegetables, condiments, spices, sugar, and flour; and perishables that include milk, eggs, bread, refrigerated and frozen food, beer, and wine. The company's consumable products also comprise snacks, such as candies, cookies, crackers, salty snacks, and carbonated beverages; health and beauty products, including over-the-counter medicines and personal care products, such as soaps, body washes, shampoos, cosmetics, and dental hygiene and foot care products; pet supplies and pet food; and tobacco products. In addition, it offers seasonal products comprising holiday items, toys, batteries, small electronics, greeting cards, stationery, prepaid phones and accessories, gardening supplies, hardware, and automotive and home office supplies; and home products that include kitchen supplies, cookware, small appliances, light bulbs, storage containers, frames, candles, craft supplies and kitchen, and bed and bath soft goods. Further, the company provides apparel, which comprise basic items for infants, toddlers, girls, boys, women, and men, as well as socks, underwear, disposable diapers, shoes, and accessories. The company was formerly known as J.L. Turner &amp; Son, Inc. and changed its name to Dollar General Corporation in 1968. Dollar General Corporation was founded in 1939 and is based in Goodlettsville, Tennessee."/>
    <n v="17.600000000000001"/>
    <x v="58"/>
    <x v="13"/>
    <x v="49"/>
    <x v="0"/>
    <n v="2"/>
    <s v="19th percentile"/>
    <x v="1"/>
  </r>
  <r>
    <s v="DFS"/>
    <x v="276"/>
    <s v="2500 Lake Cook Road_x000a_Riverwoods, IL 60015_x000a_United States"/>
    <x v="8"/>
    <s v="Credit Services"/>
    <n v="21100"/>
    <s v="Discover Financial Services, through its subsidiaries, provides digital banking products and services, and payment services in the United States. It operates in two segments, Digital Banking and Payment Services. The Digital Banking segment offers Discover-branded credit cards to individuals; private student loans, personal loans, home loans, and other consumer lending; and direct-to-consumer deposit products comprising savings accounts, certificates of deposit, money market accounts, IRA certificates of deposit, IRA savings accounts and checking accounts, and sweep accounts. The Payment Services segment operates the PULSE to access automated teller machines, debit, and electronic funds transfer network; and Diners Club International, a payments network that issues Diners Club branded charge cards and/or provides card acceptance services, as well as offers payment transaction processing and settlement services. The company was incorporated in 1960 and is based in Riverwoods, Illinois."/>
    <n v="22.5"/>
    <x v="2"/>
    <x v="69"/>
    <x v="122"/>
    <x v="0"/>
    <n v="2"/>
    <s v="38th percentile"/>
    <x v="0"/>
  </r>
  <r>
    <s v="DXCM"/>
    <x v="277"/>
    <s v="6340 Sequence Drive_x000a_San Diego, CA 92121_x000a_United States"/>
    <x v="2"/>
    <s v="Medical Devices"/>
    <n v="9500"/>
    <s v="DexCom, Inc., a medical device company, focuses on the design, development, and commercialization of continuous glucose monitoring (CGM) systems in the United States and internationally. The company provides its systems for use by people with diabetes, as well as for use by healthcare providers. Its products include Dexcom G6 and Dexcom G7, integrated CGM systems for diabetes management; Dexcom Share, a remote monitoring system; Dexcom Real-Time API, which enables authorized third-party software developers to integrate real-time CGM data into their digital health apps and devices; and Dexcom ONE, that is designed to replace finger stick blood glucose testing for diabetes treatment decisions. It has also submitted FDA review for Dexcom Stelo for people with type 2 diabetes. The company has a collaboration and license agreement with Verily Life Sciences LLC and Verily Ireland Limited to develop blood-based or interstitial glucose monitoring products. It markets its products directly to endocrinologists, physicians, and diabetes educators. The company was incorporated in 1999 and is headquartered in San Diego, California."/>
    <n v="24"/>
    <x v="25"/>
    <x v="47"/>
    <x v="32"/>
    <x v="1"/>
    <n v="1"/>
    <s v="45th percentile"/>
    <x v="0"/>
  </r>
  <r>
    <s v="DVN"/>
    <x v="278"/>
    <s v="333 West Sheridan Avenue_x000a_Oklahoma City, OK 73102-5015_x000a_United States"/>
    <x v="5"/>
    <s v="Oil &amp; Gas E&amp;P"/>
    <n v="1900"/>
    <s v="Devon Energy Corporation, an independent energy company, engages in the exploration, development, and production of oil, natural gas, and natural gas liquids in the United States. It operates in Delaware, Eagle Ford, Anadarko, Williston, and Powder River Basins. The company was founded in 1971 and is headquartered in Oklahoma City, Oklahoma."/>
    <n v="33.799999999999997"/>
    <x v="116"/>
    <x v="39"/>
    <x v="49"/>
    <x v="0"/>
    <n v="2"/>
    <s v="80th percentile"/>
    <x v="2"/>
  </r>
  <r>
    <s v="DAL"/>
    <x v="279"/>
    <s v="PO Box 20706_x000a_Atlanta, GA 30320-6001_x000a_United States"/>
    <x v="3"/>
    <s v="Airlines"/>
    <n v="103000"/>
    <s v="Delta Air Lines, Inc. provides scheduled air transportation for passengers and cargo in the United States and internationally. The company operates through two segments, Airline and Refinery. Its domestic network centered on core hubs in Atlanta, Minneapolis-St. Paul, Detroit, and Salt Lake City, as well as coastal hub positions in Boston, Los Angeles, New York-LaGuardia, New York-JFK, and Seattle; and international network centered on hubs and market presence in Amsterdam, Bogota, Lima, Mexico City, London-Heathrow, Paris-Charles de Gaulle, Sao Paulo, Seoul-Incheon, and Tokyo. The company sells its tickets through various distribution channels, including delta.com and the Fly Delta app; acts as a reservations specialists; and operates online travel and traditional brick and mortar agencies. It also provides aircraft maintenance and engineering support, repair, and overhaul services; and vacation packages to third-party consumers. The company operates through a fleet of approximately 1,273 aircrafts. Delta Air Lines, Inc. was founded in 1924 and is based in Atlanta, Georgia."/>
    <n v="30.3"/>
    <x v="124"/>
    <x v="25"/>
    <x v="55"/>
    <x v="0"/>
    <n v="2"/>
    <s v="70th percentile"/>
    <x v="2"/>
  </r>
  <r>
    <s v="DE"/>
    <x v="280"/>
    <s v="One John Deere Place_x000a_Moline, IL 61265_x000a_United States"/>
    <x v="3"/>
    <s v="Farm &amp; Heavy Construction Machinery"/>
    <n v="83000"/>
    <s v="Deere &amp; Company engages in the manufacture and distribution of various equipment worldwide. The company operates through four segments: Production and Precision Agriculture, Small Agriculture and Turf, Construction and Forestry, and Financial Services. The Production and Precision Agriculture segment provides large and medium tractors, combines, cotton pickers and strippers, sugarcane harvesters and loaders, harvesting front-end equipment, pull-behind scrapers, and tillage and seeding equipment, as well as application equipment, including sprayers and nutrient management, and soil preparation machinery for grain growers. The Small Agriculture and Turf segment offers utility tractors, and related loaders and attachments; turf and utility equipment, including riding lawn equipment, commercial mowing equipment, golf course equipment, and utility vehicles, as well as implements for mowing, tilling, snow and debris handling, aerating, residential, commercial, golf, and sports turf care applications; other outdoor power products; and hay and forage equipment. This segment also resells products from other manufacturers. It serves dairy and livestock producers, crop producers, and turf and utility customers. The Construction and Forestry segment provides a range of backhoe loaders, crawler dozers and loaders, four-wheel-drive loaders, excavators, motor graders, articulated dump trucks, landscape and skid-steer loaders, milling machines, pavers, compactors, rollers, crushers, screens, asphalt plants, log skidders, log feller bunchers, log loaders and forwarders, log harvesters, and attachments; and roadbuilding equipment. The Financial Services segment finances sales and leases agriculture and turf, and construction and forestry equipment. It also offers wholesale financing to dealers of the foregoing equipment; and extended equipment warranties, as well as finances retail revolving charge accounts. The company was founded in 1837 and is headquartered in Moline, Illinois."/>
    <n v="20"/>
    <x v="42"/>
    <x v="33"/>
    <x v="25"/>
    <x v="0"/>
    <n v="2"/>
    <s v="28th percentile"/>
    <x v="1"/>
  </r>
  <r>
    <s v="DHR"/>
    <x v="281"/>
    <s v="2200 Pennsylvania Avenue, North West_x000a_Suite 800 West_x000a_Washington, DC 20037-1701_x000a_United States"/>
    <x v="2"/>
    <s v="Diagnostics &amp; Research"/>
    <n v="61000"/>
    <s v="Danaher Corporation designs, manufactures, and markets professional, medical, industrial, and commercial products and services worldwide. The Biotechnology segments offers bioprocess technologies, consumables, and services that advance, accelerate, and integrate the development and manufacture of therapeutics; cell line and cell culture media development services; cell culture media, process liquids and buffers for manufacturing, chromatography resins, filtration technologies, aseptic fill finish; single-use hardware and consumables and services, such as the design and installation of full manufacturing suites; lab filtration, separation, and purification; lab-scale protein purification and analytical tools; reagents, membranes, and services; and healthcare filtration solutions. The Life Sciences segment provides mass spectrometers; flow cytometry, genomics, lab automation, centrifugation, liquid handling automation instruments, antibodies and reagents, and particle counting and characterization; microscopes; protein consumables; industrial filtration products; and genomic medicines, such as custom nucleic acid products, plasmid DNA, RNA, and proteins under the ABCAM, ALDEVRON, BECKMAN COULTER, IDT, LEICA MICROSYSTEMS, MOLECULAR DEVICES, PALL, PHENOMENEX and SCIEX brands. The Diagnostics segment offers chemistry, immunoassay, microbiology, and automation systems; and molecular, acute care, and pathology diagnostics products. This segment also provides clinical instruments, reagents, consumables, software, and services for hospitals, physicians' offices, reference laboratories, and other critical care settings. The company was formerly known as Diversified Mortgage Investors, Inc. and changed its name to Danaher Corporation in 1984. Danaher Corporation was founded in 1969 and is based in Washington, the District of Columbia."/>
    <n v="11.9"/>
    <x v="32"/>
    <x v="37"/>
    <x v="16"/>
    <x v="0"/>
    <n v="2"/>
    <s v="5th percentile"/>
    <x v="1"/>
  </r>
  <r>
    <s v="DHI"/>
    <x v="282"/>
    <s v="1341 Horton Circle_x000a_Arlington, TX 76011_x000a_United States"/>
    <x v="1"/>
    <s v="Residential Construction"/>
    <n v="13450"/>
    <s v="D.R. Horton, Inc. operates as a homebuilding company in East, North, Southeast, South Central, Southwest, and Northwest regions in the United States. It engages in the acquisition and development of land; and construction and sale of residential homes in 118 markets across 33 states under the names of D.R. Horton, America's Builder, Express Homes, Emerald Homes, and Freedom Homes. The company constructs and sells single-family detached homes; and attached homes, such as townhomes, duplexes, and triplexes. It also provides mortgage financing services; and title insurance policies, and examination and closing services, as well as engages in the residential lot development business. In addition, the company develops, constructs, owns, leases, and sells multi-family and single-family rental properties; and owns non-residential real estate, including ranch land and improvements. It primarily serves homebuyers. D.R. Horton, Inc. was founded in 1978 and is headquartered in Arlington, Texas."/>
    <n v="21"/>
    <x v="10"/>
    <x v="40"/>
    <x v="64"/>
    <x v="0"/>
    <n v="2"/>
    <s v="32nd percentile"/>
    <x v="0"/>
  </r>
  <r>
    <s v="CVS"/>
    <x v="283"/>
    <s v="One CVS Drive_x000a_Woonsocket, RI 02895_x000a_United States"/>
    <x v="2"/>
    <s v="Healthcare Plans"/>
    <n v="219000"/>
    <s v="CVS Health Corporation provides health solutions in the United States. It operates through Health Care Benefits, Health Services, and Pharmacy &amp; Consumer Wellness segments. The Health Care Benefits segment offers traditional, voluntary, and consumer-directed health insurance products and related services. It serves employer groups, individuals, college students, part-time and hourly workers, health plans, health care providers, governmental units, government-sponsored plans, labor groups, and expatriates. The Health Services segment offers pharmacy benefit management solutions, including plan design and administration, formulary management, retail pharmacy network management, specialty and mail order pharmacy, clinical, disease management, and medical spend management services. It serves employers, insurance companies, unions, government employee groups, health plans, prescription drug plans, Medicaid managed care plans, CMS, plans offered on public health insurance, and other sponsors of health benefit plans. The Pharmacy &amp; Consumer Wellness segment sells prescription and over-the-counter drugs, consumer health and beauty products, and personal care products. This segment also distributes prescription drugs; and provides related pharmacy consulting and other ancillary services to care facilities and other care settings. It operates online retail pharmacy websites, LTC pharmacies and on-site pharmacies, retail specialty pharmacy stores, compounding pharmacies and branches for infusion and enteral nutrition services. The company was formerly known as CVS Caremark Corporation and changed its name to CVS Health Corporation in September 2014. CVS Health Corporation was incorporated in 1996 and is headquartered in Woonsocket, Rhode Island."/>
    <n v="22"/>
    <x v="24"/>
    <x v="36"/>
    <x v="123"/>
    <x v="3"/>
    <n v="3"/>
    <s v="36th percentile"/>
    <x v="0"/>
  </r>
  <r>
    <s v="CMI"/>
    <x v="284"/>
    <s v="500 Jackson Street_x000a_Box 3005_x000a_Columbus, IN 47202-3005_x000a_United States"/>
    <x v="3"/>
    <s v="Specialty Industrial Machinery"/>
    <n v="75500"/>
    <s v="Cummins Inc. designs, manufactures, distributes, and services diesel and natural gas engines, electric and hybrid powertrains, and related components worldwide. It operates through five segments: Engine, Distribution, Components, Power Systems, and Accelera. The company offers diesel and natural gas-powered engines under the Cummins and other customer brands for the heavy and medium-duty truck, bus, recreational vehicle, light-duty automotive, construction, mining, marine, rail, oil and gas, defense, and agricultural markets; and offers parts and services, as well as remanufactured parts and engines. It provides power generation systems, horsepower engines, heavy and medium duty engines, application engineering services, custom-designed assemblies, retail and wholesale aftermarket parts, and in-shop and field-based repair services. In addition, the company offers emission solutions; turbochargers; air and fuel filters, fuel water separators, lube and hydraulic filters, coolants, fuel additives, and other filtration systems; and electronic control modules, sensors, and supporting software, as well as new, replacement, and remanufactured fuel systems. Further, it provides automated transmissions; standby and prime power generators, controls, paralleling systems, and transfer switches, as well as A/C generator/alternator products under the Stamford and AVK brands; and electrified power systems with components and subsystems, including battery, fuel cell, and hydrogen production technologies. Additionally, it offers filtration, aftertreatment, controls systems, air handling systems, and electric power generation systems, and batteries. It sells its products to original equipment manufacturers, distributors, dealers, and other customers. The company was formerly known as Cummins Engine Company and changed its name to Cummins Inc. in 2001. Cummins Inc. was founded in 1919 and is headquartered in Columbus, Indiana."/>
    <n v="19.3"/>
    <x v="125"/>
    <x v="19"/>
    <x v="36"/>
    <x v="0"/>
    <n v="2"/>
    <s v="25th percentile"/>
    <x v="1"/>
  </r>
  <r>
    <s v="CSX"/>
    <x v="285"/>
    <s v="500 Water Street_x000a_15th Floor_x000a_Jacksonville, FL 32202_x000a_United States"/>
    <x v="3"/>
    <s v="Railroads"/>
    <n v="23400"/>
    <s v="CSX Corporation, together with its subsidiaries, provides rail-based freight transportation services. The company offers rail services; and transportation of intermodal containers and trailers, as well as other transportation services, such as rail-to-truck transfers and bulk commodity operations. It also transports chemicals, agricultural and food products, minerals, automotive, forest products, fertilizers, and metals and equipment; and coal, coke, and iron ore to electricity-generating power plants, steel manufacturers, and industrial plants, as well as exports coal to deep-water port facilities. In addition, the company provides intermodal services through a network of approximately 30 terminals transporting manufactured consumer goods in containers; and drayage services, including the pickup and delivery of intermodal shipments. It serves the automotive industry with distribution centers and storage locations, as well as connects non-rail served customers through transferring products, such as plastics and ethanol from rail to trucks. The company operates approximately 20,000 route mile rail network, which serves various population centers in 26 states east of the Mississippi River, the District of Columbia, and the Canadian provinces of Ontario and Quebec, as well as owns and leases approximately 3,500 locomotives. It serves production and distribution facilities through track connections. CSX Corporation was incorporated in 1978 and is headquartered in Jacksonville, Florida."/>
    <n v="21.9"/>
    <x v="104"/>
    <x v="32"/>
    <x v="71"/>
    <x v="0"/>
    <n v="2"/>
    <s v="36th percentile"/>
    <x v="0"/>
  </r>
  <r>
    <s v="CTRA"/>
    <x v="286"/>
    <s v="Three Memorial City Plaza_x000a_Suite 1400 840 Gessner Road_x000a_Houston, TX 77024_x000a_United States"/>
    <x v="5"/>
    <s v="Oil &amp; Gas E&amp;P"/>
    <n v="894"/>
    <s v="Coterra Energy Inc., an independent oil and gas company, engages in the development, exploration, and production of oil, natural gas, and natural gas liquids in the United States. The company's properties include the Marcellus Shale with approximately 186,000 net acres in the dry gas window of the play located in Susquehanna County, Pennsylvania; Permian Basin properties with approximately 296,000 net acres located in west Texas and southeast New Mexico; and Anadarko Basin properties with approximately 182,000 net acres located in Oklahoma. It also operates natural gas and saltwater gathering and disposal systems in Texas. The company sells its natural gas to industrial customers, local distribution companies, oil and gas marketers, major energy companies, pipeline companies, and power generation facilities. Coterra Energy Inc. was incorporated in 1989 and is headquartered in Houston, Texas."/>
    <n v="36.1"/>
    <x v="126"/>
    <x v="39"/>
    <x v="86"/>
    <x v="0"/>
    <n v="2"/>
    <s v="86th percentile"/>
    <x v="2"/>
  </r>
  <r>
    <s v="COST"/>
    <x v="287"/>
    <s v="999 Lake Drive_x000a_Issaquah, WA 98027_x000a_United States"/>
    <x v="9"/>
    <s v="Discount Stores"/>
    <n v="316000"/>
    <s v="Costco Wholesale Corporation, together with its subsidiaries, engages in the operation of membership warehouses in the United States, Puerto Rico, Canada, Mexico, Japan, the United Kingdom, Korea, Australia, Taiwan, China, Spain, France, Iceland, New Zealand, and Sweden. The company offers branded and private-label products in a range of merchandise categories. It offers merchandise, such as sundries, dry groceries, candies, coolers, freezers, deli, liquor, and tobacco; appliances, electronics, health and beauty aids, hardware, garden and patio products, sporting goods, tires, toys and seasonal products, office supplies, automotive care products, postages, tickets, apparel, small appliances, furniture, domestics, housewares, special order kiosks, and jewelry; and meat, produce, service deli, and bakery products. The company also operates gasoline, pharmacies, optical, food courts, hearing-aid centers, and tire installation centers; and offers business delivery, travel, grocery, and various other services online. It also operates e-commerce websites. The company was formerly known as Costco Companies, Inc. and changed its name to Costco Wholesale Corporation in August 1999. Costco Wholesale Corporation was founded in 1976 and is based in Issaquah, Washington."/>
    <n v="23.3"/>
    <x v="127"/>
    <x v="27"/>
    <x v="66"/>
    <x v="3"/>
    <n v="3"/>
    <s v="41st percentile"/>
    <x v="0"/>
  </r>
  <r>
    <s v="CSGP"/>
    <x v="288"/>
    <s v="1331 L Street, NW_x000a_Washington, DC 20005_x000a_United States"/>
    <x v="6"/>
    <s v="Real Estate Services"/>
    <n v="6152"/>
    <s v="CoStar Group, Inc. provides information, analytics, and online marketplace services to the commercial real estate, hospitality, residential, and related professionals industries in the United States, Canada, Europe, the Asia Pacific, and Latin America. The company offers CoStar Property that provides inventory of office, industrial, retail, multifamily, hospitality, and student housing properties and land; CoStar Sales, a robust database of comparable commercial real estate sales transactions; CoStar Market Analytics to view and report on aggregated market and submarket trends; and CoStar Tenant, an online business-to-business prospecting and analytical tool that provides tenant information. It also provides Leasing, a tool to capture, manage, and maintain lease data; CoStar Lease Analysis; Public Record, a searchable database of commercially zoned parcels; CoStar Real Estate Manager, a real estate lease administration, portfolio management, and lease accounting compliance software solution; and CoStar Risk Analytics and CoStar Investment. In addition, it offers apartment marketing sites, such as ApartmentFinder.com, ForRent.com, ApartmentHomeLiving.com, WestsideRentals.com, AFTER55.com, CorporateHousing.com, ForRentUniversity.com, Apartamentos.com, and Off Campus Partners; LoopNet Premium Lister; LoopNet Diamond, Platinum, and Gold Ads; LandsofAmerica.com, LandAndFarm.com, and LandWatch.com for rural land for-sale; BizBuySell.com, BizQuest.com, and FindaFranchise.com for operating businesses and franchises for-sale; Ten-X, an online auction platform for commercial real estate; and HomeSnap, an online and mobile software platform, as well as Homes.com, a homes for sale listings site. The company was founded in 1987 and is headquartered in Washington, the District of Columbia."/>
    <n v="21.9"/>
    <x v="103"/>
    <x v="68"/>
    <x v="8"/>
    <x v="1"/>
    <n v="1"/>
    <s v="36th percentile"/>
    <x v="0"/>
  </r>
  <r>
    <s v="GLW"/>
    <x v="289"/>
    <s v="One Riverfront Plaza_x000a_Corning, NY 14831_x000a_United States"/>
    <x v="7"/>
    <s v="Electronic Components"/>
    <n v="49800"/>
    <s v="Corning Incorporated engages in the display technologies, optical communications, environmental technologies, specialty materials, and life sciences businesses in the United States and internationally. The company's Display Technologies segment offers glass substrates for flat panel displays, including liquid crystal displays and organic light-emitting diodes that are used in televisions, notebook computers, desktop monitors, tablets, and handheld devices. Its Optical Communications segment provides optical fibers and cables; and hardware and equipment products, such as cable assemblies, fiber optic hardware and connectors, optical components and couplers, closures, network interface devices, and other accessories for the telecommunications industry, businesses, governments, and individuals. The company's Specialty Materials segment manufactures products that offer material formulations for glass, glass ceramics, crystals, precision metrology instruments, and software, as well as glass wafers and substrates, tinted sunglasses, and radiation shielding products for various markets comprising mobile consumer electronics, semiconductor equipment optics and consumables, aerospace and defense optics, radiation shielding products, sunglasses, and telecommunications components. Its Environmental Technologies segment provides ceramic substrates and filter products for emissions control in mobile, gasoline, and diesel applications. The company's Life Sciences segment offers laboratory products, including consumables, such as plastic vessels, liquid handling plastics, specialty surfaces, cell culture media, and serum, as well as general labware, and glassware and equipment under the Corning, Pyrex, Falcon, and Axygen brands. The company was formerly known as Corning Glass Works and changed its name to Corning Incorporated in April 1989. Corning Incorporated was founded in 1851 and is headquartered in Corning, New York."/>
    <n v="16.5"/>
    <x v="128"/>
    <x v="12"/>
    <x v="96"/>
    <x v="0"/>
    <n v="2"/>
    <s v="16th percentile"/>
    <x v="1"/>
  </r>
  <r>
    <s v="CPRT"/>
    <x v="290"/>
    <s v="14185 Dallas Parkway_x000a_Suite 300_x000a_Dallas, TX 75254_x000a_United States"/>
    <x v="3"/>
    <s v="Specialty Business Services"/>
    <n v="12000"/>
    <s v="Copart, Inc. provides online auctions and vehicle remarketing services in the United States, Canada, the United Kingdom, Brazil, the Republic of Ireland, Germany, Finland, the United Arab Emirates, Oman, Bahrain, and Spain. It offers a range of services for processing and selling vehicles over the internet through its virtual bidding third generation internet auction-style sales technology to vehicle sellers, insurance companies, banks and finance companies, charities, fleet operators, dealers, vehicle rental companies, and individuals. The company's services include online seller access, salvage estimation, estimating, end-of-life vehicle processing, transportation, vehicle inspection stations, on-demand reporting, title processing and procurement, loan payoff, flexible vehicle processing programs, buy it now, member network, sales process, and dealer services. Its services also comprise services to sell vehicles through CashForCars.com, CashForCars.ca, CashForCars.de, CashForCars.co.uk, and Cash-for-cars.ie; Copart Recycling service, which allows the public to purchase parts from salvaged and end-of-life vehicles; copart 360, an online technology for posting vehicle images that captures clear 360-degree views of interiors and exteriors of cars, trucks, and vans; membership tiers for those registering to buy vehicles through Copart.com; and virtual queue to secure a place in line while visiting one of its locations. In addition, it provides non-salvage powersport vehicle remarketing services through live and online auction platforms. The company sells its products principally to licensed vehicle dismantlers, rebuilders, repair licensees, used vehicle dealers, and exporters, as well as to the public. Copart, Inc. was incorporated in 1982 and is headquartered in Dallas, Texas."/>
    <n v="16"/>
    <x v="12"/>
    <x v="27"/>
    <x v="15"/>
    <x v="1"/>
    <n v="1"/>
    <s v="14th percentile"/>
    <x v="1"/>
  </r>
  <r>
    <s v="STZ"/>
    <x v="291"/>
    <s v="Building 100_x000a_207 High Point Drive_x000a_Victor, NY 14564_x000a_United States"/>
    <x v="9"/>
    <s v="Beverages - Wineries &amp; Distilleries"/>
    <n v="10600"/>
    <s v="Constellation Brands, Inc., together with its subsidiaries, produces, imports, markets, and sells beer, wine, and spirits in the United States, Canada, Mexico, New Zealand, and Italy. The company provides beer primarily under the Corona Extra, Corona Familiar, Corona Hard Seltzer, Corona Light, Corona Non-Alcoholic, Corona Premier, Corona Refresca, Modelo Especial, Modelo Chelada, Modelo Negra, Modelo Oro, Victoria, Vicky Chamoy, and Pacifico brands. It also offers wine under the Cook's California Champagne, Kim Crawford, Meiomi, Mount Veeder, Ruffino, SIMI, My Favorite Neighbor, Robert Mondavi Winery, Schrader, and The Prisoner Wine Company brands; and spirits under the Casa Noble, Copper &amp; Kings, High West, Mi CAMPO, Nelson's Green Brier, and SVEDKA brands. The company provides its products to wholesale distributors, retailers, on-premise locations, and state alcohol beverage control agencies. Constellation Brands, Inc. was founded in 1945 and is headquartered in Victor, New York."/>
    <n v="24.7"/>
    <x v="84"/>
    <x v="7"/>
    <x v="71"/>
    <x v="0"/>
    <n v="2"/>
    <s v="48th percentile"/>
    <x v="0"/>
  </r>
  <r>
    <s v="ED"/>
    <x v="292"/>
    <s v="4 Irving Place_x000a_New York, NY 10003_x000a_United States"/>
    <x v="4"/>
    <s v="Utilities - Regulated Electric"/>
    <n v="14592"/>
    <s v="Consolidated Edison, Inc., through its subsidiaries, engages in the regulated electric, gas, and steam delivery businesses in the United States. It offers electric services to approximately 3.7 million customers in New York City and Westchester County; gas to approximately 1.1 million customers in Manhattan, the Bronx, parts of Queens, and Westchester County; and steam to approximately 1,530 customers in parts of Manhattan. The company also supplies electricity to approximately 0.3 million customers in southeastern New York and northern New Jersey; and gas to approximately 0.2 million customers in southeastern New York. In addition, it operates 545 circuit miles of transmission lines; 15 transmission substations; 63 distribution substations; 90,051 in-service line transformers; 3,788 pole miles of overhead distribution lines; and 2,314 miles of underground distribution lines, as well as 4,363 miles of mains and 380,870 service lines for natural gas distribution. Further, the company invests in electric and gas transmission projects. It primarily sells electricity to industrial, commercial, residential, and government customers. Consolidated Edison, Inc. was founded in 1823 and is based in New York, New York."/>
    <n v="23.8"/>
    <x v="41"/>
    <x v="12"/>
    <x v="83"/>
    <x v="3"/>
    <n v="3"/>
    <s v="44th percentile"/>
    <x v="0"/>
  </r>
  <r>
    <s v="COP"/>
    <x v="293"/>
    <s v="925 North Eldridge Parkway_x000a_Houston, TX 77079-2703_x000a_United States"/>
    <x v="5"/>
    <s v="Oil &amp; Gas E&amp;P"/>
    <n v="10000"/>
    <s v="ConocoPhillips explores for, produces, transports, and markets crude oil, bitumen, natural gas, liquefied natural gas (LNG), and natural gas liquids in the United States, Canada, China, Libya, Malaysia, Norway, the United Kingdom, and internationally. The company's portfolio includes unconventional plays in North America; conventional assets in North America, Europe, Asia, and Australia; global LNG developments; oil sands assets in Canada; and an inventory of global exploration prospects. ConocoPhillips was founded in 1917 and is headquartered in Houston, Texas."/>
    <n v="33.9"/>
    <x v="129"/>
    <x v="63"/>
    <x v="80"/>
    <x v="0"/>
    <n v="2"/>
    <s v="81st percentile"/>
    <x v="2"/>
  </r>
  <r>
    <s v="CAG"/>
    <x v="294"/>
    <s v="222 West Merchandise Mart Plaza_x000a_Suite 1300_x000a_Chicago, IL 60654_x000a_United States"/>
    <x v="9"/>
    <s v="Packaged Foods"/>
    <n v="18600"/>
    <s v="Conagra Brands, Inc., together with its subsidiaries, operates as a consumer packaged goods food company primarily in the United States. The company operates through Grocery &amp; Snacks, Refrigerated &amp; Frozen, International, and Foodservice segments. The Grocery &amp; Snacks segment primarily offers shelf stable food products through various retail channels. The Refrigerated &amp; Frozen segment provides temperature-controlled food products through various retail channels. The International segment offers food products in various temperature states through retail and foodservice channels outside of the United States. The Foodservice segment offers branded and customized food products, including meals, entrees, sauces, and various custom-manufactured culinary products packaged for restaurants and other foodservice establishments. The company sells its products under the Birds Eye, Marie Callender's, Duncan Hines, Healthy Choice, Slim Jim, Reddi-wip, Angie's, BOOMCHICKAPOP, Duke's, Earth Balance, Gardein, and Frontera brands. The company was incorporated in 1919 and is headquartered in Chicago, Illinois."/>
    <n v="30.8"/>
    <x v="130"/>
    <x v="75"/>
    <x v="22"/>
    <x v="0"/>
    <n v="2"/>
    <s v="72nd percentile"/>
    <x v="2"/>
  </r>
  <r>
    <s v="CMA"/>
    <x v="295"/>
    <s v="Comerica Bank Tower_x000a_1717 Main Street_x000a_Dallas, TX 75201-6404_x000a_United States"/>
    <x v="8"/>
    <s v="Banks - Regional"/>
    <n v="7619"/>
    <s v="Comerica Incorporated, through its subsidiaries, provides various financial products and services. The company operates through Commercial Bank, Retail Bank, Wealth Management, and Finance segments. The Commercial Bank segment offers various products and services, including commercial loans and lines of credit, deposits, cash management, payment solutions, card services, capital market products, international trade finance, letters of credit, foreign exchange management services, and loan syndication services for small and middle market businesses, multinational corporations, and governmental entities. The Retail Bank segment provides personal financial services, such as consumer lending, consumer deposit gathering, and mortgage loan origination; and various consumer products that include deposit accounts, installment loans, credit cards, student loans, home equity lines of credit, and residential mortgage loans. The Wealth Management segment offers products and services comprising financial planning, trust and fiduciary services, investment management and advisory, brokerage, private banking, and business transition planning services for affluents, high-net worth and ultra-high-net-worth individuals and families, business owners, and executives, and institutional clients. The Finance segment comprises securities portfolio, and asset and liability management activities. It operates in Texas, California, Michigan, Arizona, and Florida, the United States; and Canada and Mexico. The company was formerly known as DETROITBANK Corporation and changed its name to Comerica Incorporated in July 1982. Comerica Incorporated was founded in 1849 and is headquartered in Dallas, Texas."/>
    <n v="25.2"/>
    <x v="111"/>
    <x v="78"/>
    <x v="38"/>
    <x v="0"/>
    <n v="2"/>
    <s v="50th percentile"/>
    <x v="0"/>
  </r>
  <r>
    <s v="CMCSA"/>
    <x v="296"/>
    <s v="One Comcast Center_x000a_1701 JFK Boulevard_x000a_Philadelphia, PA 19103-2838_x000a_United States"/>
    <x v="10"/>
    <s v="Telecom Services"/>
    <n v="186000"/>
    <s v="Comcast Corporation operates as a media and technology company worldwide. It operates through Residential Connectivity &amp; Platforms, Business Services Connectivity, Media, Studios, and Theme Parks segments. The Residential Connectivity &amp; Platforms segment provides residential broadband and wireless connectivity services, residential and business video services, sky-branded entertainment television networks, and advertising. The Business Services Connectivity segment offers connectivity services for small business locations, which include broadband, wireline voice, and wireless services, as well as solutions for medium-sized customers and larger enterprises; and small business connectivity services in the United Kingdom. The Media segment operates NBCUniversal's television and streaming business, including national and regional cable networks; the NBC and Telemundo broadcast networks and owned local broadcast television stations; and Peacock, a direct-to-consumer streaming services. It also operates international television networks comprising the Sky Sports networks, as well as other digital properties. The Studios segment operates NBCUniversal and Sky film and television studio production and distribution operations. The Theme Parks segment operates Universal theme parks in Orlando, Florida; Hollywood, California; Osaka, Japan; and Beijing, China. The company also offers a consolidated streaming platforms under the Philadelphia Flyers and the Wells Fargo Center arena in Philadelphia, Pennsylvania; and Xumo. Comcast Corporation was founded in 1963 and is headquartered in Philadelphia, Pennsylvania."/>
    <n v="23.1"/>
    <x v="50"/>
    <x v="82"/>
    <x v="83"/>
    <x v="0"/>
    <n v="2"/>
    <s v="41st percentile"/>
    <x v="0"/>
  </r>
  <r>
    <s v="CL"/>
    <x v="297"/>
    <s v="300 Park Avenue_x000a_New York, NY 10022-7499_x000a_United States"/>
    <x v="9"/>
    <s v="Household &amp; Personal Products"/>
    <n v="34000"/>
    <s v="Colgate-Palmolive Company, together with its subsidiaries, manufactures and sells consumer products in the United States and internationally. It operates through two segments: Oral, Personal and Home Care; and Pet Nutrition. The Oral, Personal and Home Care segment offers toothpaste, toothbrushes, mouthwash, bar and liquid hand soaps, shower gels, shampoos, conditioners, deodorants and antiperspirants, skin health products, dishwashing detergents, fabric conditioners, household cleaners, and other related items. This segment markets and sells its products under various brands, which include Colgate, Darlie, elmex, hello, meridol, Sorriso, Tom's of Maine, Irish Spring, Palmolive, Protex, Sanex, Softsoap, Lady Speed Stick, Speed Stick, EltaMD, Filorga, PCA SKIN, Ajax, Axion, Fabuloso, Murphy, Suavitel, and Soupline to a range of traditional and eCommerce retailers, wholesalers, and distributors. It includes pharmaceutical products for dentists and other oral health professionals. Its Pet Nutrition segment offers pet nutrition products for everyday nutritional needs under the Hill's Science Diet brand; and a range of therapeutic pet products to help nutritionally support dogs and cats in different stages of health under the Hill's Prescription Diet brand. This segment markets and sells its products through pet supply retailers, veterinarians, and eCommerce retailers. Colgate-Palmolive Company was founded in 1806 and is headquartered in New York, New York."/>
    <n v="26.2"/>
    <x v="98"/>
    <x v="33"/>
    <x v="97"/>
    <x v="0"/>
    <n v="2"/>
    <s v="54th percentile"/>
    <x v="0"/>
  </r>
  <r>
    <s v="CTSH"/>
    <x v="298"/>
    <s v="300 Frank West Burr Boulevard_x000a_Teaneck, NJ 07666_x000a_United States"/>
    <x v="7"/>
    <s v="Information Technology Services"/>
    <n v="344400"/>
    <s v="Cognizant Technology Solutions Corporation, a professional services company, provides consulting and technology, and outsourcing services in North America, Europe, and internationally. It operates through four segments: Financial Services, Health Sciences, Products and Resources, and Communications, Media and Technology. The company provides customer experience, robotic process automation, analytics, and AI services in areas, such as digital lending, fraud detection, and next generation payments; the shift towards consumerism, outcome-based contracting, digital health, delivering integrated seamless, omni-channel, and patient-centered experience; and services that drive operational improvements in areas, such as clinical development, pharmacovigilance, and manufacturing, as well as claims processing, enrollment, membership, and billing to healthcare providers and payers, and life sciences companies, including pharmaceutical, biotech, and medical device companies. It offers solution to manufacturers, automakers, retailers and travel and hospitality companies, as well as companies providing logistics, energy and utility services; and digital content, business process improvement, technology modernization, and the creation of unified and compelling user experience services to communications, media and entertainment, education, and information services and technology companies. The company was incorporated in 1988 and is headquartered in Teaneck, New Jersey."/>
    <n v="14.7"/>
    <x v="49"/>
    <x v="19"/>
    <x v="48"/>
    <x v="0"/>
    <n v="2"/>
    <s v="10th percentile"/>
    <x v="1"/>
  </r>
  <r>
    <s v="KO"/>
    <x v="299"/>
    <s v="One Coca-Cola Plaza_x000a_Atlanta, GA 30313_x000a_United States"/>
    <x v="9"/>
    <s v="Beverages - Non-Alcoholic"/>
    <n v="79100"/>
    <s v="The Coca-Cola Company, a beverage company, manufactures, markets, and sells various nonalcoholic beverages worldwide. The company provides sparkling soft drinks, sparkling flavors; water, sports, coffee, and tea; juice, value-added dairy, and plant-based beverages; and other beverages. It also offers beverage concentrates and syrups, as well as fountain syrups to fountain retailers, such as restaurants and convenience stores. The company sells its products under the Coca-Cola, Diet Coke/Coca-Cola Light, Coca-Cola Zero Sugar, caffeine free Diet Coke, Cherry Coke, Fanta Orange, Fanta Zero Orange, Fanta Zero Sugar, Fanta Apple, Sprite, Sprite Zero Sugar, Simply Orange, Simply Apple, Simply Grapefruit, Fresca, Schweppes, Thums Up, Aquarius, Ayataka, BODYARMOR, Ciel, Costa, Dasani, dogadan, FUZE TEA, Georgia, glacÃ©au smartwater, glacÃ©au vitaminwater, Gold Peak, Ice Dew, I LOHAS, Powerade, Topo Chico, AdeS, Del Valle, fairlife, innocent, Minute Maid, and Minute Maid Pulpy brands. It operates through a network of independent bottling partners, distributors, wholesalers, and retailers, as well as through bottling and distribution operators. The company was founded in 1886 and is headquartered in Atlanta, Georgia."/>
    <n v="21.6"/>
    <x v="78"/>
    <x v="44"/>
    <x v="82"/>
    <x v="3"/>
    <n v="3"/>
    <s v="35th percentile"/>
    <x v="0"/>
  </r>
  <r>
    <s v="CMS"/>
    <x v="300"/>
    <s v="One Energy Plaza_x000a_Jackson, MI 49201_x000a_United States"/>
    <x v="4"/>
    <s v="Utilities - Regulated Electric"/>
    <n v="8356"/>
    <s v="CMS Energy Corporation operates as an energy company primarily in Michigan. The company operates through three segments: Electric Utility; Gas Utility; and Enterprises. The Electric Utility segment is involved in the generation, purchase, transmission, distribution, and sale of electricity. This segment generates electricity through coal, wind, gas, renewable energy, oil, and nuclear sources. Its distribution system comprises 208 miles of high-voltage distribution overhead lines; 4 miles of high-voltage distribution underground lines; 4,428 miles of high-voltage distribution overhead lines; 19 miles of high-voltage distribution underground lines; 82,474 miles of electric distribution overhead lines; 9,395 miles of underground distribution lines; 1,093 substations; and 3 battery facilities. The Gas Utility segment engages in the purchase, transmission, storage, distribution, and sale of natural gas, which includes 2,392 miles of transmission lines; 15 gas storage fields; 28,065 miles of distribution mains; and 8 compressor stations. The Enterprises segment is involved in the independent power production and marketing, including the development and operation of renewable generation. It serves 1.9 million electric and 1.8 million gas customers, including residential, commercial, and diversified industrial customers. The company was incorporated in 1987 and is headquartered in Jackson, Michigan."/>
    <n v="21.7"/>
    <x v="68"/>
    <x v="7"/>
    <x v="4"/>
    <x v="0"/>
    <n v="2"/>
    <s v="35th percentile"/>
    <x v="0"/>
  </r>
  <r>
    <s v="CME"/>
    <x v="301"/>
    <s v="20 South Wacker Drive_x000a_Chicago, IL 60606_x000a_United States"/>
    <x v="8"/>
    <s v="Financial Data &amp; Stock Exchanges"/>
    <n v="3565"/>
    <s v="CME Group Inc., together with its subsidiaries, operates contract markets for the trading of futures and options on futures contracts worldwide. It offers futures and options products based on interest rates, equity indexes, foreign exchange, agricultural commodities, energy, and metals, as well as fixed income and foreign currency trading services. The company also provides clearing house services, including clearing, settling, and guaranteeing futures and options contracts, and cleared swaps products traded through its exchanges; and trade processing and risk mitigation services. In addition, the company offers a range of market data services, including real-time and historical data services. It serves professional traders, financial institutions, institutional and individual investors, corporations, manufacturers, producers, governments, and central banks. The company was formerly known as Chicago Mercantile Exchange Holdings Inc. and changed its name to CME Group Inc. in July 2007. The company was founded in 1898 and is headquartered in Chicago, Illinois."/>
    <n v="17.8"/>
    <x v="71"/>
    <x v="83"/>
    <x v="124"/>
    <x v="1"/>
    <n v="1"/>
    <s v="20th percentile"/>
    <x v="1"/>
  </r>
  <r>
    <s v="CLX"/>
    <x v="302"/>
    <s v="1221 Broadway_x000a_Oakland, CA 94612-1888_x000a_United States"/>
    <x v="9"/>
    <s v="Household &amp; Personal Products"/>
    <n v="8100"/>
    <s v="The Clorox Company manufactures and markets consumer and professional products worldwide. It operates through four segments: Health and Wellness, Household, Lifestyle, and International. The Health and Wellness segment offers cleaning products, such as laundry additives and home care products primarily under the Clorox, Clorox2, Scentiva, Pine-Sol, Liquid-Plumr, Tilex, and Formula 409 brands; professional cleaning and disinfecting products under the CloroxPro and Clorox Healthcare brands; professional food service products under the Hidden Valley brand; and vitamins, minerals and supplement products under the RenewLife, Natural Vitality, NeoCell, and Rainbow Light brands in the United States. The Household segment provides cat litter products under the Fresh Step and Scoop Away brands; bags and wraps under the Glad brand; and grilling products under the Kingsford brand in the United States. The Lifestyle segment offers dressings, dips, seasonings, and sauces primarily under the Hidden Valley brand; natural personal care products under the Burt's Bees brand; and water-filtration products under the Brita brand in the United States. The International segment provides laundry additives; home care products; water-filtration systems; digestive health products; grilling products; cat litter products; food products; bags and wraps; natural personal care products; and professional cleaning and disinfecting products internationally primarily under the Clorox, Ayudin, Clorinda, Poett, Pine-Sol, Glad, Brita, RenewLife, Ever Clean and Burt's Bees brands. It sells its products primarily through mass retailers; grocery outlets; warehouse clubs; dollar stores; home hardware centers; drug, pet, and military stores; third-party and owned e-commerce channels; and distributors, as well as a direct sales force The Clorox Company was founded in 1913 and is headquartered in Oakland, California."/>
    <n v="21.6"/>
    <x v="131"/>
    <x v="37"/>
    <x v="49"/>
    <x v="0"/>
    <n v="2"/>
    <s v="35th percentile"/>
    <x v="0"/>
  </r>
  <r>
    <s v="CFG"/>
    <x v="303"/>
    <s v="One Citizens Plaza_x000a_Providence, RI 02903_x000a_United States"/>
    <x v="8"/>
    <s v="Banks - Regional"/>
    <n v="17354"/>
    <s v="Citizens Financial Group, Inc. operates as the bank holding company that provides retail and commercial banking products and services to individuals, small businesses, middle-market companies, corporations, and institutions in the United States. The company operates in two segments, Consumer Banking and Commercial Banking. The Consumer Banking segment offers deposit products, mortgage and home equity lending products, credit cards, business loans, wealth management, and investment services; and auto, education, and point-of-sale finance loans, as well as digital deposit products. This segment serves its customers through telephone service centers, as well as through its online and mobile platforms. The Commercial Banking segment provides various financial products and solutions, including lending and leasing, deposit and treasury management services, foreign exchange, and interest rate and commodity risk management solutions, as well as syndicated loans, corporate finance, mergers and acquisitions, and debt and equity capital markets services. This segment serves corporate banking, healthcare, technology, asset finance, franchise finance, leasing, asset-based lending, commercial real estate, mid-corporate, and private equity sponsor industries. The company was formerly known as RBS Citizens Financial Group, Inc. and changed its name to Citizens Financial Group, Inc. in April 2014. Citizens Financial Group, Inc. was founded in 1828 and is headquartered in Providence, Rhode Island."/>
    <n v="23.5"/>
    <x v="14"/>
    <x v="84"/>
    <x v="10"/>
    <x v="0"/>
    <n v="2"/>
    <s v="42nd percentile"/>
    <x v="0"/>
  </r>
  <r>
    <s v="C"/>
    <x v="304"/>
    <s v="388 Greenwich Street_x000a_New York, NY 10013_x000a_United States"/>
    <x v="8"/>
    <s v="Banks - Diversified"/>
    <n v="237000"/>
    <s v="Citigroup Inc., a diversified financial service holding company, provides various financial product and services to consumers, corporations, governments, and institutions worldwide. It operates through five segments: Services, Markets, Banking, U.S. Personal Banking, and Wealth. The Services segment includes Treasury and Trade Solutions, which provides cash management, trade, and working capital solutions to multinational corporations, financial institutions, and public sector organizations; and Securities Services, such as cross-border support for clients, local market expertise, post-trade technologies, data solutions, and various securities services solutions. The Markets segment offers sales and trading services for equities, foreign exchange, rates, spread products, and commodities to corporate, institutional, and public sector clients; and market-making services, including asset classes, risk management solutions, financing, prime brokerage, research, securities clearing, and settlement. The banking segment includes investment banking; advisory services related to mergers and acquisitions, divestitures, restructurings, and corporate defense activities; and corporate lending, which includes corporate and commercial banking. The U.S. Personal Banking segment provides co-branded cards and retail banking services. The Wealth segment provides financial services to high-net-worth clients through banking, lending, mortgages, investment, custody, and trust product offerings; and to professional industries, including law firms, consulting groups, accounting, and asset management. The company was founded in 1812 and is headquartered in New York, New York."/>
    <n v="29.2"/>
    <x v="18"/>
    <x v="85"/>
    <x v="77"/>
    <x v="4"/>
    <n v="4"/>
    <s v="66th percentile"/>
    <x v="0"/>
  </r>
  <r>
    <s v="CSCO"/>
    <x v="305"/>
    <s v="170 West Tasman Drive_x000a_San Jose, CA 95134-1706_x000a_United States"/>
    <x v="7"/>
    <s v="Communication Equipment"/>
    <n v="84900"/>
    <s v="Cisco Systems, Inc. designs, manufactures, and sells Internet Protocol based networking and other products related to the communications and information technology industry in the Americas, Europe, the Middle East, Africa, the Asia Pacific, Japan, and China. The company also offers switching portfolio encompasses campus switching as well as data center switching; enterprise routing portfolio interconnects public and private wireline and mobile networks, delivering highly secure, and reliable connectivity to campus, data center and branch networks; wireless products include wireless access points and controllers; and compute portfolio including the cisco unified computing system, hyperflex, and software management capabilities, which combine computing, networking, and storage infrastructure management and virtualization. In addition, it provides Internet for the future product consists of routed optical networking, 5G, silicon, and optics solutions; collaboration products, such as meetings, collaboration devices, calling, contact center, and communication platform as a service; end-to-end security product consists of network security, cloud security, security endpoints, unified threat management, and zero trust; and optimized application experiences products including full stack observability and network assurance. Further, the company offers a range of service and support options for its customers, including technical support and advanced services and advisory services. It serves businesses of various sizes, public institutions, governments, and service providers. The company sells its products and services directly, as well as through systems integrators, service providers, other resellers, and distributors. Cisco Systems, Inc. has strategic alliances with other companies. Cisco Systems, Inc. was incorporated in 1984 and is headquartered in San Jose, California."/>
    <n v="13.9"/>
    <x v="97"/>
    <x v="33"/>
    <x v="125"/>
    <x v="0"/>
    <n v="2"/>
    <s v="8th percentile"/>
    <x v="1"/>
  </r>
  <r>
    <s v="CTAS"/>
    <x v="306"/>
    <s v="6800 Cintas Boulevard_x000a_PO Box 625737_x000a_Cincinnati, OH 45262-5737_x000a_United States"/>
    <x v="3"/>
    <s v="Specialty Business Services"/>
    <n v="44500"/>
    <s v="Cintas Corporation provides corporate identity uniforms and related business services primarily in the United States, Canada, and Latin America. It operates through Uniform Rental and Facility Services, First Aid and Safety Services, and All Other segments. The company rents and services uniforms and other garments, including flame resistant clothing, mats, mops and shop towels, and other ancillary items; and provides restroom cleaning services and supplies, as well as sells uniforms. In addition, the company offers first aid and safety services, and fire protection products and services. It provides its products and services through its distribution network and local delivery routes, or local representatives to small service and manufacturing companies, as well as major corporations. Cintas Corporation was founded in 1968 and is based in Cincinnati, Ohio. Cintas Corporation was formerly a subsidiary of Cintas Corporation."/>
    <n v="18.100000000000001"/>
    <x v="83"/>
    <x v="19"/>
    <x v="39"/>
    <x v="0"/>
    <n v="2"/>
    <s v="21st percentile"/>
    <x v="1"/>
  </r>
  <r>
    <s v="CINF"/>
    <x v="307"/>
    <s v="6200 South Gilmore Road_x000a_Fairfield, OH 45014-5141_x000a_United States"/>
    <x v="8"/>
    <s v="Insurance - Property &amp; Casualty"/>
    <n v="5426"/>
    <s v="Cincinnati Financial Corporation, together with its subsidiaries, provides property casualty insurance products in the United States. It operates through five segments: Commercial Lines Insurance, Personal Lines Insurance, Excess and Surplus Lines Insurance, Life Insurance, and Investments. The Commercial Lines Insurance segment offers coverage for commercial casualty, commercial property, commercial auto, and workers' compensation. It also provides contract and commercial surety bonds, and fidelity bonds; and machinery and equipment. The Personal Lines Insurance segment offers personal auto insurance; homeowner insurance; and dwelling fire, inland marine, personal umbrella liability, and watercraft coverages to individuals. The Excess and Surplus Lines Insurance segment offers commercial casualty insurance that covers businesses for third-party liability from accidents occurring on their premises or arising out of their operations, such as injuries sustained from products, as well as other coverages, including miscellaneous errors and omissions, professional liability, and excess liability; and commercial property insurance, which insures buildings, inventory, equipment, and business income from loss or damage due to various causes, such as fire, wind, hail, water, theft, and vandalism. The Life Insurance segment provides term life insurance products; universal life insurance products; worksite products, such as term life; and whole life insurance products, as well as annuities. The Investments segment invests in fixed-maturity investments, including taxable and tax-exempt bonds, redeemable preferred stocks, and mortgage-backed securities; and equity investments comprising common and nonredeemable preferred stocks. It also offers commercial leasing and financing services; and insurance brokerage services. Cincinnati Financial Corporation was founded in 1950 and is headquartered in Fairfield, Ohio."/>
    <n v="25.6"/>
    <x v="18"/>
    <x v="86"/>
    <x v="38"/>
    <x v="1"/>
    <n v="1"/>
    <s v="52nd percentile"/>
    <x v="0"/>
  </r>
  <r>
    <s v="CHD"/>
    <x v="308"/>
    <s v="Princeton South Corporate Center_x000a_500 Charles Ewing Boulevard_x000a_Ewing, NJ 08628_x000a_United States"/>
    <x v="9"/>
    <s v="Household &amp; Personal Products"/>
    <n v="5550"/>
    <s v="Church &amp; Dwight Co., Inc. develops, manufactures, and markets household, personal care, and specialty products. It operates in three segments: Consumer Domestic, Consumer International, and Specialty Products Division. The company offers cat litters, carpet deodorizers, laundry detergents, and baking soda, as well as other baking soda based products under the ARM &amp; HAMMER brand; condoms, lubricants, and vibrators under the TROJAN brand; stain removers, cleaning solutions, laundry detergents, and bleach alternatives under the OXICLEAN brand; toothbrushes under the SPINBRUSH brand; home pregnancy and ovulation test kits under the FIRST RESPONSE brand; depilatories under the NAIR brand; oral analgesics under the ORAJEL brand; laundry detergents under the XTRA brand; gummy dietary supplements under the L'IL CRITTERS and VITAFUSION brands; dry shampoos under the BATISTE brand; water flossers and showerheads under the WATERPIK brand; cold shortening and relief products under the ZICAM brand; oral care products under the THERABREATH brand; and acne treatment products under the HERO brand. Its specialty products include animal and food productivity products, such as ARM &amp; HAMMER baking soda as a feed additive to help dairy cow; BIO-CHLOR and FERMENTEN used to reduce health issues associated with calving, as well as needed protein; CELMANAX refined functional carbohydrate, a yeast-based prebiotic; and CERTILLUS a probiotics products used in the poultry, dairy, beef, and swine industries. It offers sodium bicarbonate; and cleaning and deodorizing products. The company sells its consumer products through supermarkets, mass merchandisers, wholesale clubs, drugstores, convenience stores, home stores, dollar and other discount stores, pet and other specialty stores, and websites and other e-commerce channels; and specialty products to industrial customers and livestock producers through distributors. The company was founded in 1846 and is headquartered in Ewing, New Jersey."/>
    <n v="19.899999999999999"/>
    <x v="41"/>
    <x v="22"/>
    <x v="60"/>
    <x v="1"/>
    <n v="1"/>
    <s v="27th percentile"/>
    <x v="1"/>
  </r>
  <r>
    <s v="CMG"/>
    <x v="309"/>
    <s v="610 Newport Center Drive_x000a_Suite 1100_x000a_Newport Beach, CA 92660_x000a_United States"/>
    <x v="1"/>
    <s v="Restaurants"/>
    <n v="120000"/>
    <s v="Chipotle Mexican Grill, Inc., together with its subsidiaries, owns and operates Chipotle Mexican Grill restaurants. It sells food and beverages through offering burritos, burrito bowls, quesadillas, tacos, and salads. The company also provides delivery and related services its app and website. It has operations in the United States, Canada, France, Germany, and the United Kingdom. Chipotle Mexican Grill, Inc. was founded in 1993 and is headquartered in Newport Beach, California."/>
    <n v="20.7"/>
    <x v="132"/>
    <x v="28"/>
    <x v="23"/>
    <x v="0"/>
    <n v="2"/>
    <s v="30th percentile"/>
    <x v="0"/>
  </r>
  <r>
    <s v="CVX"/>
    <x v="310"/>
    <s v="6001 Bollinger Canyon Road_x000a_San Ramon, CA 94583-2324_x000a_United States"/>
    <x v="5"/>
    <s v="Oil &amp; Gas Integrated"/>
    <n v="45600"/>
    <s v="Chevron Corporation, through its subsidiaries, engages in the integrated energy and chemicals operations in the United States and internationally. The company operates in two segments, Upstream and Downstream. The Upstream segment is involved in the exploration, development, production, and transportation of crude oil and natural gas; processing, liquefaction, transportation, and regasification of liquefied natural gas; transportation of crude oil through pipelines; transportation, storage, and marketing of natural gas; and carbon capture and storage, as well as a gas-to-liquids plant. The Downstream segment refines crude oil into petroleum products; markets crude oil, refined products, and lubricants; manufactures and markets renewable fuels, commodity petrochemicals, plastics for industrial uses, and fuel and lubricant additives; and transports crude oil and refined products by pipeline, marine vessel, motor equipment, and rail car. The company was formerly known as ChevronTexaco Corporation and changed its name to Chevron Corporation in 2005. Chevron Corporation was founded in 1879 and is headquartered in San Ramon, California."/>
    <n v="36.6"/>
    <x v="133"/>
    <x v="51"/>
    <x v="39"/>
    <x v="3"/>
    <n v="3"/>
    <s v="87th percentile"/>
    <x v="2"/>
  </r>
  <r>
    <s v="CHTR"/>
    <x v="311"/>
    <s v="400 Washington Blvd._x000a_Stamford, CT 06902_x000a_United States"/>
    <x v="10"/>
    <s v="Telecom Services"/>
    <n v="101100"/>
    <s v="Charter Communications, Inc. operates as a broadband connectivity and cable operator company serving residential and commercial customers in the United States. The company offers subscription-based internet, video, and mobile and voice services; a suite of broadband connectivity services, including fixed internet, WiFi, and mobile; Advanced WiFi services; Spectrum Security Shield; in-home WiFi, which provides customers with high performance wireless routers and managed WiFi services to enhance their fixed wireless internet experience; out-of-home WiFi; and Spectrum WiFi services. It also offers voice communications services using voice over internet protocol technology; and broadband communications solutions, such as internet access, data networking, fiber connectivity, video entertainment, and business telephone services to cellular towers and office buildings for business and carrier organizations. In addition, the company provides mobile services; video programming, static IP and business WiFi, voice, and e-mail and security services; sells local advertising across various platforms for networks, such as TBS, CNN, and ESPN; sells advertising inventory to local sports and news channels; and offers Audience App to create data-driven linear TV campaigns for local advertisers. Further, the company offers communications products and managed service solutions; data connectivity services to mobile and wireline carriers on a wholesale basis; and owns and operates regional sports networks and news channels. It serves approximately 32 million customers in 41 states. Charter Communications, Inc.was founded in 1993 and is headquartered in Stamford, Connecticut."/>
    <n v="24.7"/>
    <x v="107"/>
    <x v="5"/>
    <x v="107"/>
    <x v="0"/>
    <n v="2"/>
    <s v="48th percentile"/>
    <x v="0"/>
  </r>
  <r>
    <s v="CF"/>
    <x v="312"/>
    <s v="2375 Waterview Drive_x000a_Northbrook, IL 60062_x000a_United States"/>
    <x v="0"/>
    <s v="Agricultural Inputs"/>
    <n v="2700"/>
    <s v="CF Industries Holdings, Inc., together with its subsidiaries, engages in the manufacture and sale of hydrogen and nitrogen products for energy, fertilizer, emissions abatement, and other industrial activities in North America, Europe, and internationally. It operates through Ammonia, Granular Urea, UAN, AN, and Other segments. The company's principal products include anhydrous ammonia, granular urea, urea ammonium nitrate, and ammonium nitrate products. It also offers diesel exhaust fluid, urea liquor, nitric acid, and aqua ammonia products. The company primarily serves cooperatives, independent fertilizer distributors, traders, wholesalers, and industrial users. CF Industries Holdings, Inc. was founded in 1946 and is headquartered in Northbrook, Illinois."/>
    <n v="29.3"/>
    <x v="134"/>
    <x v="23"/>
    <x v="36"/>
    <x v="1"/>
    <n v="1"/>
    <s v="66th percentile"/>
    <x v="0"/>
  </r>
  <r>
    <s v="CNP"/>
    <x v="313"/>
    <s v="1111 Louisiana Street_x000a_Houston, TX 77002_x000a_United States"/>
    <x v="4"/>
    <s v="Utilities - Regulated Electric"/>
    <n v="8827"/>
    <s v="CenterPoint Energy, Inc. operates as a public utility holding company in the United States. The company operates through two segments, Electric and Natural Gas. The Electric segment includes electric transmission and distribution services to electric customers and electric generation assets, as well as optimizes assets in the wholesale power market. The Natural Gas segment engages in the intrastate natural gas sales, and natural gas transportation and distribution for residential, commercial, industrial and institutional customers in Indiana, Louisiana, Minnesota, Mississippi, Ohio, and Texas; permanent pipeline connections through interconnects with various interstate and intrastate pipeline companies; and provides maintenance and repair services of home appliances to customers in Minnesota and home repair protection plans to natural gas customers in Indiana, Mississippi, Ohio, and Texas through a third party. It serves approximately 2,534,730 metered customers; owned 348 substations with transformer capacity of 79,719 megavolt amperes; and owned and operated 217 miles of intrastate pipeline in Louisiana and Texas. The company was founded in 1866 and is headquartered in Houston, Texas."/>
    <n v="28.7"/>
    <x v="39"/>
    <x v="15"/>
    <x v="107"/>
    <x v="0"/>
    <n v="2"/>
    <s v="64th percentile"/>
    <x v="0"/>
  </r>
  <r>
    <s v="CNC"/>
    <x v="314"/>
    <s v="Centene Plaza_x000a_7700 Forsyth Boulevard_x000a_Saint Louis, MO 63105_x000a_United States"/>
    <x v="2"/>
    <s v="Healthcare Plans"/>
    <n v="59900"/>
    <s v="Centene Corporation operates as a healthcare enterprise that provides programs and services to under-insured and uninsured families, commercial organizations, and military families in the United States. The company operates through Medicaid, Medicare, Commercial, and Other segments. The Medicaid segment offers health plan coverage, including medicaid expansion, aged, blind, disabled, children's health insurance program, foster care, medicare-medicaid plans, long-term services and support. This segment also provides healthcare products. The Medicare segment offers special needs and medicare supplement, and prescription drug plans. The Commercial segment provides health insurance marketplace product for individual, small, and large group commercials. It also operates clinical healthcare and pharmacies, as well as offers dental services. In addition, the company engages in the government contracts business under the TRICARE program and other healthcare related government contracts. It provides services through primary and specialty care physicians, hospitals, and ancillary providers. Centene Corporation was founded in 1984 and is headquartered in Saint Louis, Missouri."/>
    <n v="19.899999999999999"/>
    <x v="2"/>
    <x v="33"/>
    <x v="74"/>
    <x v="0"/>
    <n v="2"/>
    <s v="28th percentile"/>
    <x v="1"/>
  </r>
  <r>
    <s v="COR"/>
    <x v="315"/>
    <s v="1 West First Avenue_x000a_Conshohocken, PA 19428-1800_x000a_United States"/>
    <x v="2"/>
    <s v="Medical Distribution"/>
    <n v="46000"/>
    <s v="Cencora, Inc. sources and distributes pharmaceutical products. The company's U.S. Healthcare Solutions segment distributes pharmaceuticals, over-the-counter healthcare products, home healthcare supplies and equipment, and related services to acute care hospitals and health systems, independent and chain retail pharmacies, mail order pharmacies, medical clinics, long-term care and alternate site pharmacies, and other customers; provides pharmacy management, staffing, and other consulting services; supply management software to retail and institutional healthcare providers; packaging solutions to various institutional and retail healthcare providers; clinical trial support, product post-approval, and commercialization support services; data analytics, outcomes research, and additional services for biotechnology and pharmaceutical manufacturers; pharmaceuticals, vaccines, parasiticides, diagnostics, micro feed ingredients, and other products to the companion animal and production animal markets; and sales force services to manufacturers. This segment also distributes plasma and other blood products, injectable pharmaceuticals, vaccines, and other specialty products; and provides other services to physicians who specialize in various disease states, such as oncology, as well as to other healthcare providers, including hospitals and dialysis clinics. Its International Healthcare Solutions segment offers international pharmaceutical wholesale and related service, and global commercialization services; distributes pharmaceuticals, other healthcare products, and related services to pharmacies, doctors, health centers, and hospitals primarily in Europe; and provides specialty transportation and logistics services for the biopharmaceutical industry. The company was formerly known as AmerisourceBergen Corporation and changed its name to Cencora, Inc. in August 2023. Cencora, Inc. was incorporated in 2001 and is headquartered in Conshohocken, Pennsylvania."/>
    <n v="12.8"/>
    <x v="51"/>
    <x v="40"/>
    <x v="92"/>
    <x v="3"/>
    <n v="3"/>
    <s v="6th percentile"/>
    <x v="1"/>
  </r>
  <r>
    <s v="CE"/>
    <x v="316"/>
    <s v="222 West Las Colinas Boulevard_x000a_Suite 900N_x000a_Irving, TX 75039-5421_x000a_United States"/>
    <x v="0"/>
    <s v="Chemicals"/>
    <n v="12400"/>
    <s v="Celanese Corporation, a chemical and specialty materials company, manufactures and sells high performance engineered polymers in the United States and internationally. It operates through Engineered Materials and Acetyl Chain. The Engineered Materials segment develops, produces, and supplies specialty polymers for automotive and medical applications, as well as for use in industrial products and consumer electronics. The Acetyl Chain segment produces and supplies acetyl products, including acetic acid, vinyl acetate monomers, acetic anhydride, and acetate esters that are used as starting materials for colorants, paints, adhesives, coatings, and pharmaceuticals; and organic solvents and intermediates for pharmaceutical, agricultural, and chemical products. It also offers vinyl acetate-based emulsions for use in paints and coatings, adhesives, construction, glass fiber, textiles, and paper applications; and ethylene vinyl acetate resins and compounds, as well as low-density polyethylene for use in flexible packaging films, lamination film products, hot melt adhesives, automotive parts, and carpeting applications. In addition, it provides redispersible powders (RDP) for use in construction applications, including flooring, plasters, insulation, tiling, and waterproofing. Celanese Corporation was founded in 1918 and is headquartered in Irving, Texas."/>
    <n v="26.1"/>
    <x v="34"/>
    <x v="27"/>
    <x v="126"/>
    <x v="0"/>
    <n v="2"/>
    <s v="54th percentile"/>
    <x v="0"/>
  </r>
  <r>
    <s v="CBRE"/>
    <x v="317"/>
    <s v="2100 McKinney Avenue_x000a_Suite 1250_x000a_Dallas, TX 75201_x000a_United States"/>
    <x v="6"/>
    <s v="Real Estate Services"/>
    <n v="130000"/>
    <s v="CBRE Group, Inc. operates as a commercial real estate services and investment company in the United States, the United Kingdom, and internationally. The Advisory Services segment offers strategic advice and execution to owners, investors, and occupiers of real estate in connection with leasing of offices, and industrial and retail space; clients fully integrated property sales services under the CBRE Capital Markets brand; clients commercial mortgage and structured financing services; originates and sells commercial mortgage loans; property management services, such as marketing, building engineering, accounting, and financial services on a contractual basis for owners of and investors in office, industrial, and retail properties; and valuation services that include market value appraisals, litigation support, discounted cash flow analyses, and feasibility studies, as well as consulting services, such as property condition reports, hotel advisory, and environmental consulting. The Global Workplace Solutions segment provides facilities management, including day-to-day management of client-occupied space, headquarters, regional offices, administrative offices, data centers and other critical facilities, manufacturing and laboratory facilities, and distribution facilities and retail space; and project management services comprising building consulting, program, and project and cost management services under the Turner &amp; Townsend brand name. The Real Estate Investments segment offers investment management services under the CBRE Investment Management brand to pension funds, insurance companies, sovereign wealth funds, foundations, endowments, and other institutional investors; and development services, such as real estate development and investment activities under the Trammell Crow Company and Telford Homes brands to users and investors in commercial real estate, and for their own account. CBRE Group, Inc. was founded in 1906 and is headquartered in Dallas, Texas."/>
    <n v="8"/>
    <x v="12"/>
    <x v="3"/>
    <x v="127"/>
    <x v="1"/>
    <n v="1"/>
    <s v="2nd percentile"/>
    <x v="4"/>
  </r>
  <r>
    <s v="CBOE"/>
    <x v="318"/>
    <s v="433 West Van Buren Street_x000a_Chicago, IL 60607_x000a_United States"/>
    <x v="8"/>
    <s v="Financial Data &amp; Stock Exchanges"/>
    <n v="1647"/>
    <s v="Cboe Global Markets, Inc., through its subsidiaries, operates as an options exchange worldwide. It operates through six segments: Options, North American Equities, Europe and Asia Pacific, Futures, Global FX, and Digital. The Options segment trades in listed market indices. The North American Equities segment trades in listed U.S. and Canadian equities. This segment also offers exchange-traded products (ETP) transaction and listing services. The Europe and Asia Pacific segment provides pan-European listed equities and derivatives transaction services, ETPs, exchange-traded commodities, and international depository receipts, as well as ETP listings and clearing services. The Futures segment trades in futures. The Global FX segment provides institutional foreign exchange (FX) trading and non-deliverable forward FX transactions services. The Digital segment offers Cboe Digital, an operator of the United States based digital asset spot market and a regulated futures exchange; Cboe Clear Digital, a regulated clearinghouse; licensing of proprietary market data; and access and capacity services. The company has strategic relationships with S&amp;P Dow Jones Indices, LLC; IHS Markit Ltd.; DJI Opco, LLC; Frank Russell Company; FTSE International Limited; and MSCI Inc. The company was formerly known as CBOE Holdings, Inc. and changed its name to Cboe Global Markets, Inc. in October 2017. Cboe Global Markets, Inc. was founded in 1973 and is headquartered in Chicago, Illinois."/>
    <n v="21"/>
    <x v="42"/>
    <x v="9"/>
    <x v="48"/>
    <x v="1"/>
    <n v="1"/>
    <s v="32nd percentile"/>
    <x v="0"/>
  </r>
  <r>
    <s v="CAT"/>
    <x v="319"/>
    <s v="5205 North O'Connor Boulevard_x000a_Suite 100_x000a_Irving, TX 75039_x000a_United States"/>
    <x v="3"/>
    <s v="Farm &amp; Heavy Construction Machinery"/>
    <n v="113200"/>
    <s v="Caterpillar Inc. manufactures and sells construction and mining equipment, off-highway diesel and natural gas engines, industrial gas turbines, and diesel-electric locomotives in worldwide. Its Construction Industries segment offers asphalt pavers, compactors, road reclaimers, forestry machines, cold planers, material handlers, track-type tractors, excavators, telehandlers, motor graders, and pipelayers; compact track, wheel, track-type, backhoe, and skid steer loaders; and related parts and tools. The company's Resource Industries segment provides electric rope and hydraulic shovels, draglines, rotary drills, hard rock vehicles, tractors, mining trucks, wheel loaders, off-highway and articulated trucks, wheel tractor scrapers and dozers, fleet management products, landfill and soil compactors, machinery components, autonomous ready vehicles and solutions, work tools, and safety services and mining performance solutions, as well as related parts and services. Its Energy &amp; Transportation segment offers reciprocating engine powered generator sets; reciprocating engines, drivetrain, and integrated systems and solutions; turbines, centrifugal gas compressors, and related services; and diesel-electric locomotives and components, and other rail-related products. The company's Financial Products segment provides operating and finance leases, installment sale contracts, revolving charge accounts, repair/rebuild financing services, working capital loans, and wholesale financing; and insurance and risk management products and services. Its All Other Operating segment offers filters and fluids, undercarriage, ground engaging tools, fluid transfer products, precision seals, and rubber sealing and connecting components; parts distribution; logistics solutions and distribution services; brand management and marketing strategy services; and digital investments services. Caterpillar Inc. was founded in 1925 and is headquartered in Irving, Texas."/>
    <n v="36.200000000000003"/>
    <x v="99"/>
    <x v="47"/>
    <x v="35"/>
    <x v="4"/>
    <n v="4"/>
    <s v="86th percentile"/>
    <x v="2"/>
  </r>
  <r>
    <s v="CCL"/>
    <x v="320"/>
    <s v="3655 N.W. 87th Avenue_x000a_Miami, FL 33178-2428_x000a_United States"/>
    <x v="1"/>
    <s v="Travel Services"/>
    <n v="106000"/>
    <s v="Carnival Corporation &amp; plc engages in the provision of leisure travel services in North America, Australia, Europe, Asia, and internationally. The company operates through four segments: NAA Cruise Operations, Europe Cruise Operations, Cruise Support, and Tour and Other. It operates port destinations, private islands, and a solar park, as well as owns and operates hotels, lodges, glass-domed railcars, and motor coaches. The company offers its services under the Carnival Cruise Line, Princess Cruises, Holland America Line, Seabourn, Costa Cruises, AIDA Cruises, P&amp;O Cruises, and Cunard brand. Additionally, it sells its cruises primarily through travel agents, tour operators, vacation planners, and websites. Carnival Corporation &amp; plc was founded in 1972 and is headquartered in Miami, Florida."/>
    <n v="24.5"/>
    <x v="84"/>
    <x v="24"/>
    <x v="10"/>
    <x v="3"/>
    <n v="3"/>
    <s v="47th percentile"/>
    <x v="0"/>
  </r>
  <r>
    <s v="KMX"/>
    <x v="321"/>
    <s v="12800 Tuckahoe Creek Parkway_x000a_Richmond, VA 23238_x000a_United States"/>
    <x v="1"/>
    <s v="Auto &amp; Truck Dealerships"/>
    <n v="29836"/>
    <s v="CarMax, Inc., through its subsidiaries, operates as a retailer of used vehicles and related products in the United States. It operates in two segments: CarMax Sales Operations and CarMax Auto Finance. The CarMax Sales Operations segment offers customers a range of makes and models of used vehicles, including domestic, imported, and luxury vehicles, as well as hybrid and electric vehicles; used vehicle auctions; extended protection plans to customers at the time of sale; and reconditioning and vehicle repair services. The CarMax Auto Finance segment provides financing alternatives for retail customers across a range of credit spectrum and arrangements with various financial institutions. The company was founded in 1993 and is based in Richmond, Virginia."/>
    <n v="12.1"/>
    <x v="2"/>
    <x v="81"/>
    <x v="121"/>
    <x v="0"/>
    <n v="2"/>
    <s v="5th percentile"/>
    <x v="1"/>
  </r>
  <r>
    <s v="CAH"/>
    <x v="322"/>
    <s v="7000 Cardinal Place_x000a_Dublin, OH 43017_x000a_United States"/>
    <x v="2"/>
    <s v="Medical Distribution"/>
    <n v="47040"/>
    <s v="Cardinal Health, Inc. operates as a healthcare services and products company in the United States, Canada, Europe, Asia, and internationally. It provides customized solutions for hospitals, healthcare systems, pharmacies, ambulatory surgery centers, clinical laboratories, physician offices, and patients in the home. The company operates in two segments, Pharmaceutical and Medical. The Pharmaceutical segment distributes branded and generic pharmaceutical, specialty pharmaceutical, and over-the-counter healthcare and consumer products. The segment also provides services to pharmaceutical manufacturers and healthcare providers for specialty pharmaceutical products; operates nuclear pharmacies and radiopharmaceutical manufacturing facilities; repackages generic pharmaceuticals and over-the-counter healthcare products; and provides pharmacy management services to hospitals. The Medical segment manufactures, sources, and distributes Cardinal Health branded medical, surgical, and laboratory products and devices that include exam and surgical gloves; needles, syringe, and sharps disposals; compressions; incontinences; nutritional delivery products; wound care products; single-use surgical drapes, gowns, and apparels; fluid suction and collection systems; urology products; operating room supply products; and electrode product lines. The segment also distributes a range of national brand products, including medical, surgical, and laboratory products; provides supply chain services and solutions to hospitals, ambulatory surgery centers, clinical laboratories, and other healthcare providers; and assembles and sells sterile, and non-sterile procedure kits. The company was incorporated in 1979 and is headquartered in Dublin, Ohio."/>
    <n v="14.9"/>
    <x v="63"/>
    <x v="60"/>
    <x v="33"/>
    <x v="3"/>
    <n v="3"/>
    <s v="11th percentile"/>
    <x v="1"/>
  </r>
  <r>
    <s v="COF"/>
    <x v="323"/>
    <s v="1680 Capital One Drive_x000a_McLean, VA 22102_x000a_United States"/>
    <x v="8"/>
    <s v="Credit Services"/>
    <n v="51300"/>
    <s v="Capital One Financial Corporation operates as the financial services holding company for the Capital One, National Association, which engages in the provision of various financial products and services in the United States, Canada, and the United Kingdom. It operates through three segments: Credit Card, Consumer Banking, and Commercial Banking. The company accepts checking accounts, money market deposits, negotiable order of withdrawals, savings deposits, and time deposits. Its loan products include credit card loans; auto and retail banking loans; and commercial and multifamily real estate, and commercial and industrial loans. The company also offers credit and debit card products; online direct banking services; and provides advisory, capital markets, treasury management, and depository services. It serves consumers, small businesses, and commercial clients through digital channels, branches, cafÃ©s, and other distribution channels located in New York, Louisiana, Texas, Maryland, Virginia, New Jersey, and California. The company was founded in 1988 and is headquartered in McLean, Virginia."/>
    <n v="22.5"/>
    <x v="2"/>
    <x v="56"/>
    <x v="128"/>
    <x v="3"/>
    <n v="3"/>
    <s v="38th percentile"/>
    <x v="0"/>
  </r>
  <r>
    <s v="CPB"/>
    <x v="324"/>
    <s v="1 Campbell Place_x000a_Camden, NJ 08103-1799_x000a_United States"/>
    <x v="9"/>
    <s v="Packaged Foods"/>
    <n v="14500"/>
    <s v="Campbell Soup Company, together with its subsidiaries, manufactures and markets food and beverage products in the United States and internationally. The company operates through Meals &amp; Beverages and Snacks segments. The Meals &amp; Beverages segment engages in the retail and foodservice businesses in the United States and Canada. This segment provides Campbell's condensed and ready-to-serve soups; Swanson broth and stocks; Pacific Foods broth, soups, and non-dairy beverages; Prego pasta sauces; Pace Mexican sauces; Campbell's gravies, pasta, beans, and dinner sauces; Swanson canned poultry; V8 juices and beverages; Campbell's tomato juice; and snacking products in foodservice in Canada. The Snacks segment retails Pepperidge Farm cookies, crackers, fresh bakery, and frozen products, that includes Goldfish crackers, Snyder's of Hanover pretzels, Lance sandwich crackers, Cape Cod and Kettle Brand potato chips, Late July snacks, Snack Factory pretzel crisps, Pop Secret popcorn, and other snacking products. This segment is also involved in the retail business in Latin America. It sells its products through retail food chains, mass discounters and merchandisers, club stores, convenience stores, drug stores, and dollar stores, as well as e-commerce and other retail, commercial, and non-commercial establishments, and independent contractor distributors. The company was founded in 1869 and is headquartered in Camden, New Jersey."/>
    <n v="23.5"/>
    <x v="44"/>
    <x v="8"/>
    <x v="80"/>
    <x v="0"/>
    <n v="2"/>
    <s v="42nd percentile"/>
    <x v="0"/>
  </r>
  <r>
    <s v="CPT"/>
    <x v="325"/>
    <s v="11 Greenway Plaza_x000a_Suite 2400_x000a_Houston, TX 77046-1124_x000a_United States"/>
    <x v="6"/>
    <s v="REIT - Residential"/>
    <n v="1640"/>
    <s v="Camden Property Trust, an S&amp;P 500 Company, is a real estate company primarily engaged in the ownership, management, development, redevelopment, acquisition, and construction of multifamily apartment communities. Camden owns and operates 172 properties containing 58,634 apartment homes across the United States. Upon completion of 4 properties currently under development, the Company's portfolio will increase to 59,800 apartment homes in 176 properties. Camden has been recognized as one of the 100 Best Companies to Work For by FORTUNE magazine for 16 consecutive years, most recently ranking #33."/>
    <n v="16.100000000000001"/>
    <x v="50"/>
    <x v="82"/>
    <x v="12"/>
    <x v="1"/>
    <n v="1"/>
    <s v="14th percentile"/>
    <x v="1"/>
  </r>
  <r>
    <s v="CHRW"/>
    <x v="326"/>
    <s v="14701 Charlson Road_x000a_Eden Prairie, MN 55347-5076_x000a_United States"/>
    <x v="3"/>
    <s v="Integrated Freight &amp; Logistics"/>
    <n v="14990"/>
    <s v="C.H. Robinson Worldwide, Inc., together with its subsidiaries, provides freight transportation services, and related logistics and supply chain services in the United States and internationally. It operates through two segments: North American Surface Transportation and Global Forwarding. The company offers transportation and logistics services, such as truckload, less than truckload transportation brokerage services, which include the shipment of single or multiple pallets of freight; intermodal transportation that comprises the shipment service of freight in containers or trailers by a combination of truck and rail; and non-vessel operating common carrier and freight forwarding services, as well as organizes air shipments and provides door-to-door services. It also provides customs brokerage services; and other logistics services, such as fee-based managed, warehousing, small parcel, and other services. It has contractual relationships with approximately 45,000 transportation companies, including motor carriers, railroads, and ocean and air carriers. In addition, the company is involved in the buying, selling, and/or marketing of fresh fruits, vegetables, and other value-added perishable items under the Robinson Fresh brand name. Further, the company offers transportation management services or managed TMS; and other surface transportation services. It provides its fresh produce to grocery retailers, restaurants, produce wholesalers, and foodservice distributors through a network of independent produce growers and suppliers. The company was founded in 1905 and is headquartered in Eden Prairie, Minnesota."/>
    <n v="19.3"/>
    <x v="22"/>
    <x v="37"/>
    <x v="8"/>
    <x v="1"/>
    <n v="1"/>
    <s v="26th percentile"/>
    <x v="1"/>
  </r>
  <r>
    <s v="BG"/>
    <x v="327"/>
    <s v="1391 Timberlake Manor Parkway_x000a_Chesterfield, MO 63017_x000a_United States"/>
    <x v="9"/>
    <s v="Farm Products"/>
    <n v="23000"/>
    <s v="Bunge Global SA operates as an agribusiness and food company worldwide. It operates through four segments: Agribusiness, Refined and Specialty Oils, Milling, and Sugar and Bioenergy. The Agribusiness segment purchases, stores, transports, processes, and sells agricultural commodities and commodity products, including oilseeds primarily soybeans, rapeseed, canola, and sunflower seeds, as well as grains comprising wheat and corn; and processes oilseeds into vegetable oils and protein meals. This segment offers its products for animal feed manufacturers, livestock producers, wheat and corn millers, and other oilseed processors, as well as third-party edible oil processing and biofuel companies for biofuel production applications. The Refined and Specialty Oils segment sells packaged and bulk oils and fats that comprise cooking oils, shortenings, margarines, mayonnaise, renewable diesel feedstocks, and other products for baked goods companies, snack food producers, confectioners, restaurant chains, foodservice operators, infant nutrition companies, and other food manufacturers, as well as grocery chains, wholesalers, distributors, and other retailers. This segment also refines and fractionates palm oil, palm kernel oil, coconut oil, and shea butter, and olive oil; and produces specialty ingredients derived from vegetable oils, such as lecithin. The Milling segment provides wheat flours and bakery mixes; corn milling products that comprise dry-milled corn meals and flours, wet-milled masa and flours, and flaking and brewer's grits, as well as soy-fortified corn meal, corn-soy blends, and other products; whole grain and fiber ingredients; die-cut pellets; and non-GMO products. The Sugar and Bioenergy segment produces sugar and ethanol; and generates electricity from burning sugarcane bagasse. Bunge Global SA was founded in 1818 and is headquartered in Chesterfield, Missouri."/>
    <n v="32.9"/>
    <x v="113"/>
    <x v="37"/>
    <x v="74"/>
    <x v="3"/>
    <n v="3"/>
    <s v="78th percentile"/>
    <x v="2"/>
  </r>
  <r>
    <s v="BRO"/>
    <x v="328"/>
    <s v="300 North Beach Street_x000a_Daytona Beach, FL 32114_x000a_United States"/>
    <x v="8"/>
    <s v="Insurance Brokers"/>
    <n v="16152"/>
    <s v="Brown &amp; Brown, Inc. markets and sells insurance products and services in the United States, Canada, Ireland, the United Kingdom, and internationally. It operates through four segments: Retail, National Programs, Wholesale Brokerage, and Services. The Retail segment provides property and casualty, employee benefits insurance products, personal insurance products, specialties insurance products, risk management strategies, loss control survey and analysis, consultancy, and claims processing services. It serves commercial, public and quasi-public entities, professional, and individual customers. The National Programs segment offers professional liability and related package insurance products for dentistry, legal, eyecare, insurance, financial, physicians, real estate title professionals, as well as supplementary insurance products related to weddings, events, medical facilities, and cyber liabilities. This segment also provides public entity-related and specialty programs through a network of independent agents; and program management services for insurance carrier partners. The Wholesale Brokerage segment markets and sells excess and surplus commercial and personal lines insurance through independent agents and brokers. The Services segment offers third-party claims administration and medical utilization management services in the workers' compensation and all-lines liability arenas, Medicare Set-aside, Social Security disability, Medicare benefits advocacy, and claims adjusting services. Brown &amp; Brown, Inc. was founded in 1939 and is headquartered in Daytona Beach, Florida."/>
    <n v="20.5"/>
    <x v="2"/>
    <x v="9"/>
    <x v="129"/>
    <x v="1"/>
    <n v="1"/>
    <s v="30th percentile"/>
    <x v="0"/>
  </r>
  <r>
    <s v="BR"/>
    <x v="329"/>
    <s v="5 Dakota Drive_x000a_Suite 300_x000a_Lake Success, NY 11042_x000a_United States"/>
    <x v="7"/>
    <s v="Information Technology Services"/>
    <n v="14000"/>
    <s v="Broadridge Financial Solutions, Inc. provides investor communications and technology-driven solutions for the financial services industry. The company's Investor Communication Solutions segment processes and distributes proxy materials to investors in equity securities and mutual funds, as well as facilitates related vote processing services; and distributes regulatory reports, class action, and corporate action/reorganization event information, as well as tax reporting solutions. It also offers ProxyEdge, an electronic proxy delivery and voting solution; data-driven solutions and an end-to-end platform for content management, composition, and omni-channel distribution of regulatory, marketing, and transactional information, as well as mutual fund trade processing services; solutions for public corporations and mutual funds; data and analytics solutions; SEC filing and capital markets transaction services; registrar, stock transfer, and record-keeping services; and omni-channel customer communications solutions, as well as operates Broadridge Communications Cloud platform that creates, delivers, and manages communications and customer engagement activities. Its Global Technology and Operations segment provides solutions that automate the front-to-back transaction lifecycle of equity, mutual fund, fixed income, foreign exchange and exchange-traded derivatives, order capture and execution, trade confirmation, margin, cash management, clearing and settlement, reference data management, reconciliations, securities financing and collateral management, asset servicing, compliance and regulatory reporting, portfolio accounting, and custody-related services. This segment also offers business process outsourcing services; technology solutions, such portfolio management, compliance, fee billing, and operational support solutions; and capital market and wealth and investment management solutions. The company was founded in 1962 and is headquartered in Lake Success, New York."/>
    <n v="16.600000000000001"/>
    <x v="13"/>
    <x v="44"/>
    <x v="61"/>
    <x v="0"/>
    <n v="2"/>
    <s v="16th percentile"/>
    <x v="1"/>
  </r>
  <r>
    <s v="AVGO"/>
    <x v="330"/>
    <s v="3421 Hillview Ave_x000a_Palo Alto, CA 94304_x000a_United States"/>
    <x v="7"/>
    <s v="Semiconductors"/>
    <n v="20000"/>
    <s v="Broadcom Inc. designs, develops, and supplies various semiconductor devices with a focus on complex digital and mixed signal complementary metal oxide semiconductor based devices and analog III-V based products worldwide. The company operates in two segments, Semiconductor Solutions and Infrastructure Software. It provides set-top box system-on-chips (SoCs); cable, digital subscriber line, and passive optical networking central office/consumer premise equipment SoCs; wireless local area network access point SoCs; Ethernet switching and routing custom silicon solutions; serializer/deserializer application specific integrated circuits; optical and copper, and physical layer devices; and fiber optic components and RF semiconductor devices. The company also offers RF front end modules and filter; Wi-Fi, Bluetooth, and global positioning system/global navigation satellite system SoCs; custom touch controllers; inductive charging; attached small computer system interface, and redundant array of independent disks controllers and adapters; peripheral component interconnect express; fiber channel host bus adapters; read channel based SoCs; custom flash controllers; preamplifiers; optocouplers, industrial fiber optics, and motion control encoders and subsystems; light emitting diode, ethernet PHYs, switch ICs, and camera microcontrollers. Its products are used in various applications, including enterprise and data center networking, home connectivity, set-top boxes, broadband access, telecommunication equipment, smartphones and base stations, data center servers and storage systems, factory automation, power generation and alternative energy systems, and electronic displays. Broadcom Inc. was founded in 1961 and is headquartered in Palo Alto, California."/>
    <n v="20"/>
    <x v="27"/>
    <x v="0"/>
    <x v="46"/>
    <x v="3"/>
    <n v="3"/>
    <s v="28th percentile"/>
    <x v="1"/>
  </r>
  <r>
    <s v="BMY"/>
    <x v="331"/>
    <s v="Route 206 &amp; Province Line Road_x000a_Princeton, NJ 08543_x000a_United States"/>
    <x v="2"/>
    <s v="Drug Manufacturers - General"/>
    <n v="34100"/>
    <s v="Bristol-Myers Squibb Company discovers, develops, licenses, manufactures, markets, distributes, and sells biopharmaceutical products worldwide. It offers products for hematology, oncology, cardiovascular, immunology, fibrotic, and neuroscience diseases. The company's products include Eliquis for reduction in risk of stroke/systemic embolism in non-valvular atrial fibrillation, and for the treatment of DVT/PE; Opdivo for various anti-cancer indications, including bladder, blood, CRC, head and neck, RCC, HCC, lung, melanoma, MPM, stomach and esophageal cancer; Pomalyst/Imnovid for multiple myeloma; Orencia for active rheumatoid arthritis and psoriatic arthritis; and Sprycel for the treatment of Philadelphia chromosome-positive chronic myeloid leukemia. It also provides Yervoy for the treatment of patients with unresectable or metastatic melanoma; Empliciti for the treatment of multiple myeloma; Abecma for the treatment of relapsed or refractory multiple myeloma; Reblozyl for the treatment of anemia; Opdualag for the treatment of unresectable or metastatic melanoma; and Zeposia to treat relapsing forms of multiple sclerosis. In addition, the company offers Breyanzi for the treatment of relapsed or refractory large B-cell lymphoma; Onureg for the treatment of AML; Inrebic for the treatment of myelofibrosis; Camzyos for the treatment of symptomatic obstructive HCM to enhance functional capacity and symptom; Sotyktu for the treatment of moderate-to-severe plaque psoriasis; Augtyro for the treatment of locally advanced or metastatic ROS1-positive NSCLC; Revlimid, an oral immunomodulatory drug for the treatment of multiple myeloma; and Abraxane to treat breast cancer, NSCLC and pancreatic cancer. It sells products to wholesalers, distributors, pharmacies, retailers, hospitals, clinics, and government agencies. The company was formerly known as Bristol-Myers Company. Bristol-Myers Squibb Company was founded in 1887 and is headquartered in Princeton, New Jersey."/>
    <n v="22.7"/>
    <x v="89"/>
    <x v="17"/>
    <x v="53"/>
    <x v="0"/>
    <n v="2"/>
    <s v="39th percentile"/>
    <x v="0"/>
  </r>
  <r>
    <s v="BSX"/>
    <x v="332"/>
    <s v="300 Boston Scientific Way_x000a_Marlborough, MA 01752-1234_x000a_United States"/>
    <x v="2"/>
    <s v="Medical Devices"/>
    <n v="48000"/>
    <s v="Boston Scientific Corporation develops, manufactures, and markets medical devices for use in various interventional medical specialties worldwide. It operates through two segments, MedSurg and Cardiovascular. The company offers devices to diagnose and treat gastrointestinal and pulmonary conditions, such as resolution clips, biliary stent systems, stents and electrocautery enhanced delivery systems, direct visualization systems, digital catheters, and single-use duodenoscopes; devices to treat urological conditions, including ureteral stents, catheters, baskets, guidewires, sheaths, balloons, single-use digital flexible ureteroscopes, holmium laser systems, artificial urinary sphincter, laser system, fiber, and hydrogel systems; and devices to treat neurological movement disorders and manage chronic pain, such as spinal cord stimulator system, proprietary programming software, radiofrequency generator, indirect decompression systems, practice optimization tools, and deep brain stimulation system. It also provides technologies for diagnosing and treating coronary artery disease and aortic valve conditions; WATCHMAN FLX, a Left Atrial Appendage Closure Device; and implantable devices that monitor the heart and deliver electricity to treat cardiac abnormalities, such as cardioverter and cardiac resynchronization therapy defibrillators, MRI S-ICD systems, cardiac resynchronization therapy pacemakers, quadripolar LV leads, ICD leads, pacing leads, remote patient management systems, insertable cardiac monitor systems, and remote cardiac monitoring systems. In addition, the company offers diagnosis and treatment of rate and rhythm disorders of the heart; peripheral arterial and venous diseases; and products to diagnose, treat and ease forms of cancer. The company was incorporated in 1979 and is headquartered in Marlborough, Massachusetts."/>
    <n v="23.1"/>
    <x v="43"/>
    <x v="71"/>
    <x v="122"/>
    <x v="0"/>
    <n v="2"/>
    <s v="41st percentile"/>
    <x v="0"/>
  </r>
  <r>
    <s v="BXP"/>
    <x v="333"/>
    <s v="Prudential Center, 800 Boylston Street_x000a_Suite 1900_x000a_Boston, MA 02199-8103_x000a_United States"/>
    <x v="6"/>
    <s v="REIT - Office"/>
    <n v="836"/>
    <s v="Boston Properties, Inc. (NYSE: BXP) (Â“BXPÂ” or the Â“CompanyÂ”) is the largest publicly traded developer, owner, and manager of premier workplaces in the United States, concentrated in six dynamic gateway markets - Boston, Los Angeles, New York, San Francisco, Seattle, and Washington, DC. BXP has delivered places that power progress for our clients and communities for more than 50 years. BXP is a fully integrated real estate company, organized as a real estate investment trust (REIT). Including properties owned by joint ventures, BXP's portfolio totals 53.3 million square feet and 188 properties, including 10 properties under construction/redevelopment. BXP's properties include 167 office properties, 14 retail properties (including two retail properties under construction/redevelopment), six residential properties (including one residential property under construction) and one hotel. BXP is well-known for its inhouse building management expertise and responsiveness to clients' needs. BXP holds a superior track record of developing premium Central Business District (CBD) office buildings, successful mixed-use complexes, suburban office centers and build-to-suit projects for a diverse array of creditworthy clients. BXP actively works to promote its growth and operations in a sustainable and responsible manner. BXP has earned a twelfth consecutive GRESB Â“Green StarÂ” recognition and the highest GRESB 5-star Rating. BXP, an S&amp;P 500 company, was founded in 1970 by Mortimer B. Zuckerman and Edward H. Linde and became a public company in 1997."/>
    <n v="12.5"/>
    <x v="111"/>
    <x v="23"/>
    <x v="69"/>
    <x v="1"/>
    <n v="1"/>
    <s v="6th percentile"/>
    <x v="1"/>
  </r>
  <r>
    <s v="BWA"/>
    <x v="334"/>
    <s v="3850 Hamlin Road_x000a_Auburn Hills, MI 48326_x000a_United States"/>
    <x v="1"/>
    <s v="Auto Parts"/>
    <n v="39900"/>
    <s v="BorgWarner Inc., together with its subsidiaries, provides solutions for combustion, hybrid, and electric vehicles worldwide. It offers turbochargers, eBoosters, eTurbos, timing systems, emissions systems, thermal systems, gasoline ignition technology, smart remote actuators, powertrain sensors, cabin heaters, battery modules and systems, battery heaters, and battery charging. The company provides power electronics, control modules, software, friction, and mechanical products for automatic transmissions and torque-management products. It sells its products to original equipment manufacturers of light vehicles, which comprise passenger cars, sport-utility vehicles, vans, and light trucks; commercial vehicles, including medium-duty and heavy-duty trucks, and buses; and off-highway vehicles, such as agricultural and construction machinery, and marine applications, as well as to tier one vehicle systems suppliers and the aftermarket for light, commercial, and off-highway vehicles. The company was formerly known as Borg-Warner Automotive, Inc. BorgWarner Inc. was incorporated in 1987 and is headquartered in Auburn Hills, Michigan."/>
    <n v="12.6"/>
    <x v="42"/>
    <x v="40"/>
    <x v="11"/>
    <x v="0"/>
    <n v="2"/>
    <s v="6th percentile"/>
    <x v="1"/>
  </r>
  <r>
    <s v="BKNG"/>
    <x v="335"/>
    <s v="800 Connecticut Avenue_x000a_Norwalk, CT 06854_x000a_United States"/>
    <x v="1"/>
    <s v="Travel Services"/>
    <n v="24000"/>
    <s v="Booking Holdings Inc., together with its subsidiaries, provides online and traditional travel and restaurant reservations and related services in the United States, the Netherlands, and internationally. The company operates Booking.com, which offers online accommodation reservations; and Priceline, which provides online travel reservation services, as well as consumers hotel, flight, activity, rental car reservation, vacation packages, cruises, and hotel distribution services. It also operates Agoda that offers online accommodation reservation, flight, ground transportation, and activities reservation services. In addition, the company operates KAYAK, an online meta-search service that allows consumers to search and compare travel itineraries and prices; OpenTable for booking online restaurant reservations, as well as reservation management services to restaurants; and Rentalcars.com. Further, it offers travel-related insurance products and restaurant management services to consumers, travel service providers, and restaurants; and advertising services. The company was formerly known as The Priceline Group Inc. and changed its name to Booking Holdings Inc. in February 2018. Booking Holdings Inc. was founded in 1997 and is headquartered in Norwalk, Connecticut."/>
    <n v="19.2"/>
    <x v="33"/>
    <x v="47"/>
    <x v="10"/>
    <x v="3"/>
    <n v="3"/>
    <s v="25th percentile"/>
    <x v="1"/>
  </r>
  <r>
    <s v="BA"/>
    <x v="336"/>
    <s v="929 Long Bridge Drive_x000a_Arlington, VA 22202_x000a_United States"/>
    <x v="3"/>
    <s v="Aerospace &amp; Defense"/>
    <n v="171000"/>
    <s v="The Boeing Company, together with its subsidiaries, designs, develops, manufactures, sells, services, and supports commercial jetliners, military aircraft, satellites, missile defense, human space flight and launch systems, and services worldwide. The company operates through Commercial Airplanes; Defense, Space &amp; Security; and Global Services segments. The Commercial Airplanes segment develops, produces, and markets commercial jet aircraft for passenger and cargo requirements, as well as provides fleet support services. The Defense, Space &amp; Security segment engages in the research, development, production, and modification of manned and unmanned military aircraft and weapons systems; strategic defense and intelligence systems, which include strategic missile and defense systems, command, control, communications, computers, intelligence, surveillance and reconnaissance, cyber and information solutions, and intelligence systems; and satellite systems, such as government and commercial satellites, and space exploration. The Global Services segment offers products and services, including supply chain and logistics management, engineering, maintenance and modifications, upgrades and conversions, spare parts, pilot and maintenance training systems and services, technical and maintenance documents, and data analytics and digital services to commercial and defense customers. The Boeing Company was incorporated in 1916 and is based in Arlington, Virginia."/>
    <n v="39.6"/>
    <x v="118"/>
    <x v="63"/>
    <x v="130"/>
    <x v="4"/>
    <n v="4"/>
    <s v="91st percentile"/>
    <x v="2"/>
  </r>
  <r>
    <s v="BX"/>
    <x v="337"/>
    <s v="345 Park Avenue_x000a_New York, NY 10154_x000a_United States"/>
    <x v="8"/>
    <s v="Asset Management"/>
    <n v="4735"/>
    <s v="Blackstone Inc. is an alternative asset management firm specializing in real estate, private equity, hedge fund solutions, credit, secondary funds of funds, public debt and equity and multi-asset class strategies. The firm typically invests in early-stage companies. It also provide capital markets services. The real estate segment specializes in opportunistic, core+ investments as well as debt investment opportunities collateralized by commercial real estate, and stabilized income-oriented commercial real estate across North America, Europe and Asia. The firm's corporate private equity business pursues transactions throughout the world across a variety of transaction types, including large buyouts,special situations, distressed mortgage loans, mid-cap buyouts, buy and build platforms, which involves multiple acquisitions behind a single management team and platform, and growth equity/development projects involving significant majority stakes in portfolio companies and minority investments in operating companies, shipping, real estate, corporate or consumer loans, and alternative energy greenfield development projects in energy and power, property, dislocated markets, shipping opportunities, financial institution breakups, re-insurance, and improving freight mobility, financial services, healthcare, life sciences, infrastructure, enterprise tech and consumer, as well as consumer technologies. The firm considers investment in Asia and Latin America. It seeks to invest between $0.25 million and $900 million per transaction. It invests in companies with enterprise value between $500 million and $5000 million. It has a three year investment period. Its hedge fund business manages a broad range of commingled and customized fund solutions and its credit business focuses on loans, and securities of non-investment grade companies spread across the capital structure including senior debt, subordinated debt, preferred stock and common equity. Blackstone Inc. was founded in 1985 and is headquartered in New York, New York with additional offices across Asia, Europe, North America and Central America."/>
    <n v="23.4"/>
    <x v="111"/>
    <x v="87"/>
    <x v="23"/>
    <x v="0"/>
    <n v="2"/>
    <s v="42nd percentile"/>
    <x v="0"/>
  </r>
  <r>
    <s v="BLK"/>
    <x v="338"/>
    <s v="50 Hudson Yards_x000a_New York, NY 10001_x000a_United States"/>
    <x v="8"/>
    <s v="Asset Management"/>
    <n v="19300"/>
    <s v="BlackRock, Inc. is a publicly owned investment manager. The firm primarily provides its services to institutional, intermediary, and individual investors including corporate, public, union, and industry pension plans, insurance companies, third-party mutual funds, endowments, public institutions, governments, foundations, charities, sovereign wealth funds, corporations, official institutions, and banks. It also provides global risk management and advisory services. The firm manages separate client-focused equity, fixed income, and balanced portfolios. It also launches and manages open-end and closed-end mutual funds, offshore funds, unit trusts, and alternative investment vehicles including structured funds. The firm launches equity, fixed income, balanced, and real estate mutual funds. It also launches equity, fixed income, balanced, currency, commodity, and multi-asset exchange traded funds. The firm also launches and manages hedge funds. It invests in the public equity, fixed income, real estate, currency, commodity, and alternative markets across the globe. The firm primarily invests in growth and value stocks of small-cap, mid-cap, SMID-cap, large-cap, and multi-cap companies. It also invests in dividend-paying equity securities. The firm invests in investment grade municipal securities, government securities including securities issued or guaranteed by a government or a government agency or instrumentality, corporate bonds, and asset-backed and mortgage-backed securities. It employs fundamental and quantitative analysis with a focus on bottom-up and top-down approach to make its investments. The firm employs liquidity, asset allocation, balanced, real estate, and alternative strategies to make its investments. In real estate sector, it seeks to invest in Poland and Germany. The firm benchmarks the performance of its portfolios against various S&amp;P, Russell, Barclays, MSCI, Citigroup, and Merrill Lynch indices. BlackRock, Inc. was founded in 1988 and is based in New York City with additional offices in Boston, Massachusetts; London, United Kingdom; Gurgaon, India; Hong Kong; Greenwich, Connecticut; Princeton, New Jersey; Edinburgh, United Kingdom; Sydney, Australia; Taipei, Taiwan; Singapore; Sao Paulo, Brazil; Philadelphia, Pennsylvania; Washington, District of Columbia; Toronto, Canada; Wilmington, Delaware; and San Francisco, California."/>
    <n v="18.3"/>
    <x v="100"/>
    <x v="34"/>
    <x v="26"/>
    <x v="0"/>
    <n v="2"/>
    <s v="21st percentile"/>
    <x v="1"/>
  </r>
  <r>
    <s v="BIIB"/>
    <x v="339"/>
    <s v="225 Binney Street_x000a_Cambridge, MA 02142_x000a_United States"/>
    <x v="2"/>
    <s v="Drug Manufacturers - General"/>
    <n v="7570"/>
    <s v="Biogen Inc. discovers, develops, manufactures, and delivers therapies for treating neurological and neurodegenerative diseases in the United States, Europe, Germany, Asia, and internationally. The company provides TECFIDERA, VUMERITY, AVONEX, PLEGRIDY, TYSABRI, and FAMPYRA for multiple sclerosis (MS); SPINRAZA for spinal muscular atrophy; ADUHELM to treat Alzheimer's disease; FUMADERM to treat plaque psoriasis; BENEPALI, an etanercept biosimilar referencing ENBREL; IMRALDI, an adalimumab biosimilar referencing HUMIRA; FLIXABI, an infliximab biosimilar referencing REMICADE; and BYOOVIZ, a ranibizumab biosimilar referencing LUCENTIS. It offers RITUXAN for treating non-Hodgkin's lymphoma, chronic lymphocytic leukemia (CLL), rheumatoid arthritis, two forms of ANCA-associated vasculitis, and pemphigus vulgaris; RITUXAN HYCELA for non-Hodgkin's lymphoma and CLL; GAZYVA to treat CLL and follicular lymphoma; OCREVUS for relapsing MS and primary progressive MS; LUNSUMIO to treat relapsed or refractory follicular lymphoma; glofitamab for non-Hodgkin's lymphoma; and other anti-CD20 therapies. In addition, the company is developing various products for the treatment of MS, Alzheimer's disease and dementia, neuromuscular disorders, Parkinson's disease and movement disorders, neuropsychiatry, genetic neurodevelopmental disorders, and biosimilars, which are under various stages of development. It has collaboration and license agreements with Acorda Therapeutics, Inc.; Alkermes Pharma Ireland Limited; Denali Therapeutics Inc.; Eisai Co., Ltd.; Genentech, Inc.; Neurimmune SubOne AG; Ionis Pharmaceuticals, Inc.; Samsung Bioepis Co., Ltd.; Sangamo Therapeutics, Inc.; and Sage Therapeutics, Inc. The company was founded in 1978 and is headquartered in Cambridge, Massachusetts."/>
    <n v="22.2"/>
    <x v="97"/>
    <x v="61"/>
    <x v="5"/>
    <x v="3"/>
    <n v="3"/>
    <s v="37th percentile"/>
    <x v="0"/>
  </r>
  <r>
    <s v="BIO"/>
    <x v="340"/>
    <s v="1000 Alfred Nobel Drive_x000a_Hercules, CA 94547_x000a_United States"/>
    <x v="2"/>
    <s v="Medical Devices"/>
    <n v="8000"/>
    <s v="Bio-Rad Laboratories, Inc. manufactures and distributes life science research and clinical diagnostic products in the United States, Europe, Asia, Canada, and Latin America. It operates through two segments, Life Science and Clinical Diagnostics. The company develops, manufactures, and markets instruments, systems, reagents, and consumables to separate, purify, characterize, and quantitate biological materials such as cells, proteins, and nucleic acids for proteomics, genomics, biopharmaceutical production, cellular biology, and food safety markets. It also designs, manufactures, markets, and supports test systems, informatics systems, test kits, and specialized quality controls for hospitals, diagnostic reference, transfusion, and physician office laboratories. The company offers its products through its direct sales force, as well as through distributors, agents, brokers, and resellers. Bio-Rad Laboratories, Inc. was founded in 1952 and is headquartered in Hercules, California."/>
    <n v="17.399999999999999"/>
    <x v="63"/>
    <x v="64"/>
    <x v="39"/>
    <x v="1"/>
    <n v="1"/>
    <s v="18th percentile"/>
    <x v="1"/>
  </r>
  <r>
    <s v="BBY"/>
    <x v="341"/>
    <s v="7601 Penn Avenue South_x000a_Richfield, MN 55423_x000a_United States"/>
    <x v="1"/>
    <s v="Specialty Retail"/>
    <n v="85000"/>
    <s v="Best Buy Co., Inc. engages in the retail of technology products in the United States, Canada, and international. Its stores provide computing and mobile phone products, such as desktops, notebooks, and peripherals; mobile phones comprising related mobile network carrier commissions; networking products; tablets covering e-readers; smartwatches; and consumer electronics consisting of digital imaging, health and fitness products, portable audio comprising headphones and portable speakers, and smart home products, as well as home theaters, which includes home theater accessories, soundbars, and televisions. The company's stores also offer appliances, such as dishwashers, laundry, ovens, refrigerators, blenders, coffee makers, vacuums, and personal care; entertainment products consisting of drones, peripherals, movies, and toys, as well as hardware and software, and virtual reality and other software products; and other products, such as baby, food and beverage, luggage, outdoor living, and sporting goods. In addition, it provides delivery, installation, memberships, repair, set-up, technical support, health-related, and warranty-related services. The company offers its products through stores and websites under the Best Buy, Best Buy Ads, Best Buy Business, Best Buy Health, Buy Mobile, CST, Current Health, Geek Squad, Lively, Magnolia, Pacific Kitchen, Home, TechLiquidators, and Yardbird brands, as well as domain names comprising bestbuy.com, currenthealth.com, lively.com, techliquidators.com, yardbird.com, and bestbuy.ca. The company was formerly known as Sound of Music, Inc. Best Buy Co., Inc. was incorporated in 1966 and is headquartered in Richfield, Minnesota."/>
    <n v="15.9"/>
    <x v="43"/>
    <x v="77"/>
    <x v="41"/>
    <x v="0"/>
    <n v="2"/>
    <s v="14th percentile"/>
    <x v="1"/>
  </r>
  <r>
    <s v="BRK-B"/>
    <x v="342"/>
    <s v="3555 Farnam Street_x000a_Omaha, NE 68131_x000a_United States"/>
    <x v="8"/>
    <s v="Insurance - Diversified"/>
    <n v="396500"/>
    <s v="Berkshire Hathaway Inc., through its subsidiaries, engages in the insurance, freight rail transportation, and utility businesses worldwide. The company provides property, casualty, life, accident, and health insurance and reinsurance; and operates railroad systems in North America. It also generates, transmits, stores, and distributes electricity from natural gas, coal, wind, solar, hydroelectric, nuclear, and geothermal sources; operates natural gas distribution and storage facilities, interstate pipelines, liquefied natural gas facilities, and compressor and meter stations; and holds interest in coal mining assets. In addition, the company manufactures boxed chocolates and other confectionery products; specialty chemicals, metal cutting tools, and components for aerospace and power generation applications; flooring products; insulation, roofing, and engineered products; building and engineered components; paints and coatings; and bricks and masonry products, as well as offers manufactured and site-built home construction, and related lending and financial services. Further, it provides recreational vehicles, apparel and footwear products, jewelry, and custom picture framing products, as well as alkaline batteries; castings, forgings, fasteners/fastener systems, aerostructures, and precision components; and cobalt, nickel, and titanium alloys. Additionally, the company distributes televisions and information; franchises and services quick service restaurants; distributes electronic components; and offers logistics services, grocery and foodservice distribution services, and professional aviation training and shared aircraft ownership programs. It also retails automobiles; furniture, bedding, and accessories; household appliances, electronics, and computers; jewelry, watches, crystal, china, stemware, flatware, gifts, and collectibles; kitchenware; and motorcycle clothing and equipment. The company was incorporated in 1998 and is headquartered in Omaha, Nebraska."/>
    <n v="20.7"/>
    <x v="33"/>
    <x v="88"/>
    <x v="37"/>
    <x v="1"/>
    <n v="1"/>
    <s v="30th percentile"/>
    <x v="0"/>
  </r>
  <r>
    <s v="BDX"/>
    <x v="343"/>
    <s v="1 Becton Drive_x000a_Franklin Lakes, NJ 07417-1880_x000a_United States"/>
    <x v="2"/>
    <s v="Medical Instruments &amp; Supplies"/>
    <n v="70000"/>
    <s v="Becton, Dickinson and Company develops, manufactures, and sells medical supplies, devices, laboratory equipment, and diagnostic products for healthcare institutions, physicians, life science researchers, clinical laboratories, pharmaceutical industry, and the general public worldwide. The company operates in three segments: BD Medical, BD Life Sciences, and BD Interventional. The BD Medical segment provides peripheral intravenous (IV) and advanced peripheral catheters, central lines, acute dialysis catheters, vascular access technology, vascular care and preparation products, needle-free IV connectors and extensions sets, closed-system drug transfer devices, hazardous drug detections, hypodermic syringes and needles, anesthesia needles and trays, enteral syringes, and sharps disposal systems; IV medication safety and infusion therapy delivery systems, medication compounding workflow systems, automated medication dispensing and supply management systems, and medication inventory optimization and tracking systems; and prefillable drug delivery systems. The BD Life Sciences segment offers specimen and blood collection products; automated blood and tuberculosis culturing, molecular testing, microorganism identification and drug susceptibility, and liquid-based cytology systems, as well as rapid diagnostic assays, microbiology laboratory automation products, and plated media products; and fluorescence-activated cell sorters and analyzers, antibodies and kits, reagent systems, and solutions for single-cell gene expression analysis, as well as clinical oncology, immunological, and transplantation diagnostic/monitoring reagents and analyzers. The BD Interventional segment provides hernia and soft tissue repair, biological and bioresorbable grafts, biosurgery, and other surgical products; surgical infection prevention; peripheral intervention products; and urology and critical care products. The company was founded in 1897 and is headquartered in Franklin Lakes, New Jersey."/>
    <n v="23.8"/>
    <x v="83"/>
    <x v="17"/>
    <x v="131"/>
    <x v="3"/>
    <n v="3"/>
    <s v="44th percentile"/>
    <x v="0"/>
  </r>
  <r>
    <s v="BAX"/>
    <x v="344"/>
    <s v="One Baxter Parkway_x000a_Deerfield, IL 60015_x000a_United States"/>
    <x v="2"/>
    <s v="Medical Instruments &amp; Supplies"/>
    <n v="60000"/>
    <s v="Baxter International Inc., through its subsidiaries, develops and provides a portfolio of healthcare products worldwide. The company operates through four segments: Medical Products and Therapies, Healthcare Systems and Technologies, Pharmaceuticals, and Kidney Care. The company offers sterile intravenous (IV) solutions; infusion systems and devices; parenteral nutrition therapies; generic injectable pharmaceuticals; surgical hemostat and sealant products, advanced surgical equipment; smart bed systems; patient monitoring and diagnostic technologies; and respiratory health devices, as well as advanced equipment for the surgical space, including surgical video technologies, precision positioning devices, and other accessories. It also provides administrative sets; adhesion prevention products; inhaled anesthesia; drug compounding; chronic and acute dialysis therapies and services, including peritoneal dialysis (PD), hemodialysis (HD), continuous renal replacement therapies (CRRT), and other organ support therapies. The company's products are used in hospitals, kidney dialysis centers, nursing homes, rehabilitation centers, ambulatory surgery centers, doctors' offices, and patients at home under physician supervision. The company sells its products through direct sales force, as well as through independent distributors, drug wholesalers, and specialty pharmacy or other alternate site providers in approximately 100 countries. It has an agreement with Celerity Pharmaceutical, LLC to develop acute care generic injectable premix and oncolytic products; and a collaborative research agreement with Miromatrix Medical Inc. aiming to advance care for patients with acute liver failure. Baxter International Inc. was incorporated in 1931 and is headquartered in Deerfield, Illinois."/>
    <n v="23.6"/>
    <x v="72"/>
    <x v="17"/>
    <x v="131"/>
    <x v="3"/>
    <n v="3"/>
    <s v="43rd percentile"/>
    <x v="0"/>
  </r>
  <r>
    <s v="BBWI"/>
    <x v="345"/>
    <s v="Three Limited Parkway_x000a_Columbus, OH 43230_x000a_United States"/>
    <x v="1"/>
    <s v="Specialty Retail"/>
    <n v="8981"/>
    <s v="Bath &amp; Body Works, Inc. operates a specialty retailer of home fragrance, body care, and soaps and sanitizer products. It sells its products under the Bath &amp; Body Works, White Barn, and other brand names through retail stores and e-commerce sites located in the United States and Canada, as well as through international stores operated by partners under franchise, license, and wholesale arrangements. The company was formerly known as L Brands, Inc. and changed its name to Bath &amp; Body Works, Inc. in August 2021. Bath &amp; Body Works, Inc. was founded in 1963 and is headquartered in Columbus, Ohio."/>
    <n v="28.3"/>
    <x v="135"/>
    <x v="19"/>
    <x v="98"/>
    <x v="0"/>
    <n v="2"/>
    <s v="62nd percentile"/>
    <x v="0"/>
  </r>
  <r>
    <s v="BK"/>
    <x v="346"/>
    <s v="240 Greenwich Street_x000a_New York, NY 10286_x000a_United States"/>
    <x v="8"/>
    <s v="Asset Management"/>
    <n v="52100"/>
    <s v="The Bank of New York Mellon Corporation provides a range of financial products and services in the United States and internationally. The company operates through Securities Services, Market and Wealth Services, Investment and Wealth Management, and other segments. The Securities Services segment offers custody, trust and depositary, accounting, exchange-traded funds, middle-office solutions, transfer agency, services for private equity and real estate funds, foreign exchange, securities lending, liquidity/lending services, and data analytics. This segment also provides trustee, paying agency, fiduciary, escrow and other financial, issuer, and support services for brokers and investors. The Market and Wealth Services segment offers clearing and custody, investment, wealth and retirement solutions, technology and enterprise data management, trading, and prime brokerage services. This segment also provides integrated cash management solutions, including payments, foreign exchange, liquidity management, receivables processing and payables management, and trade finance and processing services. The Investment and Wealth Management segment offers investment management strategies and distribution of investment products, investment management, custody, wealth and estate planning, private banking, investment, and information management services. The Other segment engages in the provision of leasing, corporate treasury, derivative and other trading, corporate and bank-owned life insurance, renewable energy investment, and business exit services. It serves central banks and sovereigns, financial institutions, asset managers, insurance companies, corporations, local authorities and high net-worth individuals, and family offices. The Bank of New York Mellon Corporation was founded in 1784 and is headquartered in New York, New York."/>
    <n v="20.9"/>
    <x v="49"/>
    <x v="89"/>
    <x v="51"/>
    <x v="0"/>
    <n v="2"/>
    <s v="31st percentile"/>
    <x v="0"/>
  </r>
  <r>
    <s v="BAC"/>
    <x v="347"/>
    <s v="Bank of America Corporate Center_x000a_100 North Tryon Street_x000a_Charlotte, NC 28255_x000a_United States"/>
    <x v="8"/>
    <s v="Banks - Diversified"/>
    <n v="212000"/>
    <s v="Bank of America Corporation, through its subsidiaries, provides banking and financial products and services for individual consumers, small and middle-market businesses, institutional investors, large corporations, and governments worldwide. It operates in four segments: Consumer Banking, Global Wealth &amp; Investment Management (GWIM), Global Banking, and Global Markets. The Consumer Banking segment offers traditional and money market savings accounts, certificates of deposit and IRAs, non-interest and interest-bearing checking accounts, and investment accounts and products; credit and debit cards; residential mortgages, and home equity loans; and direct and indirect loans, such as automotive, recreational vehicle, and consumer personal loans. The GWIM segment provides investment management, brokerage, banking, and trust and retirement products and services; wealth management solutions; and customized solutions, including specialty asset management services. The Global Banking segment offers lending products and services, including commercial loans, leases, commitment facilities, trade finance, and commercial real estate and asset-based lending; treasury solutions, such as treasury management, foreign exchange, short-term investing options, and merchant services; working capital management solutions; debt and equity underwriting and distribution, and merger-related and other advisory services; and fixed-income and equity research, and certain market-based services. The Global Markets segment provides market-making, financing, securities clearing, settlement, and custody services; securities and derivative products; and risk management products using interest rate, equity, credit, currency and commodity derivatives, foreign exchange, fixed-income, and mortgage-related products. Bank of America Corporation was founded in 1784 and is based in Charlotte, North Carolina."/>
    <n v="28.3"/>
    <x v="102"/>
    <x v="58"/>
    <x v="101"/>
    <x v="3"/>
    <n v="3"/>
    <s v="62nd percentile"/>
    <x v="0"/>
  </r>
  <r>
    <s v="BALL"/>
    <x v="348"/>
    <s v="9200 West 108th Circle_x000a_Westminster, CO 80021_x000a_United States"/>
    <x v="1"/>
    <s v="Packaging &amp; Containers"/>
    <n v="16000"/>
    <s v="Ball Corporation supplies aluminum packaging products for the beverage, personal care, and household products industries in the United States, Brazil, and internationally. The company manufactures and sells aluminum beverage containers to fillers of carbonated soft drinks, beer, energy drinks, and other beverages. It also manufactures and sells extruded aluminum aerosol containers, recloseable aluminum bottles, aluminum cups, and aluminum slugs. Ball Corporation was founded in 1880 and is headquartered in Westminster, Colorado."/>
    <n v="12.1"/>
    <x v="90"/>
    <x v="52"/>
    <x v="132"/>
    <x v="0"/>
    <n v="2"/>
    <s v="5th percentile"/>
    <x v="1"/>
  </r>
  <r>
    <s v="AVY"/>
    <x v="349"/>
    <s v="8080 Norton Parkway_x000a_Mentor, OH 44060_x000a_United States"/>
    <x v="1"/>
    <s v="Packaging &amp; Containers"/>
    <n v="35000"/>
    <s v="Avery Dennison Corporation operates as a materials science and digital identification solutions company in the United States, Europe, the Middle East, North Africa, Asia, Latin, America, and internationally. It provides pressure-sensitive materials comprising papers, plastic films, metal foils, and fabrics; performance tapes products, including tapes for wire harnessing, as well as cable wrapping for automotive, electrical, and general industrial applications; mechanical fasteners, which are precision-extruded and injection-molded plastic devices used in various automotive, general industrial, and retail applications; and other pressure-sensitive adhesive-based materials and converted products under the Fasson, JAC, Yongle, and Avery Dennison brands. The company also offers graphics and reflective products for the architectural, commercial sign, digital printing, and other related market segments; durable cast and reflective films to the construction, automotive, and fleet transportation market segments; reflective films for traffic and safety applications; and pressure-sensitive vinyl and specialty materials designed for digital imaging, screen printing, and sign cutting applications under the Avery Dennison and Mactac brand names. In addition, it provides branding solutions include brand embellishments, graphic tickets, tags, and labels, and sustainable packaging; and information solutions include item-level RFID, visibility and loss prevention, price ticketing and marking, productivity and media solutions, and brand protection and security solutions, as well as care, content, and country of origin compliance solutions. It serves home and personal care, apparel, e-commerce, logistics, food and grocery, pharmaceuticals, and automotive industries. The company was formerly known as Avery International Corporation and changed its name to Avery Dennison Corporation in 1990. Avery Dennison Corporation was founded in 1935 and is headquartered in Mentor, Ohio."/>
    <n v="16.100000000000001"/>
    <x v="136"/>
    <x v="52"/>
    <x v="133"/>
    <x v="1"/>
    <n v="1"/>
    <s v="14th percentile"/>
    <x v="1"/>
  </r>
  <r>
    <s v="AVB"/>
    <x v="350"/>
    <s v="4040 Wilson Boulevard, Suite 1000_x000a_Arlington, VA 22203-2120_x000a_United States"/>
    <x v="6"/>
    <s v="REIT - Residential"/>
    <n v="2978"/>
    <s v="As of December 31, 2023, the Company owned or held a direct or indirect ownership interest in 299 apartment communities containing 90,669 apartment homes in 12 states and the District of Columbia, of which 18 communities were under development. The Company is an equity REIT in the business of developing, redeveloping, acquiring and managing apartment communities in leading metropolitan areas in New England, the New York/New Jersey Metro area, the Mid-Atlantic, the Pacific Northwest, and Northern and Southern California, as well as in the Company's expansion regions of Raleigh-Durham and Charlotte, North Carolina, Southeast Florida, Dallas and Austin, Texas, and Denver, Colorado."/>
    <n v="9.8000000000000007"/>
    <x v="83"/>
    <x v="32"/>
    <x v="134"/>
    <x v="1"/>
    <n v="1"/>
    <s v="3rd percentile"/>
    <x v="4"/>
  </r>
  <r>
    <s v="AZO"/>
    <x v="351"/>
    <s v="123 South Front Street_x000a_Memphis, TN 38103_x000a_United States"/>
    <x v="1"/>
    <s v="Specialty Retail"/>
    <n v="71400"/>
    <s v="AutoZone, Inc. retails and distributes automotive replacement parts and accessories in the United States, Mexico, and Brazil. The company provides various products for cars, sport utility vehicles, vans, and light trucks, including new and remanufactured automotive hard parts, maintenance items, accessories, and non-automotive products. It also offers A/C compressors, batteries and accessories, bearings, belts and hoses, calipers, chassis, clutches, CV axles, engines, fuel pumps, fuses, ignition and lighting products, mufflers, radiators, starters and alternators, thermostats, and water pumps, as well as tire repairs. In addition, the company provides maintenance products, such as antifreeze and windshield washer fluids; brake drums, rotors, shoes, and pads; brake and power steering fluids, and oil and fuel additives; oil and transmission fluids; oil, cabin, air, fuel, and transmission filters; oxygen sensors; paints and accessories; refrigerants and accessories; shock absorbers and struts; spark plugs and wires; and windshield wipers. Further, it offers air fresheners, cell phone accessories, drinks and snacks, floor mats and seat covers, interior and exterior accessories, mirrors, performance products, protectants and cleaners, sealants and adhesives, steering wheel covers, tools, vehicle entertainment systems, and wash and wax products, as well as towing services. Additionally, the company provides a sales program that offers commercial credit and delivery of parts and other products; sells automotive diagnostic and repair software under the ALLDATA brand through alldata.com and alldatadiy.com; and automotive hard parts, maintenance items, accessories, and non-automotive products through autozone.com. AutoZone, Inc. was founded in 1979 and is headquartered in Memphis, Tennessee."/>
    <n v="11"/>
    <x v="2"/>
    <x v="65"/>
    <x v="109"/>
    <x v="0"/>
    <n v="2"/>
    <s v="4th percentile"/>
    <x v="1"/>
  </r>
  <r>
    <s v="ADP"/>
    <x v="352"/>
    <s v="One ADP Boulevard_x000a_Roseland, NJ 07068_x000a_United States"/>
    <x v="3"/>
    <s v="Staffing &amp; Employment Services"/>
    <n v="63000"/>
    <s v="Automatic Data Processing, Inc. provides cloud-based human capital management solutions worldwide. It operates in two segments, Employer Services and Professional Employer Organization (PEO). The Employer Services segment offers strategic, cloud-based platforms, and human resources (HR) outsourcing solutions. Its offerings include payroll services, benefits administration, talent management, HR management, workforce management, insurance, retirement, and compliance services, as well as integrated HCM solutions. The PEO Services segment provides HR outsourcing solution to businesses through a co-employment model. This segment offers employee benefits, protection and compliance, talent engagement, expertise, comprehensive outsourcing, and recruitment process outsourcing services. Automatic Data Processing, Inc. was founded in 1949 and is headquartered in Roseland, New Jersey."/>
    <n v="13.8"/>
    <x v="72"/>
    <x v="13"/>
    <x v="92"/>
    <x v="1"/>
    <n v="1"/>
    <s v="8th percentile"/>
    <x v="1"/>
  </r>
  <r>
    <s v="ATO"/>
    <x v="353"/>
    <s v="1800 Three Lincoln Centre_x000a_5430 LBJ Freeway_x000a_Dallas, TX 75240_x000a_United States"/>
    <x v="4"/>
    <s v="Utilities - Regulated Gas"/>
    <n v="5019"/>
    <s v="Atmos Energy Corporation, together with its subsidiaries, engages in the regulated natural gas distribution, and pipeline and storage businesses in the United States. It operates through two segments, Distribution, and Pipeline and Storage. The Distribution segment is involved in the regulated natural gas distribution and related sales operations in eight states. This segment distributes natural gas to approximately 3.3 million residential, commercial, public authority, and industrial customers; and owned 73,689 miles of underground distribution and transmission mains. The Pipeline and Storage segment engages in the pipeline and storage operations. This segment transports natural gas for third parties and manages five underground storage facilities in Texas; provides ancillary services customary to the pipeline industry, including parking arrangements, lending, and inventory sales; and owned 5,645 miles of gas transmission lines. Atmos Energy Corporation was founded in 1906 and is headquartered in Dallas, Texas."/>
    <n v="34.6"/>
    <x v="137"/>
    <x v="60"/>
    <x v="50"/>
    <x v="0"/>
    <n v="2"/>
    <s v="83rd percentile"/>
    <x v="2"/>
  </r>
  <r>
    <s v="T"/>
    <x v="354"/>
    <s v="208 South Akard Street_x000a_Dallas, TX 75202_x000a_United States"/>
    <x v="10"/>
    <s v="Telecom Services"/>
    <n v="148290"/>
    <s v="AT&amp;T Inc. provides telecommunications and technology services worldwide. The company operates through two segments, Communications and Latin America. The Communications segment offers wireless voice and data communications services; and sells handsets, wireless data cards, wireless computing devices, carrying cases/protective covers, and wireless chargers through its own company-owned stores, agents, and third-party retail stores. It also provides Virtual Private Networks, AT&amp;T Dedicated Internet, Ethernet, data services, cloud solutions, outsourcing, and managed professional services, as well as customer premises equipment for multinational corporations, small and mid-sized businesses, governmental, and wholesale customers. In addition, this segment offers broadband services, including fiber connections, legacy telephony voice communication services, and other VoIP services and equipment to residential customers. This segment markets its communications services and products under the AT&amp;T, AT&amp;T Business, Cricket, AT&amp;T PREPAID, and AT&amp;T Fiber brand names. The Latin America segment provides postpaid and prepaid wireless services in Mexico under the AT&amp;T and Unefon brand names, as well as sells smartphones through its owned stores, agents and third-party retail stores. The company was formerly known as SBC Communications Inc. and changed its name to AT&amp;T Inc. in 2005. AT&amp;T Inc. was incorporated in 1983 and is based in Dallas, Texas."/>
    <n v="23.9"/>
    <x v="46"/>
    <x v="22"/>
    <x v="57"/>
    <x v="3"/>
    <n v="3"/>
    <s v="44th percentile"/>
    <x v="0"/>
  </r>
  <r>
    <s v="AIZ"/>
    <x v="355"/>
    <s v="260 Interstate North Circle SE_x000a_Atlanta, GA 30339-2210_x000a_United States"/>
    <x v="8"/>
    <s v="Insurance - Specialty"/>
    <n v="13600"/>
    <s v="Assurant, Inc., together with its subsidiaries, provides business services that supports, protects, and connects consumer purchases in North America, Latin America, Europe, and the Asia Pacific. The company operates through two segments: Global Lifestyle and Global Housing. The Global Lifestyle segment offers mobile device solutions, and extended service contracts and related services for consumer electronics and appliances, and credit and other insurance products; and vehicle protection, commercial equipment, and other related services. The Global Housing segment provides lender-placed homeowners, manufactured housing, and flood insurance; renters insurance and related products; and voluntary manufactured housing, and condominium and homeowners insurance products. The company was formerly known as Fortis, Inc. and changed its name to Assurant, Inc. in February 2004. Assurant, Inc. was founded in 1892 and is headquartered in Atlanta, Georgia."/>
    <n v="24.1"/>
    <x v="51"/>
    <x v="78"/>
    <x v="25"/>
    <x v="0"/>
    <n v="2"/>
    <s v="45th percentile"/>
    <x v="0"/>
  </r>
  <r>
    <s v="AJG"/>
    <x v="356"/>
    <s v="2850 Golf Road_x000a_Rolling Meadows, IL 60008-4050_x000a_United States"/>
    <x v="8"/>
    <s v="Insurance Brokers"/>
    <n v="49821"/>
    <s v="Arthur J. Gallagher &amp; Co., together with its subsidiaries, provides insurance and reinsurance brokerage, consulting, and third-party property/casualty claims settlement and administration services to entities and individuals worldwide. It operates in Brokerage and Risk Management segments. The Brokerage segment offers retail and wholesale insurance and reinsurance brokerage services; assists retail brokers and other non-affiliated brokers in the placement of specialized and hard-to-place insurance; and acts as a brokerage wholesaler, managing general agent, and managing general underwriter for distributing specialized insurance coverages to underwriting enterprises. This segment performs activities, including marketing, underwriting, issuing policies, collecting premiums, appointing and supervising other agents, paying claims, and negotiating reinsurance; and offers services in the areas of insurance and reinsurance placement, risk of loss management, and management of employer sponsored benefit programs. The Risk Management segment provides contract claim settlement and administration services; and claims management, loss control consulting, and insurance property appraisal services. The company offers its services through a network of correspondent brokers and consultants. It serves commercial, industrial, public, religious, and nonprofit entities, as well as underwriting enterprises. Arthur J. Gallagher &amp; Co. was founded in 1927 and is headquartered in Rolling Meadows, Illinois."/>
    <n v="21.2"/>
    <x v="2"/>
    <x v="56"/>
    <x v="83"/>
    <x v="0"/>
    <n v="2"/>
    <s v="33rd percentile"/>
    <x v="0"/>
  </r>
  <r>
    <s v="ANET"/>
    <x v="357"/>
    <s v="5453 Great America Parkway_x000a_Santa Clara, CA 95054_x000a_United States"/>
    <x v="7"/>
    <s v="Computer Hardware"/>
    <n v="4023"/>
    <s v="Arista Networks, Inc. engages in the development, marketing, and sale of data-driven, client to cloud networking solutions for data center, campus, and routing environments in the Americas, Europe, the Middle East, Africa, and the Asia-Pacific. Its cloud networking solutions consist of Extensible Operating System (EOS), a publish-subscribe state-sharing networking operating system offered in combination with a set of network applications. The company offers data center and cloud networking systems, including newer artificial intelligence (AI) ethernet switching platforms; campus wired and wireless products, and routing systems addressing Core Routing, Edge Routing, Data Center Interconnect (DCI), Multi-cloud and Wide Area Networking (WAN) use cases; and a suite of value-add software solutions that leverage EOS to provide end-to-end orchestration, automation, analytics, network monitoring, and security. It also provides post contract customer support services, such as technical support, hardware repair and replacement parts beyond standard warranty, bug fixes, patches, and upgrade services. The company serves a range of industries comprising internet companies, service providers, financial services organizations, government agencies, media and entertainment companies, telecommunication service providers, and others. It markets and sells its products through distributors, system integrators, value-added resellers, and original equipment manufacturer partners, as well as through its direct sales force. The company was formerly known as Arastra, Inc. and changed its name to Arista Networks, Inc. in October 2008. Arista Networks, Inc. was incorporated in 2004 and is headquartered in Santa Clara, California."/>
    <n v="16.7"/>
    <x v="97"/>
    <x v="61"/>
    <x v="30"/>
    <x v="1"/>
    <n v="1"/>
    <s v="16th percentile"/>
    <x v="1"/>
  </r>
  <r>
    <s v="ADM"/>
    <x v="358"/>
    <s v="77 West Wacker Drive_x000a_Suite 4600_x000a_Chicago, IL 60601_x000a_United States"/>
    <x v="9"/>
    <s v="Farm Products"/>
    <n v="40213"/>
    <s v="Archer-Daniels-Midland Company engages in the procurement, transportation, storage, processing, and merchandising of agricultural commodities, ingredients, flavors, and solutions in the United States, Switzerland, the Cayman Islands, Brazil, Mexico, Canada, the United Kingdom, and internationally. It operates in three segments: Ag Services and Oilseeds, Carbohydrate Solutions, and Nutrition. The company originates, merchandises, stores, and transports agricultural raw materials, such as oilseeds and soft seeds. It also engages in the agricultural commodity and feed product import, export, and distribution; and various structured trade finance activities. In addition, the company offers soybean meal and oil; vegetable and salad oils and protein meals; ingredients for the food, feed, energy, and industrial customers; margarine, shortening, and other food products; and partially refined oils to produce biodiesel and glycols for use in chemicals, paints, and other industrial products. Further, it provides peanuts, peanut-derived ingredients, and cotton cellulose pulp; sweeteners, corn and wheat starches, syrup, glucose, wheat flour, and dextrose; alcohol, and other food and animal feed ingredients; ethyl alcohol and ethanol; corn gluten feed and meal; distillers' grains; corn germ; and citric acids. Additionally, the company provides proteins, natural flavors, flavor systems, natural colors, emulsifiers, soluble fiber, polyols, hydrocolloids, probiotics, prebiotics, postbiotics, enzymes, and botanical extracts; and other specialty food and feed ingredients; edible beans; formula feeds, and animal health and nutrition products; and contract and private label pet treats and food products. It also offers futures commission merchant; commodity brokerage services; cash margins and securities pledged to commodity exchange clearinghouse; and cash pledged as security under certain insurance arrangements. The company was founded in 1902 and is headquartered in Chicago, Illinois."/>
    <n v="31.8"/>
    <x v="138"/>
    <x v="24"/>
    <x v="10"/>
    <x v="3"/>
    <n v="3"/>
    <s v="75th percentile"/>
    <x v="2"/>
  </r>
  <r>
    <s v="AMAT"/>
    <x v="359"/>
    <s v="3050 Bowers Avenue_x000a_P.O. Box 58039_x000a_Santa Clara, CA 95052-8039_x000a_United States"/>
    <x v="7"/>
    <s v="Semiconductor Equipment &amp; Materials"/>
    <n v="34800"/>
    <s v="Applied Materials, Inc. engages in the provision of manufacturing equipment, services, and software to the semiconductor, display, and related industries. The company operates through three segments: Semiconductor Systems, Applied Global Services, and Display and Adjacent Markets. The Semiconductor Systems segment develops, manufactures, and sells various manufacturing equipment that is used to fabricate semiconductor chips or integrated circuits. This segment also offers various technologies, including epitaxy, ion implantation, oxidation/nitridation, rapid thermal processing, physical vapor deposition, chemical vapor deposition, chemical mechanical planarization, electrochemical deposition, atomic layer deposition, etching, and selective deposition and removal, as well as metrology and inspection tools. The Applied Global Services segment provides integrated solutions to optimize equipment and fab performance and productivity comprising spares, upgrades, services, remanufactured earlier generation equipment, and factory automation software for semiconductor, display, and other products. The Display and Adjacent Markets segment offers products for manufacturing liquid crystal displays; organic light-emitting diodes; and other display technologies for TVs, monitors, laptops, personal computers, electronic tablets, smart phones, and other consumer-oriented devices. It operates in the United States, China, Korea, Taiwan, Japan, Southeast Asia, and Europe. The company was incorporated in 1967 and is headquartered in Santa Clara, California."/>
    <n v="12.7"/>
    <x v="6"/>
    <x v="37"/>
    <x v="91"/>
    <x v="1"/>
    <n v="1"/>
    <s v="6th percentile"/>
    <x v="1"/>
  </r>
  <r>
    <s v="AAPL"/>
    <x v="360"/>
    <s v="One Apple Park Way_x000a_Cupertino, CA 95014_x000a_United States"/>
    <x v="7"/>
    <s v="Consumer Electronics"/>
    <n v="150000"/>
    <s v="Apple Inc. designs, manufactures, and markets smartphones, personal computers, tablets, wearables, and accessories worldwide. The company offers iPhone, a line of smartphones; Mac, a line of personal computers; iPad, a line of multi-purpose tablets; and wearables, home, and accessories comprising AirPods, Apple TV, Apple Watch, Beats products, and HomePod. It also provides AppleCare support and cloud services; and operates various platforms, including the App Store that allow customers to discover and download applications and digital content, such as books, music, video, games, and podcasts. In addition, the company offers various services, such as Apple Arcade, a game subscription service; Apple Fitness+, a personalized fitness service; Apple Music, which offers users a curated listening experience with on-demand radio stations; Apple News+, a subscription news and magazine service; Apple TV+, which offers exclusive original content; Apple Card, a co-branded credit card; and Apple Pay, a cashless payment service, as well as licenses its intellectual property. The company serves consumers, and small and mid-sized businesses; and the education, enterprise, and government markets. It distributes third-party applications for its products through the App Store. The company also sells its products through its retail and online stores, and direct sales force; and third-party cellular network carriers, wholesalers, retailers, and resellers. Apple Inc. was founded in 1976 and is headquartered in Cupertino, California."/>
    <n v="17.2"/>
    <x v="76"/>
    <x v="90"/>
    <x v="26"/>
    <x v="3"/>
    <n v="3"/>
    <s v="18th percentile"/>
    <x v="1"/>
  </r>
  <r>
    <s v="APA"/>
    <x v="361"/>
    <s v="One Post Oak Central_x000a_Suite 100 2000 Post Oak Boulevard_x000a_Houston, TX 77056-4400_x000a_United States"/>
    <x v="5"/>
    <s v="Oil &amp; Gas E&amp;P"/>
    <n v="2271"/>
    <s v="APA Corporation, an independent energy company, explores for, develops, and produces natural gas, crude oil, and natural gas liquids. It has oil and gas operations in the United States, Egypt, and North Sea. The company also has exploration and appraisal activities in Suriname, as well as holds interests in projects located in Uruguay and internationally. APA Corporation was incorporated in 1954 and is headquartered in Houston, Texas."/>
    <n v="38.799999999999997"/>
    <x v="139"/>
    <x v="54"/>
    <x v="30"/>
    <x v="0"/>
    <n v="2"/>
    <s v="83rd percentile"/>
    <x v="2"/>
  </r>
  <r>
    <s v="ADI"/>
    <x v="362"/>
    <s v="One Analog Way_x000a_Wilmington, MA 01887_x000a_United States"/>
    <x v="7"/>
    <s v="Semiconductors"/>
    <n v="26000"/>
    <s v="Analog Devices, Inc. designs, manufactures, tests, and markets integrated circuits (ICs), software, and subsystems products in the United States, rest of North and South America, Europe, Japan, China, and rest of Asia. The company provides data converter products, which translate real-world analog signals into digital data, as well as translates digital data into analog signals; power management and reference products for power conversion, driver monitoring, sequencing, and energy management applications in the automotive, communications, industrial, and consumer markets; and power ICs that include performance, integration, and software design simulation tools for accurate power supply designs. It also offers amplifiers to condition analog signals; and radio frequency and microwave ICs to support cellular infrastructure; and micro-electro-mechanical systems technology solutions, including accelerometers used to sense acceleration, gyroscopes for sense rotation, inertial measurement units to sense multiple degrees of freedom, and broadband switches for radio and instrument systems, as well as isolators. In addition, the company provides digital signal processing and system products for numeric calculations. It serves clients in the industrial, automotive, consumer, instrumentation, aerospace, defense and healthcare, and communications markets through a direct sales force, third-party distributors, and independent sales representatives, as well as online. Analog Devices, Inc. was incorporated in 1965 and is headquartered in Wilmington, Massachusetts."/>
    <n v="22.9"/>
    <x v="79"/>
    <x v="64"/>
    <x v="64"/>
    <x v="1"/>
    <n v="1"/>
    <s v="40th percentile"/>
    <x v="0"/>
  </r>
  <r>
    <s v="APH"/>
    <x v="363"/>
    <s v="358 Hall Avenue_x000a_PO Box 5030_x000a_Wallingford, CT 06492_x000a_United States"/>
    <x v="7"/>
    <s v="Electronic Components"/>
    <n v="95000"/>
    <s v="Amphenol Corporation, together with its subsidiaries, primarily designs, manufactures, and markets electrical, electronic, and fiber optic connectors in the United States, China, and internationally. It operates through three segments: Harsh Environment Solutions, Communications Solutions, and Interconnect and Sensor Systems. The company offers connectors and connector systems, including harsh environment data, power, high-speed, fiber optic, and radio frequency interconnect products; busbars and power distribution systems; and other connectors. It also provides value-add products, such as backplane interconnect systems, cable assemblies and harnesses, and cable management products; other products comprising flexible and rigid printed circuit boards, hinges, other mechanical, and production related products. In addition, the company offers consumer device, network infrastructure, and other antennas; coaxial, power, and specialty cables; and sensors and sensor-based products. It sells its products through its sales force, independent representatives, and a network of electronics distributors to original equipment manufacturers, electronic manufacturing services companies, original design manufacturers, and service providers in the automotive, broadband communication, commercial aerospace, industrial, information technology and data communication, military, mobile device, and mobile network markets. Amphenol Corporation was founded in 1932 and is headquartered in Wallingford, Connecticut."/>
    <n v="19.600000000000001"/>
    <x v="27"/>
    <x v="38"/>
    <x v="111"/>
    <x v="0"/>
    <n v="2"/>
    <s v="26th percentile"/>
    <x v="1"/>
  </r>
  <r>
    <s v="AMGN"/>
    <x v="364"/>
    <s v="One Amgen Center Drive_x000a_Thousand Oaks, CA 91320-1799_x000a_United States"/>
    <x v="2"/>
    <s v="Drug Manufacturers - General"/>
    <n v="26700"/>
    <s v="Amgen Inc. discovers, develops, manufactures, and delivers human therapeutics worldwide. The company's principal products include Enbrel to treat plaque psoriasis, rheumatoid arthritis, and psoriatic arthritis; Otezla for the treatment of adult patients with plaque psoriasis, psoriatic arthritis, and oral ulcers associated with BehÃ§et's disease; Prolia to treat postmenopausal women with osteoporosis; XGEVA for skeletal-related events prevention; Repatha, which reduces the risks of myocardial infarction, stroke, and coronary revascularization; Nplate for the treatment of patients with immune thrombocytopenia; KYPROLIS to treat patients with relapsed or refractory multiple myeloma; Aranesp to treat a lower-than-normal number of red blood cells and anemia; EVENITY for the treatment of osteoporosis in postmenopausal for men and women; Vectibix to treat patients with wild-type RAS metastatic colorectal cancer; BLINCYTO for the treatment of patients with acute lymphoblastic leukemia; TEPEZZA to treat thyroid eye disease; and KRYSTEXXA for the treatment of chronic refractory gout. It also markets other products, including Neulasta, MVASI, AMJEVITA/AMGEVITA, TEZSPIRE, Parsabiv, Aimovig, LUMAKRAS/LUMYKRAS, EPOGEN, KANJINTI, TAVNEOS, RAVICTI, UPLIZNA and PROCYSBI. The company serves healthcare providers, including physicians or their clinics, dialysis centers, hospitals, and pharmacies. It distributes its products through pharmaceutical wholesale distributors, as well as direct-to-consumer channels. The company has collaboration agreements with AstraZeneca plc for the development and commercialization of TEZSPIRE; Novartis Pharma AG to develop and commercialize Aimovig; UCB for the development and commercialization of EVENITY; Kyowa Kirin Co., Ltd. for rocatinlimab development and commercialization; and BeiGene, Ltd. for oncology products expansion and development. Amgen Inc. was incorporated in 1980 and is headquartered in Thousand Oaks, California."/>
    <n v="22"/>
    <x v="74"/>
    <x v="43"/>
    <x v="76"/>
    <x v="3"/>
    <n v="3"/>
    <s v="36th percentile"/>
    <x v="0"/>
  </r>
  <r>
    <s v="AME"/>
    <x v="365"/>
    <s v="1100 Cassatt Road_x000a_Berwyn, PA 19312-1177_x000a_United States"/>
    <x v="3"/>
    <s v="Specialty Industrial Machinery"/>
    <n v="21500"/>
    <s v="AMETEK, Inc. manufactures and sells electronic instruments and electromechanical devices in the North America, Europe, Asia, and South America, and internationally. The company's EIG segment offers advanced instruments for the process, aerospace, power, and industrial markets; process and analytical instruments for the oil and gas, petrochemical, pharmaceutical, semiconductor, automation, and food and beverage industries; instruments to the laboratory equipment, ultra-precision manufacturing, medical, and test and measurement markets; power quality monitoring and c devices, uninterruptible power supplies, programmable power and electromagnetic compatibility test equipment, and sensors for gas turbines and dashboard instruments; heavy trucks, instrumentation, and controls for the food and beverage industries; and aircraft and engine sensors, power supplies, embedded computing, monitoring, fuel and fluid measurement, and data acquisition systems for aerospace and defense industry. Its EMG segment offers engineered medical components and devices, automation solutions, thermal management systems, specialty metals, and electrical interconnects; single-use and consumable surgical instruments, implantable components, and drug delivery systems; engineered electrical connectors and electronics packaging to protect sensitive devices and mission-critical electronics; precision motion control products for data storage, medical devices, business equipment, and automation; high-purity powdered metals, strips and foils, specialty clad metals, and metal matrix composites; motor-blower systems and heat exchangers for thermal management, military and commercial aircraft, and military ground vehicles; motors for commercial appliances, food and beverage machines, hydraulic pumps, and industrial blowers; and operates a network of aviation maintenance, repair, and overhaul facilities. AMETEK, Inc. was incorporated in 1930 and is headquartered in Berwyn, Pennsylvania."/>
    <n v="23.9"/>
    <x v="93"/>
    <x v="22"/>
    <x v="73"/>
    <x v="1"/>
    <n v="1"/>
    <s v="44th percentile"/>
    <x v="0"/>
  </r>
  <r>
    <s v="AMP"/>
    <x v="366"/>
    <s v="1099 Ameriprise Financial Center_x000a_Minneapolis, MN 55474_x000a_United States"/>
    <x v="8"/>
    <s v="Asset Management"/>
    <n v="13800"/>
    <s v="Ameriprise Financial, Inc., together with its subsidiaries, provides various financial products and services to individual and institutional clients in the United States and internationally. It operates through four segments: Advice &amp; Wealth Management, Asset Management, Retirement &amp; Protection Solutions, and Corporate &amp; Other. The Advice &amp; Wealth Management segment provides financial planning and advice; brokerage products and services for retail and institutional clients; discretionary and non-discretionary investment advisory accounts; mutual funds; insurance and annuities products; cash management and banking products; and face-amount certificates. The Asset Management segment offers investment management, advice, and products to retail, high net worth, and institutional clients through third-party financial institutions, advisor networks, direct retail, and its institutional sales force under the Columbia Threadneedle Investments brand name. This segment products include U.S. mutual funds and their non-U.S. equivalents, exchange-traded funds, variable product funds underlying insurance, and annuity separate accounts; and institutional asset management products, such as traditional asset classes, separately managed accounts, individually managed accounts, collateralized loan obligations, hedge funds, collective funds, and property and infrastructure funds. The Retirement &amp; Protection Solutions segment provides variable annuity products, as well as life and disability income insurance products to retail clients. The company was formerly known as American Express Financial Corporation and changed its name to Ameriprise Financial, Inc. in September 2005. Ameriprise Financial, Inc. was founded in 1894 and is headquartered in Minneapolis, Minnesota."/>
    <n v="20.3"/>
    <x v="71"/>
    <x v="70"/>
    <x v="59"/>
    <x v="0"/>
    <n v="2"/>
    <s v="29th percentile"/>
    <x v="0"/>
  </r>
  <r>
    <s v="AWK"/>
    <x v="367"/>
    <s v="1 Water Street_x000a_Camden, NJ 08102-1658_x000a_United States"/>
    <x v="4"/>
    <s v="Utilities - Regulated Water"/>
    <n v="6500"/>
    <s v="American Water Works Company, Inc., through its subsidiaries, provides water and wastewater services in the United States. It offers water and wastewater services to approximately 1,700 communities in 14 states serving approximately 3.5 million active customers. The company serves residential customers; commercial customers, including food and beverage providers, commercial property developers and proprietors, and energy suppliers; fire service and private fire customers; industrial customers, such as large-scale manufacturers, mining, and production operations; public authorities comprising government buildings and other public sector facilities, such as schools and universities; and other utilities and community water and wastewater systems. It also provides water and wastewater services on military installations; and undertakes contracts with municipal customers, primarily to operate and manage water and wastewater facilities, as well as offers other related services. In addition, the company operates approximately 80 surface water treatment plants; 540 groundwater treatment plants; 175 wastewater treatment plants; 53,700 miles of transmission, distribution, and collection mains and pipes; 1,200 groundwater wells; 1,700 water and wastewater pumping stations; 1,100 treated water storage facilities; and 74 dams. The company was founded in 1886 and is headquartered in Camden, New Jersey."/>
    <n v="21.6"/>
    <x v="55"/>
    <x v="24"/>
    <x v="48"/>
    <x v="1"/>
    <n v="1"/>
    <s v="34th percentile"/>
    <x v="0"/>
  </r>
  <r>
    <s v="AMT"/>
    <x v="368"/>
    <s v="116 Huntington Avenue_x000a_11th Floor_x000a_Boston, MA 02116-5749_x000a_United States"/>
    <x v="6"/>
    <s v="REIT - Specialty"/>
    <n v="5643"/>
    <s v="American Tower, one of the largest global REITs, is a leading independent owner, operator and developer of multitenant communications real estate with a portfolio of over 224,000 communications sites and a highly interconnected footprint of U.S. data center facilities."/>
    <n v="10.9"/>
    <x v="119"/>
    <x v="7"/>
    <x v="120"/>
    <x v="1"/>
    <n v="1"/>
    <s v="4th percentile"/>
    <x v="1"/>
  </r>
  <r>
    <s v="AIG"/>
    <x v="369"/>
    <s v="1271 Avenue of the Americas_x000a_New York, NY 10020_x000a_United States"/>
    <x v="8"/>
    <s v="Insurance - Diversified"/>
    <n v="25000"/>
    <s v="American International Group, Inc. offers insurance products for commercial, institutional, and individual customers in North America and internationally. It operates through three segments: General Insurance, Life and Retirement, and Other Operations. The General Insurance segment provides commercial and industrial property insurance, including business interruption and package insurance that cover exposure to made and natural disasters; general liability, environmental, commercial automobile liability, workers' compensation, excess casualty, and crisis management insurance products; and professional liability insurance. This segment offers marine, energy-related property insurance, aviation, political risk, trade credit, trade finance, and portfolio solutions, as well as operates reinsurance business; voluntary and sponsor-paid personal accident, and supplemental health products; and personal auto and personal property insurance. Its Life and Retirement segment offers individual retirement products, including variable, fixed index, and fixed annuities, as well as retail mutual funds; group retirement products comprising record-keeping, plan administrative and compliance services, financial planning, and advisory solutions; life insurance, including term and universal life insurance; and institutional markets products, which includes wrap products, structured settlement, pension risk transfer annuities, corporate and bank-owned life insurance, high net worth, and guaranteed investment contract products. It distributes its products through a network of brokers, agents, advisors, banks, and other distributors. The company was founded in 1919 and is headquartered in New York, New York."/>
    <n v="24.2"/>
    <x v="51"/>
    <x v="86"/>
    <x v="28"/>
    <x v="0"/>
    <n v="2"/>
    <s v="46th percentile"/>
    <x v="0"/>
  </r>
  <r>
    <s v="AXP"/>
    <x v="370"/>
    <s v="200 Vesey Street_x000a_New York, NY 10285_x000a_United States"/>
    <x v="8"/>
    <s v="Credit Services"/>
    <n v="74600"/>
    <s v="American Express Company, together with its subsidiaries, operates as integrated payments company in the United States, Europe, the Middle East and Africa, the Asia Pacific, Australia, New Zealand, Latin America, Canada, the Caribbean, and Internationally. It operates through four segments: U.S. Consumer Services, Commercial Services, International Card Services, and Global Merchant and Network Services. The company's products and services include credit card, charge card, banking, and other payment and financing products; network services; expense management products and services; and travel and lifestyle services. It also provides merchant acquisition and processing, servicing and settlement, point-of-sale marketing, and information products and services for merchants; and fraud prevention services, as well as the design and operation of customer loyalty programs. In addition, the company operates lounges at airports under Centurion Lounge brand name. It sells its products and services to consumers, small businesses, mid-sized companies, and large corporations through mobile and online applications, affiliate marketing, customer referral programs, third-party service providers and business partners, direct mail, telephone, in-house sales teams, and direct response advertising. American Express Company was founded in 1850 and is headquartered in New York, New York."/>
    <n v="18.600000000000001"/>
    <x v="2"/>
    <x v="72"/>
    <x v="30"/>
    <x v="0"/>
    <n v="2"/>
    <s v="23rd percentile"/>
    <x v="1"/>
  </r>
  <r>
    <s v="AEP"/>
    <x v="371"/>
    <s v="1 Riverside Plaza_x000a_Columbus, OH 43215-2373_x000a_United States"/>
    <x v="4"/>
    <s v="Utilities - Regulated Electric"/>
    <n v="16800"/>
    <s v="American Electric Power Company, Inc., an electric public utility holding company, engages in the generation, transmission, and distribution of electricity for sale to retail and wholesale customers in the United States. It operates through Vertically Integrated Utilities, Transmission and Distribution Utilities, AEP Transmission Holdco, and Generation &amp; Marketing segments. The company generates electricity using coal and lignite, natural gas, renewable, nuclear, hydro, solar, wind, and other energy sources. It also supplies and markets electric power at wholesale to other electric utility companies, rural electric cooperatives, municipalities, and other market participants. American Electric Power Company, Inc. was incorporated in 1906 and is headquartered in Columbus, Ohio."/>
    <n v="26.1"/>
    <x v="8"/>
    <x v="23"/>
    <x v="80"/>
    <x v="0"/>
    <n v="2"/>
    <s v="54th percentile"/>
    <x v="0"/>
  </r>
  <r>
    <s v="AAL"/>
    <x v="372"/>
    <s v="1 Skyview Drive_x000a_Fort Worth, TX 76155_x000a_United States"/>
    <x v="3"/>
    <s v="Airlines"/>
    <n v="132800"/>
    <s v="American Airlines Group Inc., through its subsidiaries, operates as a network air carrier. The company provides scheduled air transportation services for passengers and cargo through its hubs in Charlotte, Chicago, Dallas/Fort Worth, Los Angeles, Miami, New York, Philadelphia, Phoenix, and Washington, D.C., as well as through partner gateways in London, Doha, Madrid, Seattle/Tacoma, Sydney, and Tokyo. It operates a mainline fleet of 965 aircraft. The company was formerly known as AMR Corporation and changed its name to American Airlines Group Inc. in December 2013. American Airlines Group Inc. was founded in 1926 and is headquartered in Fort Worth, Texas."/>
    <n v="26.4"/>
    <x v="124"/>
    <x v="32"/>
    <x v="85"/>
    <x v="0"/>
    <n v="2"/>
    <s v="54th percentile"/>
    <x v="0"/>
  </r>
  <r>
    <s v="AEE"/>
    <x v="373"/>
    <s v="1901 Chouteau Avenue_x000a_Saint Louis, MO 63103_x000a_United States"/>
    <x v="4"/>
    <s v="Utilities - Regulated Electric"/>
    <n v="9372"/>
    <s v="Ameren Corporation, together with its subsidiaries, operates as a public utility holding company in the United States. The company operates through four segments: Ameren Missouri, Ameren Illinois Electric Distribution, Ameren Illinois Natural Gas, and Ameren Transmission. It engages in the rate-regulated electric generation, transmission, and distribution activities; and rate-regulated natural gas distribution business. In addition, the company generates electricity through coal, nuclear, and natural gas, as well as renewable sources, such as hydroelectric, wind, methane gas, and solar. It serves residential, commercial, and industrial customers. The company was founded in 1881 and is headquartered in Saint Louis, Missouri."/>
    <n v="27.2"/>
    <x v="39"/>
    <x v="37"/>
    <x v="41"/>
    <x v="0"/>
    <n v="2"/>
    <s v="58th percentile"/>
    <x v="0"/>
  </r>
  <r>
    <s v="AMZN"/>
    <x v="374"/>
    <s v="410 Terry Avenue North_x000a_Seattle, WA 98109-5210_x000a_United States"/>
    <x v="1"/>
    <s v="Internet Retail"/>
    <n v="1525000"/>
    <s v="Amazon.com, Inc. engages in the retail sale of consumer products, advertising, and subscriptions service through online and physical stores in North America and internationally. The company operates through three segments: North America, International, and Amazon Web Services (AWS). It also manufactures and sells electronic devices, including Kindle, Fire tablets, Fire TVs, Echo, Ring, Blink, and eero; and develops and produces media content. In addition, the company offers programs that enable sellers to sell their products in its stores; and programs that allow authors, independent publishers, musicians, filmmakers, Twitch streamers, skill and app developers, and others to publish and sell content. Further, it provides compute, storage, database, analytics, machine learning, and other services, as well as advertising services through programs, such as sponsored ads, display, and video advertising. Additionally, the company offers Amazon Prime, a membership program. The company's products offered through its stores include merchandise and content purchased for resale and products offered by third-party sellers. It serves consumers, sellers, developers, enterprises, content creators, advertisers, and employees. Amazon.com, Inc. was incorporated in 1994 and is headquartered in Seattle, Washington."/>
    <n v="30.6"/>
    <x v="140"/>
    <x v="83"/>
    <x v="22"/>
    <x v="3"/>
    <n v="3"/>
    <s v="71st percentile"/>
    <x v="2"/>
  </r>
  <r>
    <s v="MO"/>
    <x v="375"/>
    <s v="6601 West Broad Street_x000a_Richmond, VA 23230_x000a_United States"/>
    <x v="9"/>
    <s v="Tobacco"/>
    <n v="6400"/>
    <s v="Altria Group, Inc., through its subsidiaries, manufactures and sells smokeable and oral tobacco products in the United States. The company offers cigarettes primarily under the Marlboro brand; large cigars and pipe tobacco under the Black &amp; Mild brand; moist smokeless tobacco and snus products under the Copenhagen, Skoal, Red Seal, and Husky brands; oral nicotine pouches under the on! brand; and e-vapor products under the NJOY ACE brand. It sells its products to distributors, as well as large retail organizations, such as chain stores. The company was founded in 1822 and is headquartered in Richmond, Virginia."/>
    <n v="31.3"/>
    <x v="107"/>
    <x v="38"/>
    <x v="135"/>
    <x v="3"/>
    <n v="3"/>
    <s v="74th percentile"/>
    <x v="2"/>
  </r>
  <r>
    <s v="GOOGL"/>
    <x v="376"/>
    <s v="1600 Amphitheatre Parkway_x000a_Mountain View, CA 94043_x000a_United States"/>
    <x v="10"/>
    <s v="Internet Content &amp; Information"/>
    <n v="180895"/>
    <s v="Alphabet Inc. offers various products and platforms in the United States, Europe, the Middle East, Africa, the Asia-Pacific, Canada, and Latin America. It operates through Google Services, Google Cloud, and Other Bets segments. The Google Services segment provides products and services, including ads, Android, Chrome, devices, Gmail, Google Drive, Google Maps, Google Photos, Google Play, Search, and YouTube. It is also involved in the sale of apps and in-app purchases and digital content in the Google Play and YouTube; and devices, as well as in the provision of YouTube consumer subscription services. The Google Cloud segment offers infrastructure, cybersecurity, databases, analytics, AI, and other services; Google Workspace that include cloud-based communication and collaboration tools for enterprises, such as Gmail, Docs, Drive, Calendar, and Meet; and other services for enterprise customers. The Other Bets segment sells healthcare-related and internet services. The company was incorporated in 1998 and is headquartered in Mountain View, California."/>
    <n v="24.2"/>
    <x v="51"/>
    <x v="58"/>
    <x v="66"/>
    <x v="4"/>
    <n v="4"/>
    <s v="46th percentile"/>
    <x v="0"/>
  </r>
  <r>
    <s v="ALB"/>
    <x v="377"/>
    <s v="4250 Congress Street_x000a_Suite 900_x000a_Charlotte, NC 28209_x000a_United States"/>
    <x v="0"/>
    <s v="Specialty Chemicals"/>
    <n v="9000"/>
    <s v="Albemarle Corporation develops, manufactures, and markets engineered specialty chemicals worldwide. It operates through three segments: Energy Storage, Specialties and Ketjen. The Energy Storage segment offers lithium compounds, including lithium carbonate, lithium hydroxide, and lithium chloride; technical services for the handling and use of reactive lithium products; and lithium-containing by-products recycling services. The Specialties segment provides bromine-based specialty chemicals, including elemental bromine, alkyl and inorganic bromides, brominated powdered activated carbon, and other bromine fine chemicals; lithium specialties, such as butyllithium and lithium aluminum hydride; develops and manufactures cesium products for the chemical and pharmaceutical industries; and zirconium, barium, and titanium products for pyrotechnical applications that include airbag initiators. The Ketjen segment offers clean fuels technologies (CFT), which is composed of hydroprocessing catalysts (HPC) together with isomerization and akylation catalysts; fluidized catalytic cracking (FCC) catalysts and additives; and performance catalyst solutions (PCS), which is composed of organometallics and curatives. The company serves the energy storage, petroleum refining, consumer electronics, construction, automotive, lubricants, pharmaceuticals, and crop protection markets. Albemarle Corporation was founded in 1887 and is headquartered in Charlotte, North Carolina."/>
    <n v="26.6"/>
    <x v="141"/>
    <x v="1"/>
    <x v="96"/>
    <x v="0"/>
    <n v="2"/>
    <s v="55th percentile"/>
    <x v="0"/>
  </r>
  <r>
    <s v="AKAM"/>
    <x v="378"/>
    <s v="145 Broadway_x000a_Cambridge, MA 02142_x000a_United States"/>
    <x v="7"/>
    <s v="Software - Infrastructure"/>
    <n v="10250"/>
    <s v="Akamai Technologies, Inc. provides cloud computing, security, and content delivery services in the United States and internationally. The company offers cloud solutions to keep infrastructure, websites, applications, application programming interfaces, and users safe from various cyberattacks and online threats while enhancing performance. It also provides web and mobile performance solutions to enable dynamic websites and applications; media delivery solutions, including video streaming and video player services, game and software delivery, broadcast operations, authoritative domain name system, resolution, and data and analytics; and cloud computing services, such as compute, storage, networking, database, and container management services to build, deploy, and secure applications and workloads. In addition, the company offers content delivery solutions; and an array of service and support to assist customers with integrating, configuring, optimizing, and managing its offerings. It sells its solutions through various channel partners. Akamai Technologies, Inc. was incorporated in 1998 and is headquartered in Cambridge, Massachusetts."/>
    <n v="17"/>
    <x v="83"/>
    <x v="42"/>
    <x v="109"/>
    <x v="1"/>
    <n v="1"/>
    <s v="17th percentile"/>
    <x v="1"/>
  </r>
  <r>
    <s v="APD"/>
    <x v="379"/>
    <s v="1940 Air Products Boulevard_x000a_Allentown, PA 18106-5500_x000a_United States"/>
    <x v="0"/>
    <s v="Specialty Chemicals"/>
    <n v="23000"/>
    <s v="Air Products and Chemicals, Inc. provides atmospheric gases, process and specialty gases, equipment, and related services in the Americas, Asia, Europe, the Middle East, India, and internationally. The company produces atmospheric gases, including oxygen, nitrogen, and argon; process gases, such as hydrogen, helium, carbon dioxide, carbon monoxide, and syngas; and specialty gases for customers in various industries, including refining, chemical, manufacturing, electronics, energy production, medical, food, and metals. It also designs and manufactures equipment for air separation, hydrocarbon recovery and purification, natural gas liquefaction, and liquid helium and liquid hydrogen transport and storage. The company was founded in 1940 and is headquartered in Allentown, Pennsylvania."/>
    <n v="12.3"/>
    <x v="112"/>
    <x v="16"/>
    <x v="136"/>
    <x v="1"/>
    <n v="1"/>
    <s v="5th percentile"/>
    <x v="1"/>
  </r>
  <r>
    <s v="A"/>
    <x v="380"/>
    <s v="5301 Stevens Creek Boulevard_x000a_Santa Clara, CA 95051_x000a_United States"/>
    <x v="2"/>
    <s v="Diagnostics &amp; Research"/>
    <n v="18000"/>
    <s v="Agilent Technologies, Inc. provides application focused solutions to the life sciences, diagnostics, and applied chemical markets worldwide. The company operates in three segments: Life Sciences and Applied Markets, Diagnostics and Genomics, and Agilent CrossLab. The Life Sciences and Applied Markets segment offers liquid chromatography systems and components; liquid chromatography mass spectrometry systems; gas chromatography systems and components; gas chromatography mass spectrometry systems; inductively coupled plasma mass spectrometry instruments; atomic absorption instruments; microwave plasma-atomic emission spectrometry instruments; inductively coupled plasma optical emission spectrometry instruments; raman spectroscopy; cell analysis plate based assays; flow cytometer; real-time cell analyzer; cell imaging systems; microplate reader; laboratory software; information management and analytics; laboratory automation and robotic systems; dissolution testing; and vacuum pumps, and measurement technologies. The Diagnostics and Genomics segment focuses on genomics, nucleic acid contract manufacturing and research and development, pathology, companion diagnostics, reagent partnership, and biomolecular analysis businesses. The Agilent CrossLab segment provides GC and LC columns, sample preparation products, custom chemistries, and laboratory instrument supplies; and offers services portfolio, including repairs, parts, maintenance, installations, training, compliance support, software as a service, asset management, and consulting services. The company markets its products through direct sales, distributors, resellers, manufacturer's representatives, and electronic commerce. Agilent Technologies, Inc. was incorporated in 1999 and is headquartered in Santa Clara, California."/>
    <n v="13.6"/>
    <x v="49"/>
    <x v="12"/>
    <x v="118"/>
    <x v="0"/>
    <n v="2"/>
    <s v="8th percentile"/>
    <x v="1"/>
  </r>
  <r>
    <s v="AFL"/>
    <x v="381"/>
    <s v="1932 Wynnton Road_x000a_Columbus, GA 31999_x000a_United States"/>
    <x v="8"/>
    <s v="Insurance - Life"/>
    <n v="12785"/>
    <s v="Aflac Incorporated, through its subsidiaries, provides supplemental health and life insurance products. The company operates through Aflac Japan and Aflac U.S. segments. The Aflac Japan segment offers cancer, medical, nursing care, work leave, GIFT, and whole and term life insurance products, as well as WAYS and child endowment plans under saving type insurance products in Japan. The Aflac U.S. segment provides cancer, accident, short-term disability, critical illness, hospital indemnity, dental, vision, long-term care and disability, and term and whole life insurance products in the United States. It sells its products through sales associates, brokers, independent corporate agencies, individual agencies, and affiliated corporate agencies. Aflac Incorporated was founded in 1955 and is headquartered in Columbus, Georgia."/>
    <n v="18.3"/>
    <x v="60"/>
    <x v="71"/>
    <x v="41"/>
    <x v="1"/>
    <n v="1"/>
    <s v="22nd percentile"/>
    <x v="1"/>
  </r>
  <r>
    <s v="AES"/>
    <x v="382"/>
    <s v="4300 Wilson Boulevard_x000a_11th Floor_x000a_Arlington, VA 22203_x000a_United States"/>
    <x v="4"/>
    <s v="Utilities - Diversified"/>
    <n v="9600"/>
    <s v="The AES Corporation, together with its subsidiaries, operates as a diversified power generation and utility company in the United States and internationally. The company owns and/or operates power plants to generate and sell power to customers, such as utilities, industrial users, and other intermediaries; owns and/or operates utilities to generate or purchase, distribute, transmit, and sell electricity to end-user customers in the residential, commercial, industrial, and governmental sectors; and generates and sells electricity on the wholesale market. It uses various fuels and technologies to generate electricity, such as coal, gas, hydro, wind, solar, and biomass, as well as renewables comprising energy storage and landfill gas. The company owns and/or operates a generation portfolio of approximately 34,596 megawatts and distributes power to 2.6 million customers. The company was formerly known as Applied Energy Services, Inc. and changed its name to The AES Corporation in April 2000. The AES Corporation was incorporated in 1981 and is headquartered in Arlington, Virginia."/>
    <n v="26.7"/>
    <x v="105"/>
    <x v="37"/>
    <x v="21"/>
    <x v="0"/>
    <n v="2"/>
    <s v="56th percentile"/>
    <x v="0"/>
  </r>
  <r>
    <s v="ADBE"/>
    <x v="383"/>
    <s v="345 Park Avenue_x000a_San Jose, CA 95110-2704_x000a_United States"/>
    <x v="7"/>
    <s v="Software - Infrastructure"/>
    <n v="29945"/>
    <s v="Adobe Inc., together with its subsidiaries, operates as a diversified software company worldwide. It operates through three segments: Digital Media, Digital Experience, and Publishing and Advertising. The Digital Media segment offers products, services, and solutions that enable individuals, teams, and enterprises to create, publish, and promote content; and Document Cloud, a unified cloud-based document services platform. Its flagship product is Creative Cloud, a subscription service that allows members to access its creative products. This segment serves content creators, students, workers, marketers, educators, enthusiasts, and communicators. The Digital Experience segment provides an integrated platform and set of applications and services that enable brands and businesses to create, manage, execute, measure, monetize, and optimize customer experiences from analytics to commerce. This segment serves marketers, advertisers, agencies, publishers, merchandisers, merchants, web analysts, data scientists, developers, and executives across the C-suite. The Publishing and Advertising segment offers products and services, such as e-learning solutions, technical document publishing, web conferencing, document and forms platform, web application development, and high-end printing, as well as Advertising Cloud offerings. It also provides consulting, technical support, and learning services. The company offers its products and services directly to enterprise customers through its sales force and local field offices, as well as to end users through app stores and through its website at adobe.com. It also distributes products and services through distributors, value-added resellers, systems integrators, software vendors and developers, retailers, and original equipment manufacturers. The company was formerly known as Adobe Systems Incorporated and changed its name to Adobe Inc. in October 2018. Adobe Inc. was founded in 1982 and is headquartered in San Jose, California."/>
    <n v="13.1"/>
    <x v="31"/>
    <x v="7"/>
    <x v="46"/>
    <x v="0"/>
    <n v="2"/>
    <s v="7th percentile"/>
    <x v="1"/>
  </r>
  <r>
    <s v="ABBV"/>
    <x v="384"/>
    <s v="1 North Waukegan Road_x000a_North Chicago, IL 60064-6400_x000a_United States"/>
    <x v="2"/>
    <s v="Drug Manufacturers - General"/>
    <n v="50000"/>
    <s v="AbbVie Inc. discovers, develops, manufactures, and sells pharmaceuticals worldwide. The company offers Humira, an injection for autoimmune and intestinal BehÃ§et's diseases, and pyoderma gangrenosum; Skyrizi to treat moderate to severe plaque psoriasis, psoriatic disease, and Crohn's disease; Rinvoq to treat rheumatoid and psoriatic arthritis, ankylosing spondylitis, atopic dermatitis, axial spondyloarthropathy, ulcerative colitis, and Crohn's disease; Imbruvica for the treatment of adult patients with blood cancers; Epkinly to treat lymphoma; Elahere to treat cancer; and Venclexta/Venclyxto to treat blood cancers. It also provides facial injectables, plastics and regenerative medicine, body contouring, and skincare products; botox therapeutic; Vraylar for depressive disorder; Duopa and Duodopa to treat advanced Parkinson's disease; Ubrelvy for the acute treatment of migraine in adults; and Qulipta for episodic and chronic migraine. In addition, the company offers Ozurdex for eye diseases; Lumigan/Ganfort and Alphagan/Combigan for the reduction of elevated intraocular pressure in patients with open angle glaucoma or ocular hypertension; Restasis to increase tear production; and other eye care products. Further, it provides Mavyret/Maviret to treat chronic hepatitis C virus genotype 1-6 infection; Creon, a pancreatic enzyme therapy; Lupron to treat advanced prostate cancer, endometriosis and central precocious puberty, and patients with anemia caused by uterine fibroids; Linzess/Constella to treat irritable bowel syndrome with constipation and chronic idiopathic constipation; and Synthroid for hypothyroidism. It has collaborations with Calico Life Sciences LLC; REGENXBIO Inc.; Janssen Biotech, Inc.; and Genentech, Inc., as well as collaboration with Tentarix Biotherapeutics, LP to develop conditionally-active and multi-specific biologics for oncology and immunology. The company was incorporated in 2012 and is headquartered in North Chicago, Illinois."/>
    <n v="29.9"/>
    <x v="43"/>
    <x v="51"/>
    <x v="137"/>
    <x v="3"/>
    <n v="3"/>
    <s v="69th percentile"/>
    <x v="0"/>
  </r>
  <r>
    <s v="ABT"/>
    <x v="385"/>
    <s v="100 Abbott Park Road_x000a_Abbott Park_x000a_North Chicago, IL 60064-6400_x000a_United States"/>
    <x v="2"/>
    <s v="Medical Devices"/>
    <n v="114000"/>
    <s v="Abbott Laboratories, together with its subsidiaries, discovers, develops, manufactures, and sells health care products worldwide. It operates in four segments: Established Pharmaceutical Products, Diagnostic Products, Nutritional Products, and Medical Devices. The company provides generic pharmaceuticals for the treatment of pancreatic exocrine insufficiency, irritable bowel syndrome or biliary spasm, intrahepatic cholestasis or depressive symptoms, gynecological disorder, hormone replacement therapy, dyslipidemia, hypertension, hypothyroidism, MÃ©niÃ¨re's disease and vestibular vertigo, pain, fever, inflammation, and migraine, as well as provides anti-infective clarithromycin, influenza vaccine, and products to regulate physiological rhythm of the colon. It also offers laboratory and transfusion medicine systems in the areas of immunoassay, clinical chemistry, hematology, and transfusion; molecular diagnostics polymerase chain reaction instrument systems that automate the extraction, purification, and preparation of DNA and RNA from patient samples, and detect and measure infectious agents; point of care systems; cartridges for testing blood gas, chemistry, electrolytes, coagulation, and immunoassay; rapid diagnostics lateral flow testing products; molecular point-of-care testing for HIV, SARS-CoV-2, influenza A and B, RSV, and strep A; cardiometabolic test systems; drug and alcohol test, and remote patient monitoring and consumer self-test systems; and informatics and automation solutions for laboratories. In addition, the company provides pediatric and adult nutritional products; rhythm management, electrophysiology, heart failure, vascular, and structural heart devices for the treatment of cardiovascular diseases; diabetes care products, such as glucose and blood glucose monitoring systems; and neuromodulation devices for the management of chronic pain and movement disorders. Abbott Laboratories was founded in 1888 and is based in North Chicago, Illinois."/>
    <n v="24.8"/>
    <x v="62"/>
    <x v="63"/>
    <x v="138"/>
    <x v="3"/>
    <n v="3"/>
    <s v="48th percentile"/>
    <x v="0"/>
  </r>
  <r>
    <s v="AOS"/>
    <x v="386"/>
    <s v="11270 West Park Place_x000a_Suite 170 PO Box 245008_x000a_Milwaukee, WI 53224-9508_x000a_United States"/>
    <x v="3"/>
    <s v="Specialty Industrial Machinery"/>
    <n v="12000"/>
    <s v="A. O. Smith Corporation manufactures and markets residential and commercial gas and electric water heaters, boilers, heat pumps, tanks, and water treatment products in North America, China, Europe, and India. The company offers water heaters for residences, restaurants, hotels, office buildings, laundries, car washes, and small businesses; boilers for hospitals, schools, hotels, and other large commercial buildings, as well as homes, apartments, and condominiums; and water treatment products comprising point-of-entry water softeners, well water solutions, and whole-home water filtration products, and point-of-use carbon and reverse osmosis products for residences, restaurants, hotels, and offices. It also provides commercial water treatment and filtration product; expansion tanks, commercial solar water heating systems, swimming pool and spa heaters, and related products and parts; and electric wall-hung, gas tankless, combi-boiler, and heat pump and solar water heaters. The company offers its products under the A. O. Smith, State, Lochinvar, Hague, Water-Right, Master Water, Atlantic Filter, and Water Tec brands. It distributes its products through independent wholesale plumbing distributors, as well as to retail channels consisting of hardware and home center chains, and manufacturer representative firms; and offers Aquasana branded products directly to consumers through e-commerce channels. A. O. Smith Corporation was founded in 1874 and is headquartered in Milwaukee, Wisconsin."/>
    <n v="25.4"/>
    <x v="78"/>
    <x v="60"/>
    <x v="122"/>
    <x v="1"/>
    <n v="1"/>
    <s v="51st percentile"/>
    <x v="0"/>
  </r>
  <r>
    <s v="MMM"/>
    <x v="387"/>
    <s v="3M Center_x000a_Saint Paul, MN 55144-1000_x000a_United States"/>
    <x v="3"/>
    <s v="Conglomerates"/>
    <n v="85000"/>
    <s v="3M Company provides diversified technology services in the United States and internationally. The company's Safety and Industrial segment offers industrial abrasives and finishing for metalworking applications; autobody repair solutions; closure systems for personal hygiene products, masking, and packaging materials; electrical products and materials for construction and maintenance, power distribution, and electrical original equipment manufacturers; structural adhesives and tapes; respiratory, hearing, eye, and fall protection solutions; and natural and color-coated mineral granules for shingles. Its Transportation and Electronics segment provides ceramic solutions; attachment/bonding products, films, sound, and temperature management for transportation vehicles; premium large format graphic films for advertising and fleet signage; light management films and electronics assembly solutions; packaging and interconnection solutions; semiconductor production materials; data centers solutions; and reflective signage for highway, and vehicle safety. The company's Consumer segment provides consumer bandages, braces, supports, and consumer respirators; home cleaning products; retail abrasives, paint accessories, car care DIY products, picture hanging, and consumer air quality solutions; and stationery products. It offers its products through e-commerce and traditional wholesalers, retailers, jobbers, distributors, and dealers. 3M Company was founded in 1902 and is headquartered in Saint Paul, Minnesota."/>
    <n v="37.299999999999997"/>
    <x v="142"/>
    <x v="33"/>
    <x v="131"/>
    <x v="2"/>
    <n v="5"/>
    <s v="89th percentile"/>
    <x v="2"/>
  </r>
  <r>
    <m/>
    <x v="388"/>
    <m/>
    <x v="11"/>
    <m/>
    <m/>
    <m/>
    <m/>
    <x v="143"/>
    <x v="91"/>
    <x v="139"/>
    <x v="5"/>
    <m/>
    <m/>
    <x v="5"/>
  </r>
  <r>
    <m/>
    <x v="388"/>
    <m/>
    <x v="11"/>
    <m/>
    <m/>
    <m/>
    <m/>
    <x v="143"/>
    <x v="91"/>
    <x v="139"/>
    <x v="5"/>
    <m/>
    <m/>
    <x v="5"/>
  </r>
  <r>
    <m/>
    <x v="388"/>
    <m/>
    <x v="11"/>
    <m/>
    <m/>
    <m/>
    <m/>
    <x v="143"/>
    <x v="91"/>
    <x v="139"/>
    <x v="5"/>
    <m/>
    <m/>
    <x v="5"/>
  </r>
  <r>
    <m/>
    <x v="388"/>
    <m/>
    <x v="11"/>
    <m/>
    <m/>
    <m/>
    <m/>
    <x v="143"/>
    <x v="91"/>
    <x v="139"/>
    <x v="5"/>
    <m/>
    <m/>
    <x v="5"/>
  </r>
  <r>
    <m/>
    <x v="388"/>
    <m/>
    <x v="11"/>
    <m/>
    <m/>
    <m/>
    <m/>
    <x v="143"/>
    <x v="91"/>
    <x v="139"/>
    <x v="5"/>
    <m/>
    <m/>
    <x v="5"/>
  </r>
  <r>
    <m/>
    <x v="388"/>
    <m/>
    <x v="11"/>
    <m/>
    <m/>
    <m/>
    <m/>
    <x v="143"/>
    <x v="91"/>
    <x v="139"/>
    <x v="5"/>
    <m/>
    <m/>
    <x v="5"/>
  </r>
  <r>
    <m/>
    <x v="388"/>
    <m/>
    <x v="11"/>
    <m/>
    <m/>
    <m/>
    <m/>
    <x v="143"/>
    <x v="91"/>
    <x v="139"/>
    <x v="5"/>
    <m/>
    <m/>
    <x v="5"/>
  </r>
  <r>
    <m/>
    <x v="388"/>
    <m/>
    <x v="11"/>
    <m/>
    <m/>
    <m/>
    <m/>
    <x v="143"/>
    <x v="91"/>
    <x v="139"/>
    <x v="5"/>
    <m/>
    <m/>
    <x v="5"/>
  </r>
  <r>
    <m/>
    <x v="388"/>
    <m/>
    <x v="11"/>
    <m/>
    <m/>
    <m/>
    <m/>
    <x v="143"/>
    <x v="91"/>
    <x v="139"/>
    <x v="5"/>
    <m/>
    <m/>
    <x v="5"/>
  </r>
  <r>
    <m/>
    <x v="388"/>
    <m/>
    <x v="11"/>
    <m/>
    <m/>
    <m/>
    <m/>
    <x v="143"/>
    <x v="91"/>
    <x v="139"/>
    <x v="5"/>
    <m/>
    <m/>
    <x v="5"/>
  </r>
  <r>
    <m/>
    <x v="388"/>
    <m/>
    <x v="11"/>
    <m/>
    <m/>
    <m/>
    <m/>
    <x v="143"/>
    <x v="91"/>
    <x v="139"/>
    <x v="5"/>
    <m/>
    <m/>
    <x v="5"/>
  </r>
  <r>
    <m/>
    <x v="388"/>
    <m/>
    <x v="11"/>
    <m/>
    <m/>
    <m/>
    <m/>
    <x v="143"/>
    <x v="91"/>
    <x v="139"/>
    <x v="5"/>
    <m/>
    <m/>
    <x v="5"/>
  </r>
  <r>
    <m/>
    <x v="388"/>
    <m/>
    <x v="11"/>
    <m/>
    <m/>
    <m/>
    <m/>
    <x v="143"/>
    <x v="91"/>
    <x v="139"/>
    <x v="5"/>
    <m/>
    <m/>
    <x v="5"/>
  </r>
  <r>
    <m/>
    <x v="388"/>
    <m/>
    <x v="11"/>
    <m/>
    <m/>
    <m/>
    <m/>
    <x v="143"/>
    <x v="91"/>
    <x v="139"/>
    <x v="5"/>
    <m/>
    <m/>
    <x v="5"/>
  </r>
  <r>
    <m/>
    <x v="388"/>
    <m/>
    <x v="11"/>
    <m/>
    <m/>
    <m/>
    <m/>
    <x v="143"/>
    <x v="91"/>
    <x v="139"/>
    <x v="5"/>
    <m/>
    <m/>
    <x v="5"/>
  </r>
  <r>
    <m/>
    <x v="388"/>
    <m/>
    <x v="11"/>
    <m/>
    <m/>
    <m/>
    <m/>
    <x v="143"/>
    <x v="91"/>
    <x v="139"/>
    <x v="5"/>
    <m/>
    <m/>
    <x v="5"/>
  </r>
  <r>
    <m/>
    <x v="388"/>
    <m/>
    <x v="11"/>
    <m/>
    <m/>
    <m/>
    <m/>
    <x v="143"/>
    <x v="91"/>
    <x v="139"/>
    <x v="5"/>
    <m/>
    <m/>
    <x v="5"/>
  </r>
  <r>
    <m/>
    <x v="388"/>
    <m/>
    <x v="11"/>
    <m/>
    <m/>
    <m/>
    <m/>
    <x v="143"/>
    <x v="91"/>
    <x v="139"/>
    <x v="5"/>
    <m/>
    <m/>
    <x v="5"/>
  </r>
  <r>
    <m/>
    <x v="388"/>
    <m/>
    <x v="11"/>
    <m/>
    <m/>
    <m/>
    <m/>
    <x v="143"/>
    <x v="91"/>
    <x v="139"/>
    <x v="5"/>
    <m/>
    <m/>
    <x v="5"/>
  </r>
  <r>
    <m/>
    <x v="388"/>
    <m/>
    <x v="11"/>
    <m/>
    <m/>
    <m/>
    <m/>
    <x v="143"/>
    <x v="91"/>
    <x v="139"/>
    <x v="5"/>
    <m/>
    <m/>
    <x v="5"/>
  </r>
  <r>
    <m/>
    <x v="388"/>
    <m/>
    <x v="11"/>
    <m/>
    <m/>
    <m/>
    <m/>
    <x v="143"/>
    <x v="91"/>
    <x v="139"/>
    <x v="5"/>
    <m/>
    <m/>
    <x v="5"/>
  </r>
  <r>
    <m/>
    <x v="388"/>
    <m/>
    <x v="11"/>
    <m/>
    <m/>
    <m/>
    <m/>
    <x v="143"/>
    <x v="91"/>
    <x v="139"/>
    <x v="5"/>
    <m/>
    <m/>
    <x v="5"/>
  </r>
  <r>
    <m/>
    <x v="388"/>
    <m/>
    <x v="11"/>
    <m/>
    <m/>
    <m/>
    <m/>
    <x v="143"/>
    <x v="91"/>
    <x v="139"/>
    <x v="5"/>
    <m/>
    <m/>
    <x v="5"/>
  </r>
  <r>
    <m/>
    <x v="388"/>
    <m/>
    <x v="11"/>
    <m/>
    <m/>
    <m/>
    <m/>
    <x v="143"/>
    <x v="91"/>
    <x v="139"/>
    <x v="5"/>
    <m/>
    <m/>
    <x v="5"/>
  </r>
  <r>
    <m/>
    <x v="388"/>
    <m/>
    <x v="11"/>
    <m/>
    <m/>
    <m/>
    <m/>
    <x v="143"/>
    <x v="91"/>
    <x v="139"/>
    <x v="5"/>
    <m/>
    <m/>
    <x v="5"/>
  </r>
  <r>
    <m/>
    <x v="388"/>
    <m/>
    <x v="11"/>
    <m/>
    <m/>
    <m/>
    <m/>
    <x v="143"/>
    <x v="91"/>
    <x v="139"/>
    <x v="5"/>
    <m/>
    <m/>
    <x v="5"/>
  </r>
  <r>
    <m/>
    <x v="388"/>
    <m/>
    <x v="11"/>
    <m/>
    <m/>
    <m/>
    <m/>
    <x v="143"/>
    <x v="91"/>
    <x v="139"/>
    <x v="5"/>
    <m/>
    <m/>
    <x v="5"/>
  </r>
  <r>
    <m/>
    <x v="388"/>
    <m/>
    <x v="11"/>
    <m/>
    <m/>
    <m/>
    <m/>
    <x v="143"/>
    <x v="91"/>
    <x v="139"/>
    <x v="5"/>
    <m/>
    <m/>
    <x v="5"/>
  </r>
  <r>
    <m/>
    <x v="388"/>
    <m/>
    <x v="11"/>
    <m/>
    <m/>
    <m/>
    <m/>
    <x v="143"/>
    <x v="91"/>
    <x v="139"/>
    <x v="5"/>
    <m/>
    <m/>
    <x v="5"/>
  </r>
  <r>
    <m/>
    <x v="388"/>
    <m/>
    <x v="11"/>
    <m/>
    <m/>
    <m/>
    <m/>
    <x v="143"/>
    <x v="91"/>
    <x v="139"/>
    <x v="5"/>
    <m/>
    <m/>
    <x v="5"/>
  </r>
  <r>
    <m/>
    <x v="388"/>
    <m/>
    <x v="11"/>
    <m/>
    <m/>
    <m/>
    <m/>
    <x v="143"/>
    <x v="91"/>
    <x v="139"/>
    <x v="5"/>
    <m/>
    <m/>
    <x v="5"/>
  </r>
  <r>
    <m/>
    <x v="388"/>
    <m/>
    <x v="11"/>
    <m/>
    <m/>
    <m/>
    <m/>
    <x v="143"/>
    <x v="91"/>
    <x v="139"/>
    <x v="5"/>
    <m/>
    <m/>
    <x v="5"/>
  </r>
  <r>
    <m/>
    <x v="388"/>
    <m/>
    <x v="11"/>
    <m/>
    <m/>
    <m/>
    <m/>
    <x v="143"/>
    <x v="91"/>
    <x v="139"/>
    <x v="5"/>
    <m/>
    <m/>
    <x v="5"/>
  </r>
  <r>
    <m/>
    <x v="388"/>
    <m/>
    <x v="11"/>
    <m/>
    <m/>
    <m/>
    <m/>
    <x v="143"/>
    <x v="91"/>
    <x v="139"/>
    <x v="5"/>
    <m/>
    <m/>
    <x v="5"/>
  </r>
  <r>
    <m/>
    <x v="388"/>
    <m/>
    <x v="11"/>
    <m/>
    <m/>
    <m/>
    <m/>
    <x v="143"/>
    <x v="91"/>
    <x v="139"/>
    <x v="5"/>
    <m/>
    <m/>
    <x v="5"/>
  </r>
  <r>
    <m/>
    <x v="388"/>
    <m/>
    <x v="11"/>
    <m/>
    <m/>
    <m/>
    <m/>
    <x v="143"/>
    <x v="91"/>
    <x v="139"/>
    <x v="5"/>
    <m/>
    <m/>
    <x v="5"/>
  </r>
  <r>
    <m/>
    <x v="388"/>
    <m/>
    <x v="11"/>
    <m/>
    <m/>
    <m/>
    <m/>
    <x v="143"/>
    <x v="91"/>
    <x v="139"/>
    <x v="5"/>
    <m/>
    <m/>
    <x v="5"/>
  </r>
  <r>
    <m/>
    <x v="388"/>
    <m/>
    <x v="11"/>
    <m/>
    <m/>
    <m/>
    <m/>
    <x v="143"/>
    <x v="91"/>
    <x v="139"/>
    <x v="5"/>
    <m/>
    <m/>
    <x v="5"/>
  </r>
  <r>
    <m/>
    <x v="388"/>
    <m/>
    <x v="11"/>
    <m/>
    <m/>
    <m/>
    <m/>
    <x v="143"/>
    <x v="91"/>
    <x v="139"/>
    <x v="5"/>
    <m/>
    <m/>
    <x v="5"/>
  </r>
  <r>
    <m/>
    <x v="388"/>
    <m/>
    <x v="11"/>
    <m/>
    <m/>
    <m/>
    <m/>
    <x v="143"/>
    <x v="91"/>
    <x v="139"/>
    <x v="5"/>
    <m/>
    <m/>
    <x v="5"/>
  </r>
  <r>
    <m/>
    <x v="388"/>
    <m/>
    <x v="11"/>
    <m/>
    <m/>
    <m/>
    <m/>
    <x v="143"/>
    <x v="91"/>
    <x v="139"/>
    <x v="5"/>
    <m/>
    <m/>
    <x v="5"/>
  </r>
  <r>
    <m/>
    <x v="388"/>
    <m/>
    <x v="11"/>
    <m/>
    <m/>
    <m/>
    <m/>
    <x v="143"/>
    <x v="91"/>
    <x v="139"/>
    <x v="5"/>
    <m/>
    <m/>
    <x v="5"/>
  </r>
  <r>
    <m/>
    <x v="388"/>
    <m/>
    <x v="11"/>
    <m/>
    <m/>
    <m/>
    <m/>
    <x v="143"/>
    <x v="91"/>
    <x v="139"/>
    <x v="5"/>
    <m/>
    <m/>
    <x v="5"/>
  </r>
  <r>
    <m/>
    <x v="388"/>
    <m/>
    <x v="11"/>
    <m/>
    <m/>
    <m/>
    <m/>
    <x v="143"/>
    <x v="91"/>
    <x v="139"/>
    <x v="5"/>
    <m/>
    <m/>
    <x v="5"/>
  </r>
  <r>
    <m/>
    <x v="388"/>
    <m/>
    <x v="11"/>
    <m/>
    <m/>
    <m/>
    <m/>
    <x v="143"/>
    <x v="91"/>
    <x v="139"/>
    <x v="5"/>
    <m/>
    <m/>
    <x v="5"/>
  </r>
  <r>
    <m/>
    <x v="388"/>
    <m/>
    <x v="11"/>
    <m/>
    <m/>
    <m/>
    <m/>
    <x v="143"/>
    <x v="91"/>
    <x v="139"/>
    <x v="5"/>
    <m/>
    <m/>
    <x v="5"/>
  </r>
  <r>
    <m/>
    <x v="388"/>
    <m/>
    <x v="11"/>
    <m/>
    <m/>
    <m/>
    <m/>
    <x v="143"/>
    <x v="91"/>
    <x v="139"/>
    <x v="5"/>
    <m/>
    <m/>
    <x v="5"/>
  </r>
  <r>
    <m/>
    <x v="388"/>
    <m/>
    <x v="11"/>
    <m/>
    <m/>
    <m/>
    <m/>
    <x v="143"/>
    <x v="91"/>
    <x v="139"/>
    <x v="5"/>
    <m/>
    <m/>
    <x v="5"/>
  </r>
  <r>
    <m/>
    <x v="388"/>
    <m/>
    <x v="11"/>
    <m/>
    <m/>
    <m/>
    <m/>
    <x v="143"/>
    <x v="91"/>
    <x v="139"/>
    <x v="5"/>
    <m/>
    <m/>
    <x v="5"/>
  </r>
  <r>
    <m/>
    <x v="388"/>
    <m/>
    <x v="11"/>
    <m/>
    <m/>
    <m/>
    <m/>
    <x v="143"/>
    <x v="91"/>
    <x v="139"/>
    <x v="5"/>
    <m/>
    <m/>
    <x v="5"/>
  </r>
  <r>
    <m/>
    <x v="388"/>
    <m/>
    <x v="11"/>
    <m/>
    <m/>
    <m/>
    <m/>
    <x v="143"/>
    <x v="91"/>
    <x v="139"/>
    <x v="5"/>
    <m/>
    <m/>
    <x v="5"/>
  </r>
  <r>
    <m/>
    <x v="388"/>
    <m/>
    <x v="11"/>
    <m/>
    <m/>
    <m/>
    <m/>
    <x v="143"/>
    <x v="91"/>
    <x v="139"/>
    <x v="5"/>
    <m/>
    <m/>
    <x v="5"/>
  </r>
  <r>
    <m/>
    <x v="388"/>
    <m/>
    <x v="11"/>
    <m/>
    <m/>
    <m/>
    <m/>
    <x v="143"/>
    <x v="91"/>
    <x v="139"/>
    <x v="5"/>
    <m/>
    <m/>
    <x v="5"/>
  </r>
  <r>
    <m/>
    <x v="388"/>
    <m/>
    <x v="11"/>
    <m/>
    <m/>
    <m/>
    <m/>
    <x v="143"/>
    <x v="91"/>
    <x v="139"/>
    <x v="5"/>
    <m/>
    <m/>
    <x v="5"/>
  </r>
  <r>
    <m/>
    <x v="388"/>
    <m/>
    <x v="11"/>
    <m/>
    <m/>
    <m/>
    <m/>
    <x v="143"/>
    <x v="91"/>
    <x v="139"/>
    <x v="5"/>
    <m/>
    <m/>
    <x v="5"/>
  </r>
  <r>
    <m/>
    <x v="388"/>
    <m/>
    <x v="11"/>
    <m/>
    <m/>
    <m/>
    <m/>
    <x v="143"/>
    <x v="91"/>
    <x v="139"/>
    <x v="5"/>
    <m/>
    <m/>
    <x v="5"/>
  </r>
  <r>
    <m/>
    <x v="388"/>
    <m/>
    <x v="11"/>
    <m/>
    <m/>
    <m/>
    <m/>
    <x v="143"/>
    <x v="91"/>
    <x v="139"/>
    <x v="5"/>
    <m/>
    <m/>
    <x v="5"/>
  </r>
  <r>
    <m/>
    <x v="388"/>
    <m/>
    <x v="11"/>
    <m/>
    <m/>
    <m/>
    <m/>
    <x v="143"/>
    <x v="91"/>
    <x v="139"/>
    <x v="5"/>
    <m/>
    <m/>
    <x v="5"/>
  </r>
  <r>
    <m/>
    <x v="388"/>
    <m/>
    <x v="11"/>
    <m/>
    <m/>
    <m/>
    <m/>
    <x v="143"/>
    <x v="91"/>
    <x v="139"/>
    <x v="5"/>
    <m/>
    <m/>
    <x v="5"/>
  </r>
  <r>
    <m/>
    <x v="388"/>
    <m/>
    <x v="11"/>
    <m/>
    <m/>
    <m/>
    <m/>
    <x v="143"/>
    <x v="91"/>
    <x v="139"/>
    <x v="5"/>
    <m/>
    <m/>
    <x v="5"/>
  </r>
  <r>
    <m/>
    <x v="388"/>
    <m/>
    <x v="11"/>
    <m/>
    <m/>
    <m/>
    <m/>
    <x v="143"/>
    <x v="91"/>
    <x v="139"/>
    <x v="5"/>
    <m/>
    <m/>
    <x v="5"/>
  </r>
  <r>
    <m/>
    <x v="388"/>
    <m/>
    <x v="11"/>
    <m/>
    <m/>
    <m/>
    <m/>
    <x v="143"/>
    <x v="91"/>
    <x v="139"/>
    <x v="5"/>
    <m/>
    <m/>
    <x v="5"/>
  </r>
  <r>
    <m/>
    <x v="388"/>
    <m/>
    <x v="11"/>
    <m/>
    <m/>
    <m/>
    <m/>
    <x v="143"/>
    <x v="91"/>
    <x v="139"/>
    <x v="5"/>
    <m/>
    <m/>
    <x v="5"/>
  </r>
  <r>
    <m/>
    <x v="388"/>
    <m/>
    <x v="11"/>
    <m/>
    <m/>
    <m/>
    <m/>
    <x v="143"/>
    <x v="91"/>
    <x v="139"/>
    <x v="5"/>
    <m/>
    <m/>
    <x v="5"/>
  </r>
  <r>
    <m/>
    <x v="388"/>
    <m/>
    <x v="11"/>
    <m/>
    <m/>
    <m/>
    <m/>
    <x v="143"/>
    <x v="91"/>
    <x v="139"/>
    <x v="5"/>
    <m/>
    <m/>
    <x v="5"/>
  </r>
  <r>
    <m/>
    <x v="388"/>
    <m/>
    <x v="11"/>
    <m/>
    <m/>
    <m/>
    <m/>
    <x v="143"/>
    <x v="91"/>
    <x v="139"/>
    <x v="5"/>
    <m/>
    <m/>
    <x v="5"/>
  </r>
  <r>
    <m/>
    <x v="388"/>
    <m/>
    <x v="11"/>
    <m/>
    <m/>
    <m/>
    <m/>
    <x v="143"/>
    <x v="91"/>
    <x v="139"/>
    <x v="5"/>
    <m/>
    <m/>
    <x v="5"/>
  </r>
  <r>
    <m/>
    <x v="388"/>
    <m/>
    <x v="11"/>
    <m/>
    <m/>
    <m/>
    <m/>
    <x v="143"/>
    <x v="91"/>
    <x v="139"/>
    <x v="5"/>
    <m/>
    <m/>
    <x v="5"/>
  </r>
  <r>
    <m/>
    <x v="388"/>
    <m/>
    <x v="11"/>
    <m/>
    <m/>
    <m/>
    <m/>
    <x v="143"/>
    <x v="91"/>
    <x v="139"/>
    <x v="5"/>
    <m/>
    <m/>
    <x v="5"/>
  </r>
  <r>
    <m/>
    <x v="388"/>
    <m/>
    <x v="11"/>
    <m/>
    <m/>
    <m/>
    <m/>
    <x v="143"/>
    <x v="91"/>
    <x v="139"/>
    <x v="5"/>
    <m/>
    <m/>
    <x v="5"/>
  </r>
  <r>
    <m/>
    <x v="388"/>
    <m/>
    <x v="11"/>
    <m/>
    <m/>
    <m/>
    <m/>
    <x v="143"/>
    <x v="91"/>
    <x v="139"/>
    <x v="5"/>
    <m/>
    <m/>
    <x v="5"/>
  </r>
  <r>
    <m/>
    <x v="388"/>
    <m/>
    <x v="11"/>
    <m/>
    <m/>
    <m/>
    <m/>
    <x v="143"/>
    <x v="91"/>
    <x v="139"/>
    <x v="5"/>
    <m/>
    <m/>
    <x v="5"/>
  </r>
  <r>
    <m/>
    <x v="388"/>
    <m/>
    <x v="11"/>
    <m/>
    <m/>
    <m/>
    <m/>
    <x v="143"/>
    <x v="91"/>
    <x v="139"/>
    <x v="5"/>
    <m/>
    <m/>
    <x v="5"/>
  </r>
  <r>
    <m/>
    <x v="388"/>
    <m/>
    <x v="11"/>
    <m/>
    <m/>
    <m/>
    <m/>
    <x v="143"/>
    <x v="91"/>
    <x v="139"/>
    <x v="5"/>
    <m/>
    <m/>
    <x v="5"/>
  </r>
  <r>
    <m/>
    <x v="388"/>
    <m/>
    <x v="11"/>
    <m/>
    <m/>
    <m/>
    <m/>
    <x v="143"/>
    <x v="91"/>
    <x v="139"/>
    <x v="5"/>
    <m/>
    <m/>
    <x v="5"/>
  </r>
  <r>
    <m/>
    <x v="388"/>
    <m/>
    <x v="11"/>
    <m/>
    <m/>
    <m/>
    <m/>
    <x v="143"/>
    <x v="91"/>
    <x v="139"/>
    <x v="5"/>
    <m/>
    <m/>
    <x v="5"/>
  </r>
  <r>
    <m/>
    <x v="388"/>
    <m/>
    <x v="11"/>
    <m/>
    <m/>
    <m/>
    <m/>
    <x v="143"/>
    <x v="91"/>
    <x v="139"/>
    <x v="5"/>
    <m/>
    <m/>
    <x v="5"/>
  </r>
  <r>
    <m/>
    <x v="388"/>
    <m/>
    <x v="11"/>
    <m/>
    <m/>
    <m/>
    <m/>
    <x v="143"/>
    <x v="91"/>
    <x v="139"/>
    <x v="5"/>
    <m/>
    <m/>
    <x v="5"/>
  </r>
  <r>
    <m/>
    <x v="388"/>
    <m/>
    <x v="11"/>
    <m/>
    <m/>
    <m/>
    <m/>
    <x v="143"/>
    <x v="91"/>
    <x v="139"/>
    <x v="5"/>
    <m/>
    <m/>
    <x v="5"/>
  </r>
  <r>
    <m/>
    <x v="388"/>
    <m/>
    <x v="11"/>
    <m/>
    <m/>
    <m/>
    <m/>
    <x v="143"/>
    <x v="91"/>
    <x v="139"/>
    <x v="5"/>
    <m/>
    <m/>
    <x v="5"/>
  </r>
  <r>
    <m/>
    <x v="388"/>
    <m/>
    <x v="11"/>
    <m/>
    <m/>
    <m/>
    <m/>
    <x v="143"/>
    <x v="91"/>
    <x v="139"/>
    <x v="5"/>
    <m/>
    <m/>
    <x v="5"/>
  </r>
  <r>
    <m/>
    <x v="388"/>
    <m/>
    <x v="11"/>
    <m/>
    <m/>
    <m/>
    <m/>
    <x v="143"/>
    <x v="91"/>
    <x v="139"/>
    <x v="5"/>
    <m/>
    <m/>
    <x v="5"/>
  </r>
  <r>
    <m/>
    <x v="388"/>
    <m/>
    <x v="11"/>
    <m/>
    <m/>
    <m/>
    <m/>
    <x v="143"/>
    <x v="91"/>
    <x v="139"/>
    <x v="5"/>
    <m/>
    <m/>
    <x v="5"/>
  </r>
  <r>
    <m/>
    <x v="388"/>
    <m/>
    <x v="11"/>
    <m/>
    <m/>
    <m/>
    <m/>
    <x v="143"/>
    <x v="91"/>
    <x v="139"/>
    <x v="5"/>
    <m/>
    <m/>
    <x v="5"/>
  </r>
  <r>
    <m/>
    <x v="388"/>
    <m/>
    <x v="11"/>
    <m/>
    <m/>
    <m/>
    <m/>
    <x v="143"/>
    <x v="91"/>
    <x v="139"/>
    <x v="5"/>
    <m/>
    <m/>
    <x v="5"/>
  </r>
  <r>
    <m/>
    <x v="388"/>
    <m/>
    <x v="11"/>
    <m/>
    <m/>
    <m/>
    <m/>
    <x v="143"/>
    <x v="91"/>
    <x v="139"/>
    <x v="5"/>
    <m/>
    <m/>
    <x v="5"/>
  </r>
  <r>
    <m/>
    <x v="388"/>
    <m/>
    <x v="11"/>
    <m/>
    <m/>
    <m/>
    <m/>
    <x v="143"/>
    <x v="91"/>
    <x v="139"/>
    <x v="5"/>
    <m/>
    <m/>
    <x v="5"/>
  </r>
  <r>
    <m/>
    <x v="388"/>
    <m/>
    <x v="11"/>
    <m/>
    <m/>
    <m/>
    <m/>
    <x v="143"/>
    <x v="91"/>
    <x v="139"/>
    <x v="5"/>
    <m/>
    <m/>
    <x v="5"/>
  </r>
  <r>
    <m/>
    <x v="388"/>
    <m/>
    <x v="11"/>
    <m/>
    <m/>
    <m/>
    <m/>
    <x v="143"/>
    <x v="91"/>
    <x v="139"/>
    <x v="5"/>
    <m/>
    <m/>
    <x v="5"/>
  </r>
  <r>
    <m/>
    <x v="388"/>
    <m/>
    <x v="11"/>
    <m/>
    <m/>
    <m/>
    <m/>
    <x v="143"/>
    <x v="91"/>
    <x v="139"/>
    <x v="5"/>
    <m/>
    <m/>
    <x v="5"/>
  </r>
  <r>
    <m/>
    <x v="388"/>
    <m/>
    <x v="11"/>
    <m/>
    <m/>
    <m/>
    <m/>
    <x v="143"/>
    <x v="91"/>
    <x v="139"/>
    <x v="5"/>
    <m/>
    <m/>
    <x v="5"/>
  </r>
  <r>
    <m/>
    <x v="388"/>
    <m/>
    <x v="11"/>
    <m/>
    <m/>
    <m/>
    <m/>
    <x v="143"/>
    <x v="91"/>
    <x v="139"/>
    <x v="5"/>
    <m/>
    <m/>
    <x v="5"/>
  </r>
  <r>
    <m/>
    <x v="388"/>
    <m/>
    <x v="11"/>
    <m/>
    <m/>
    <m/>
    <m/>
    <x v="143"/>
    <x v="91"/>
    <x v="139"/>
    <x v="5"/>
    <m/>
    <m/>
    <x v="5"/>
  </r>
  <r>
    <m/>
    <x v="388"/>
    <m/>
    <x v="11"/>
    <m/>
    <m/>
    <m/>
    <m/>
    <x v="143"/>
    <x v="91"/>
    <x v="139"/>
    <x v="5"/>
    <m/>
    <m/>
    <x v="5"/>
  </r>
  <r>
    <m/>
    <x v="388"/>
    <m/>
    <x v="11"/>
    <m/>
    <m/>
    <m/>
    <m/>
    <x v="143"/>
    <x v="91"/>
    <x v="139"/>
    <x v="5"/>
    <m/>
    <m/>
    <x v="5"/>
  </r>
  <r>
    <m/>
    <x v="388"/>
    <m/>
    <x v="11"/>
    <m/>
    <m/>
    <m/>
    <m/>
    <x v="143"/>
    <x v="91"/>
    <x v="139"/>
    <x v="5"/>
    <m/>
    <m/>
    <x v="5"/>
  </r>
  <r>
    <m/>
    <x v="388"/>
    <m/>
    <x v="11"/>
    <m/>
    <m/>
    <m/>
    <m/>
    <x v="143"/>
    <x v="91"/>
    <x v="139"/>
    <x v="5"/>
    <m/>
    <m/>
    <x v="5"/>
  </r>
  <r>
    <m/>
    <x v="388"/>
    <m/>
    <x v="11"/>
    <m/>
    <m/>
    <m/>
    <m/>
    <x v="143"/>
    <x v="91"/>
    <x v="139"/>
    <x v="5"/>
    <m/>
    <m/>
    <x v="5"/>
  </r>
  <r>
    <m/>
    <x v="388"/>
    <m/>
    <x v="11"/>
    <m/>
    <m/>
    <m/>
    <m/>
    <x v="143"/>
    <x v="91"/>
    <x v="139"/>
    <x v="5"/>
    <m/>
    <m/>
    <x v="5"/>
  </r>
  <r>
    <m/>
    <x v="388"/>
    <m/>
    <x v="11"/>
    <m/>
    <m/>
    <m/>
    <m/>
    <x v="143"/>
    <x v="91"/>
    <x v="139"/>
    <x v="5"/>
    <m/>
    <m/>
    <x v="5"/>
  </r>
  <r>
    <m/>
    <x v="388"/>
    <m/>
    <x v="11"/>
    <m/>
    <m/>
    <m/>
    <m/>
    <x v="143"/>
    <x v="91"/>
    <x v="139"/>
    <x v="5"/>
    <m/>
    <m/>
    <x v="5"/>
  </r>
  <r>
    <m/>
    <x v="388"/>
    <m/>
    <x v="11"/>
    <m/>
    <m/>
    <m/>
    <m/>
    <x v="143"/>
    <x v="91"/>
    <x v="139"/>
    <x v="5"/>
    <m/>
    <m/>
    <x v="5"/>
  </r>
  <r>
    <m/>
    <x v="388"/>
    <m/>
    <x v="11"/>
    <m/>
    <m/>
    <m/>
    <m/>
    <x v="143"/>
    <x v="91"/>
    <x v="139"/>
    <x v="5"/>
    <m/>
    <m/>
    <x v="5"/>
  </r>
  <r>
    <m/>
    <x v="388"/>
    <m/>
    <x v="11"/>
    <m/>
    <m/>
    <m/>
    <m/>
    <x v="143"/>
    <x v="91"/>
    <x v="139"/>
    <x v="5"/>
    <m/>
    <m/>
    <x v="5"/>
  </r>
  <r>
    <m/>
    <x v="388"/>
    <m/>
    <x v="11"/>
    <m/>
    <m/>
    <m/>
    <m/>
    <x v="143"/>
    <x v="91"/>
    <x v="139"/>
    <x v="5"/>
    <m/>
    <m/>
    <x v="5"/>
  </r>
  <r>
    <m/>
    <x v="388"/>
    <m/>
    <x v="11"/>
    <m/>
    <m/>
    <m/>
    <m/>
    <x v="143"/>
    <x v="91"/>
    <x v="139"/>
    <x v="5"/>
    <m/>
    <m/>
    <x v="5"/>
  </r>
  <r>
    <m/>
    <x v="388"/>
    <m/>
    <x v="11"/>
    <m/>
    <m/>
    <m/>
    <m/>
    <x v="143"/>
    <x v="91"/>
    <x v="139"/>
    <x v="5"/>
    <m/>
    <m/>
    <x v="5"/>
  </r>
  <r>
    <m/>
    <x v="388"/>
    <m/>
    <x v="11"/>
    <m/>
    <m/>
    <m/>
    <m/>
    <x v="143"/>
    <x v="91"/>
    <x v="139"/>
    <x v="5"/>
    <m/>
    <m/>
    <x v="5"/>
  </r>
  <r>
    <m/>
    <x v="388"/>
    <m/>
    <x v="11"/>
    <m/>
    <m/>
    <m/>
    <m/>
    <x v="143"/>
    <x v="91"/>
    <x v="139"/>
    <x v="5"/>
    <m/>
    <m/>
    <x v="5"/>
  </r>
  <r>
    <m/>
    <x v="388"/>
    <m/>
    <x v="11"/>
    <m/>
    <m/>
    <m/>
    <m/>
    <x v="143"/>
    <x v="91"/>
    <x v="139"/>
    <x v="5"/>
    <m/>
    <m/>
    <x v="5"/>
  </r>
  <r>
    <m/>
    <x v="388"/>
    <m/>
    <x v="11"/>
    <m/>
    <m/>
    <m/>
    <m/>
    <x v="143"/>
    <x v="91"/>
    <x v="139"/>
    <x v="5"/>
    <m/>
    <m/>
    <x v="5"/>
  </r>
  <r>
    <m/>
    <x v="388"/>
    <m/>
    <x v="11"/>
    <m/>
    <m/>
    <m/>
    <m/>
    <x v="143"/>
    <x v="91"/>
    <x v="139"/>
    <x v="5"/>
    <m/>
    <m/>
    <x v="5"/>
  </r>
  <r>
    <m/>
    <x v="388"/>
    <m/>
    <x v="11"/>
    <m/>
    <m/>
    <m/>
    <m/>
    <x v="143"/>
    <x v="91"/>
    <x v="139"/>
    <x v="5"/>
    <m/>
    <m/>
    <x v="5"/>
  </r>
  <r>
    <m/>
    <x v="388"/>
    <m/>
    <x v="11"/>
    <m/>
    <m/>
    <m/>
    <m/>
    <x v="143"/>
    <x v="91"/>
    <x v="139"/>
    <x v="5"/>
    <m/>
    <m/>
    <x v="5"/>
  </r>
  <r>
    <m/>
    <x v="388"/>
    <m/>
    <x v="11"/>
    <m/>
    <m/>
    <m/>
    <m/>
    <x v="143"/>
    <x v="91"/>
    <x v="139"/>
    <x v="5"/>
    <m/>
    <m/>
    <x v="5"/>
  </r>
  <r>
    <m/>
    <x v="388"/>
    <m/>
    <x v="11"/>
    <m/>
    <m/>
    <m/>
    <m/>
    <x v="143"/>
    <x v="91"/>
    <x v="139"/>
    <x v="5"/>
    <m/>
    <m/>
    <x v="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FD41ADB-21F5-43B1-9FAB-EDD79DE12CEE}" name="PivotTable1" cacheId="3188"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8">
  <location ref="A3:G13" firstHeaderRow="0" firstDataRow="1" firstDataCol="2"/>
  <pivotFields count="15">
    <pivotField compact="0" outline="0" showAll="0"/>
    <pivotField dataField="1" compact="0" outline="0" showAll="0">
      <items count="390">
        <item x="387"/>
        <item x="386"/>
        <item x="385"/>
        <item x="384"/>
        <item x="383"/>
        <item x="382"/>
        <item x="381"/>
        <item x="380"/>
        <item x="379"/>
        <item x="378"/>
        <item x="377"/>
        <item x="376"/>
        <item x="375"/>
        <item x="374"/>
        <item x="373"/>
        <item x="372"/>
        <item x="371"/>
        <item x="370"/>
        <item x="369"/>
        <item x="368"/>
        <item x="367"/>
        <item x="366"/>
        <item x="365"/>
        <item x="364"/>
        <item x="363"/>
        <item x="362"/>
        <item x="361"/>
        <item x="360"/>
        <item x="359"/>
        <item x="358"/>
        <item x="357"/>
        <item x="356"/>
        <item x="355"/>
        <item x="354"/>
        <item x="353"/>
        <item x="352"/>
        <item x="351"/>
        <item x="350"/>
        <item x="349"/>
        <item x="348"/>
        <item x="347"/>
        <item x="346"/>
        <item x="345"/>
        <item x="344"/>
        <item x="343"/>
        <item x="342"/>
        <item x="341"/>
        <item x="339"/>
        <item x="340"/>
        <item x="338"/>
        <item x="337"/>
        <item x="336"/>
        <item x="335"/>
        <item x="334"/>
        <item x="333"/>
        <item x="332"/>
        <item x="331"/>
        <item x="330"/>
        <item x="329"/>
        <item x="328"/>
        <item x="327"/>
        <item x="326"/>
        <item x="325"/>
        <item x="324"/>
        <item x="323"/>
        <item x="322"/>
        <item x="321"/>
        <item x="320"/>
        <item x="319"/>
        <item x="318"/>
        <item x="317"/>
        <item x="316"/>
        <item x="315"/>
        <item x="314"/>
        <item x="313"/>
        <item x="312"/>
        <item x="311"/>
        <item x="310"/>
        <item x="309"/>
        <item x="308"/>
        <item x="307"/>
        <item x="306"/>
        <item x="305"/>
        <item x="304"/>
        <item x="303"/>
        <item x="302"/>
        <item x="301"/>
        <item x="300"/>
        <item x="299"/>
        <item x="298"/>
        <item x="297"/>
        <item x="296"/>
        <item x="295"/>
        <item x="294"/>
        <item x="293"/>
        <item x="292"/>
        <item x="291"/>
        <item x="290"/>
        <item x="289"/>
        <item x="288"/>
        <item x="287"/>
        <item x="286"/>
        <item x="285"/>
        <item x="284"/>
        <item x="283"/>
        <item x="282"/>
        <item x="281"/>
        <item x="3"/>
        <item x="2"/>
        <item x="280"/>
        <item x="279"/>
        <item x="278"/>
        <item x="277"/>
        <item x="276"/>
        <item x="275"/>
        <item x="274"/>
        <item x="273"/>
        <item x="1"/>
        <item x="272"/>
        <item x="271"/>
        <item x="270"/>
        <item x="269"/>
        <item x="0"/>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7"/>
        <item x="126"/>
        <item x="125"/>
        <item x="124"/>
        <item x="123"/>
        <item x="128"/>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5"/>
        <item x="64"/>
        <item x="63"/>
        <item x="62"/>
        <item x="61"/>
        <item x="60"/>
        <item x="59"/>
        <item x="58"/>
        <item x="57"/>
        <item x="56"/>
        <item x="55"/>
        <item x="54"/>
        <item x="53"/>
        <item x="52"/>
        <item x="51"/>
        <item x="50"/>
        <item x="49"/>
        <item x="48"/>
        <item x="47"/>
        <item x="46"/>
        <item x="45"/>
        <item x="44"/>
        <item x="43"/>
        <item x="42"/>
        <item x="41"/>
        <item x="66"/>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88"/>
        <item t="default"/>
      </items>
    </pivotField>
    <pivotField compact="0" outline="0" showAll="0"/>
    <pivotField axis="axisRow" compact="0" outline="0" showAll="0">
      <items count="13">
        <item h="1" x="0"/>
        <item h="1" x="10"/>
        <item h="1" x="1"/>
        <item h="1" x="9"/>
        <item x="5"/>
        <item h="1" x="8"/>
        <item x="2"/>
        <item h="1" x="3"/>
        <item h="1" x="6"/>
        <item h="1" x="7"/>
        <item h="1" x="4"/>
        <item h="1" x="11"/>
        <item t="default"/>
      </items>
    </pivotField>
    <pivotField compact="0" outline="0" showAll="0"/>
    <pivotField compact="0" outline="0" showAll="0"/>
    <pivotField compact="0" outline="0" showAll="0"/>
    <pivotField compact="0" outline="0" showAll="0"/>
    <pivotField dataField="1" compact="0" outline="0" showAll="0">
      <items count="145">
        <item x="24"/>
        <item x="2"/>
        <item x="60"/>
        <item x="97"/>
        <item x="76"/>
        <item x="67"/>
        <item x="74"/>
        <item x="20"/>
        <item x="100"/>
        <item x="33"/>
        <item x="49"/>
        <item x="63"/>
        <item x="89"/>
        <item x="32"/>
        <item x="12"/>
        <item x="51"/>
        <item x="102"/>
        <item x="18"/>
        <item x="31"/>
        <item x="14"/>
        <item x="71"/>
        <item x="86"/>
        <item x="62"/>
        <item x="43"/>
        <item x="111"/>
        <item x="95"/>
        <item x="42"/>
        <item x="72"/>
        <item x="119"/>
        <item x="83"/>
        <item x="4"/>
        <item x="46"/>
        <item x="9"/>
        <item x="58"/>
        <item x="5"/>
        <item x="21"/>
        <item x="57"/>
        <item x="87"/>
        <item x="50"/>
        <item x="28"/>
        <item x="13"/>
        <item x="7"/>
        <item x="61"/>
        <item x="6"/>
        <item x="106"/>
        <item x="22"/>
        <item x="47"/>
        <item x="103"/>
        <item x="53"/>
        <item x="25"/>
        <item x="19"/>
        <item x="128"/>
        <item x="125"/>
        <item x="114"/>
        <item x="52"/>
        <item x="17"/>
        <item x="140"/>
        <item x="107"/>
        <item x="127"/>
        <item x="37"/>
        <item x="132"/>
        <item x="41"/>
        <item x="104"/>
        <item x="85"/>
        <item x="78"/>
        <item x="27"/>
        <item x="112"/>
        <item x="90"/>
        <item x="131"/>
        <item x="45"/>
        <item x="3"/>
        <item x="81"/>
        <item x="16"/>
        <item x="82"/>
        <item x="98"/>
        <item x="75"/>
        <item x="120"/>
        <item x="93"/>
        <item x="10"/>
        <item x="118"/>
        <item x="55"/>
        <item x="11"/>
        <item x="65"/>
        <item x="79"/>
        <item x="84"/>
        <item x="73"/>
        <item x="68"/>
        <item x="91"/>
        <item x="109"/>
        <item x="124"/>
        <item x="99"/>
        <item x="40"/>
        <item x="1"/>
        <item x="130"/>
        <item x="26"/>
        <item x="44"/>
        <item x="54"/>
        <item x="59"/>
        <item x="96"/>
        <item x="136"/>
        <item x="121"/>
        <item x="56"/>
        <item x="123"/>
        <item x="30"/>
        <item x="64"/>
        <item x="135"/>
        <item x="66"/>
        <item x="8"/>
        <item x="0"/>
        <item x="39"/>
        <item x="105"/>
        <item x="15"/>
        <item x="38"/>
        <item x="36"/>
        <item x="29"/>
        <item x="48"/>
        <item x="35"/>
        <item x="113"/>
        <item x="34"/>
        <item x="137"/>
        <item x="122"/>
        <item x="101"/>
        <item x="88"/>
        <item x="141"/>
        <item x="110"/>
        <item x="134"/>
        <item x="138"/>
        <item x="92"/>
        <item x="80"/>
        <item x="133"/>
        <item x="69"/>
        <item x="142"/>
        <item x="129"/>
        <item x="116"/>
        <item x="108"/>
        <item x="23"/>
        <item x="117"/>
        <item x="126"/>
        <item x="70"/>
        <item x="94"/>
        <item x="139"/>
        <item x="115"/>
        <item x="77"/>
        <item x="143"/>
        <item t="default"/>
      </items>
    </pivotField>
    <pivotField dataField="1" compact="0" outline="0" showAll="0"/>
    <pivotField dataField="1" compact="0" outline="0" showAll="0">
      <items count="141">
        <item x="132"/>
        <item x="133"/>
        <item x="78"/>
        <item x="136"/>
        <item x="103"/>
        <item x="127"/>
        <item x="134"/>
        <item x="99"/>
        <item x="72"/>
        <item x="70"/>
        <item x="120"/>
        <item x="114"/>
        <item x="91"/>
        <item x="13"/>
        <item x="106"/>
        <item x="12"/>
        <item x="58"/>
        <item x="113"/>
        <item x="11"/>
        <item x="100"/>
        <item x="69"/>
        <item x="111"/>
        <item x="87"/>
        <item x="96"/>
        <item x="37"/>
        <item x="42"/>
        <item x="89"/>
        <item x="16"/>
        <item x="65"/>
        <item x="92"/>
        <item x="19"/>
        <item x="79"/>
        <item x="0"/>
        <item x="126"/>
        <item x="46"/>
        <item x="29"/>
        <item x="62"/>
        <item x="60"/>
        <item x="118"/>
        <item x="124"/>
        <item x="63"/>
        <item x="64"/>
        <item x="4"/>
        <item x="125"/>
        <item x="88"/>
        <item x="109"/>
        <item x="44"/>
        <item x="33"/>
        <item x="26"/>
        <item x="61"/>
        <item x="48"/>
        <item x="36"/>
        <item x="59"/>
        <item x="20"/>
        <item x="121"/>
        <item x="80"/>
        <item x="21"/>
        <item x="86"/>
        <item x="119"/>
        <item x="73"/>
        <item x="49"/>
        <item x="7"/>
        <item x="45"/>
        <item x="30"/>
        <item x="15"/>
        <item x="41"/>
        <item x="39"/>
        <item x="8"/>
        <item x="90"/>
        <item x="82"/>
        <item x="23"/>
        <item x="28"/>
        <item x="129"/>
        <item x="51"/>
        <item x="71"/>
        <item x="10"/>
        <item x="75"/>
        <item x="98"/>
        <item x="43"/>
        <item x="84"/>
        <item x="32"/>
        <item x="107"/>
        <item x="25"/>
        <item x="83"/>
        <item x="38"/>
        <item x="40"/>
        <item x="66"/>
        <item x="97"/>
        <item x="6"/>
        <item x="105"/>
        <item x="85"/>
        <item x="9"/>
        <item x="122"/>
        <item x="18"/>
        <item x="112"/>
        <item x="1"/>
        <item x="128"/>
        <item x="17"/>
        <item x="24"/>
        <item x="95"/>
        <item x="102"/>
        <item x="31"/>
        <item x="54"/>
        <item x="93"/>
        <item x="67"/>
        <item x="52"/>
        <item x="74"/>
        <item x="50"/>
        <item x="76"/>
        <item x="131"/>
        <item x="56"/>
        <item x="77"/>
        <item x="57"/>
        <item x="117"/>
        <item x="2"/>
        <item x="138"/>
        <item x="115"/>
        <item x="53"/>
        <item x="5"/>
        <item x="55"/>
        <item x="81"/>
        <item x="14"/>
        <item x="3"/>
        <item x="101"/>
        <item x="22"/>
        <item x="34"/>
        <item x="68"/>
        <item x="123"/>
        <item x="47"/>
        <item x="108"/>
        <item x="104"/>
        <item x="110"/>
        <item x="137"/>
        <item x="135"/>
        <item x="35"/>
        <item x="116"/>
        <item x="27"/>
        <item x="94"/>
        <item x="130"/>
        <item x="139"/>
        <item t="default"/>
      </items>
    </pivotField>
    <pivotField dataField="1" compact="0" outline="0" showAll="0">
      <items count="7">
        <item x="4"/>
        <item x="1"/>
        <item x="0"/>
        <item x="2"/>
        <item x="3"/>
        <item x="5"/>
        <item t="default"/>
      </items>
    </pivotField>
    <pivotField compact="0" outline="0" showAll="0"/>
    <pivotField compact="0" outline="0" showAll="0"/>
    <pivotField axis="axisRow" compact="0" outline="0" showAll="0">
      <items count="7">
        <item x="2"/>
        <item x="1"/>
        <item x="0"/>
        <item x="4"/>
        <item x="3"/>
        <item x="5"/>
        <item t="default"/>
      </items>
    </pivotField>
  </pivotFields>
  <rowFields count="2">
    <field x="3"/>
    <field x="14"/>
  </rowFields>
  <rowItems count="10">
    <i>
      <x v="4"/>
      <x/>
    </i>
    <i r="1">
      <x v="1"/>
    </i>
    <i r="1">
      <x v="2"/>
    </i>
    <i r="1">
      <x v="4"/>
    </i>
    <i t="default">
      <x v="4"/>
    </i>
    <i>
      <x v="6"/>
      <x/>
    </i>
    <i r="1">
      <x v="1"/>
    </i>
    <i r="1">
      <x v="2"/>
    </i>
    <i t="default">
      <x v="6"/>
    </i>
    <i t="grand">
      <x/>
    </i>
  </rowItems>
  <colFields count="1">
    <field x="-2"/>
  </colFields>
  <colItems count="5">
    <i>
      <x/>
    </i>
    <i i="1">
      <x v="1"/>
    </i>
    <i i="2">
      <x v="2"/>
    </i>
    <i i="3">
      <x v="3"/>
    </i>
    <i i="4">
      <x v="4"/>
    </i>
  </colItems>
  <dataFields count="5">
    <dataField name="Count of Name" fld="1" subtotal="count" baseField="0" baseItem="0"/>
    <dataField name="Count of Controversy Level" fld="11" subtotal="count" baseField="0" baseItem="0"/>
    <dataField name="Average of Social Risk Score" fld="10" subtotal="average" baseField="0" baseItem="0"/>
    <dataField name="Sum of Environment Risk Score" fld="8" baseField="0" baseItem="0"/>
    <dataField name="Sum of Governance Risk Score" fld="9" baseField="0" baseItem="0"/>
  </dataFields>
  <chartFormats count="14">
    <chartFormat chart="2" format="1" series="1">
      <pivotArea type="data" outline="0" fieldPosition="0">
        <references count="1">
          <reference field="4294967294" count="1" selected="0">
            <x v="2"/>
          </reference>
        </references>
      </pivotArea>
    </chartFormat>
    <chartFormat chart="2" format="2" series="1">
      <pivotArea type="data" outline="0" fieldPosition="0">
        <references count="1">
          <reference field="4294967294" count="1" selected="0">
            <x v="3"/>
          </reference>
        </references>
      </pivotArea>
    </chartFormat>
    <chartFormat chart="2" format="3" series="1">
      <pivotArea type="data" outline="0" fieldPosition="0">
        <references count="1">
          <reference field="4294967294" count="1" selected="0">
            <x v="4"/>
          </reference>
        </references>
      </pivotArea>
    </chartFormat>
    <chartFormat chart="2" format="5" series="1">
      <pivotArea type="data" outline="0" fieldPosition="0">
        <references count="2">
          <reference field="4294967294" count="1" selected="0">
            <x v="2"/>
          </reference>
          <reference field="14" count="1" selected="0">
            <x v="1"/>
          </reference>
        </references>
      </pivotArea>
    </chartFormat>
    <chartFormat chart="2" format="6" series="1">
      <pivotArea type="data" outline="0" fieldPosition="0">
        <references count="2">
          <reference field="4294967294" count="1" selected="0">
            <x v="3"/>
          </reference>
          <reference field="14" count="1" selected="0">
            <x v="1"/>
          </reference>
        </references>
      </pivotArea>
    </chartFormat>
    <chartFormat chart="2" format="7" series="1">
      <pivotArea type="data" outline="0" fieldPosition="0">
        <references count="2">
          <reference field="4294967294" count="1" selected="0">
            <x v="4"/>
          </reference>
          <reference field="14" count="1" selected="0">
            <x v="1"/>
          </reference>
        </references>
      </pivotArea>
    </chartFormat>
    <chartFormat chart="2" format="9" series="1">
      <pivotArea type="data" outline="0" fieldPosition="0">
        <references count="2">
          <reference field="4294967294" count="1" selected="0">
            <x v="2"/>
          </reference>
          <reference field="14" count="1" selected="0">
            <x v="2"/>
          </reference>
        </references>
      </pivotArea>
    </chartFormat>
    <chartFormat chart="2" format="10" series="1">
      <pivotArea type="data" outline="0" fieldPosition="0">
        <references count="2">
          <reference field="4294967294" count="1" selected="0">
            <x v="3"/>
          </reference>
          <reference field="14" count="1" selected="0">
            <x v="2"/>
          </reference>
        </references>
      </pivotArea>
    </chartFormat>
    <chartFormat chart="2" format="11" series="1">
      <pivotArea type="data" outline="0" fieldPosition="0">
        <references count="2">
          <reference field="4294967294" count="1" selected="0">
            <x v="4"/>
          </reference>
          <reference field="14" count="1" selected="0">
            <x v="2"/>
          </reference>
        </references>
      </pivotArea>
    </chartFormat>
    <chartFormat chart="2" format="13" series="1">
      <pivotArea type="data" outline="0" fieldPosition="0">
        <references count="2">
          <reference field="4294967294" count="1" selected="0">
            <x v="2"/>
          </reference>
          <reference field="14" count="1" selected="0">
            <x v="4"/>
          </reference>
        </references>
      </pivotArea>
    </chartFormat>
    <chartFormat chart="2" format="14" series="1">
      <pivotArea type="data" outline="0" fieldPosition="0">
        <references count="2">
          <reference field="4294967294" count="1" selected="0">
            <x v="3"/>
          </reference>
          <reference field="14" count="1" selected="0">
            <x v="4"/>
          </reference>
        </references>
      </pivotArea>
    </chartFormat>
    <chartFormat chart="2" format="15" series="1">
      <pivotArea type="data" outline="0" fieldPosition="0">
        <references count="2">
          <reference field="4294967294" count="1" selected="0">
            <x v="4"/>
          </reference>
          <reference field="14" count="1" selected="0">
            <x v="4"/>
          </reference>
        </references>
      </pivotArea>
    </chartFormat>
    <chartFormat chart="2" format="550" series="1">
      <pivotArea type="data" outline="0" fieldPosition="0">
        <references count="1">
          <reference field="4294967294" count="1" selected="0">
            <x v="1"/>
          </reference>
        </references>
      </pivotArea>
    </chartFormat>
    <chartFormat chart="2" format="55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0210E21-75E0-4DBE-AB36-05815B7F0859}" name="PivotTable2" cacheId="3188"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1">
  <location ref="A1:G11" firstHeaderRow="0" firstDataRow="1" firstDataCol="2"/>
  <pivotFields count="15">
    <pivotField compact="0" outline="0" showAll="0"/>
    <pivotField dataField="1" compact="0" outline="0" showAll="0">
      <items count="390">
        <item x="387"/>
        <item x="386"/>
        <item x="385"/>
        <item x="384"/>
        <item x="383"/>
        <item x="382"/>
        <item x="381"/>
        <item x="380"/>
        <item x="379"/>
        <item x="378"/>
        <item x="377"/>
        <item x="376"/>
        <item x="375"/>
        <item x="374"/>
        <item x="373"/>
        <item x="372"/>
        <item x="371"/>
        <item x="370"/>
        <item x="369"/>
        <item x="368"/>
        <item x="367"/>
        <item x="366"/>
        <item x="365"/>
        <item x="364"/>
        <item x="363"/>
        <item x="362"/>
        <item x="361"/>
        <item x="360"/>
        <item x="359"/>
        <item x="358"/>
        <item x="357"/>
        <item x="356"/>
        <item x="355"/>
        <item x="354"/>
        <item x="353"/>
        <item x="352"/>
        <item x="351"/>
        <item x="350"/>
        <item x="349"/>
        <item x="348"/>
        <item x="347"/>
        <item x="346"/>
        <item x="345"/>
        <item x="344"/>
        <item x="343"/>
        <item x="342"/>
        <item x="341"/>
        <item x="339"/>
        <item x="340"/>
        <item x="338"/>
        <item x="337"/>
        <item x="336"/>
        <item x="335"/>
        <item x="334"/>
        <item x="333"/>
        <item x="332"/>
        <item x="331"/>
        <item x="330"/>
        <item x="329"/>
        <item x="328"/>
        <item x="327"/>
        <item x="326"/>
        <item x="325"/>
        <item x="324"/>
        <item x="323"/>
        <item x="322"/>
        <item x="321"/>
        <item x="320"/>
        <item x="319"/>
        <item x="318"/>
        <item x="317"/>
        <item x="316"/>
        <item x="315"/>
        <item x="314"/>
        <item x="313"/>
        <item x="312"/>
        <item x="311"/>
        <item x="310"/>
        <item x="309"/>
        <item x="308"/>
        <item x="307"/>
        <item x="306"/>
        <item x="305"/>
        <item x="304"/>
        <item x="303"/>
        <item x="302"/>
        <item x="301"/>
        <item x="300"/>
        <item x="299"/>
        <item x="298"/>
        <item x="297"/>
        <item x="296"/>
        <item x="295"/>
        <item x="294"/>
        <item x="293"/>
        <item x="292"/>
        <item x="291"/>
        <item x="290"/>
        <item x="289"/>
        <item x="288"/>
        <item x="287"/>
        <item x="286"/>
        <item x="285"/>
        <item x="284"/>
        <item x="283"/>
        <item x="282"/>
        <item x="281"/>
        <item x="3"/>
        <item x="2"/>
        <item x="280"/>
        <item x="279"/>
        <item x="278"/>
        <item x="277"/>
        <item x="276"/>
        <item x="275"/>
        <item x="274"/>
        <item x="273"/>
        <item x="1"/>
        <item x="272"/>
        <item x="271"/>
        <item x="270"/>
        <item x="269"/>
        <item x="0"/>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7"/>
        <item x="126"/>
        <item x="125"/>
        <item x="124"/>
        <item x="123"/>
        <item x="128"/>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5"/>
        <item x="64"/>
        <item x="63"/>
        <item x="62"/>
        <item x="61"/>
        <item x="60"/>
        <item x="59"/>
        <item x="58"/>
        <item x="57"/>
        <item x="56"/>
        <item x="55"/>
        <item x="54"/>
        <item x="53"/>
        <item x="52"/>
        <item x="51"/>
        <item x="50"/>
        <item x="49"/>
        <item x="48"/>
        <item x="47"/>
        <item x="46"/>
        <item x="45"/>
        <item x="44"/>
        <item x="43"/>
        <item x="42"/>
        <item x="41"/>
        <item x="66"/>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88"/>
        <item t="default"/>
      </items>
    </pivotField>
    <pivotField compact="0" outline="0" showAll="0"/>
    <pivotField axis="axisRow" compact="0" outline="0" showAll="0">
      <items count="13">
        <item h="1" x="0"/>
        <item h="1" x="10"/>
        <item h="1" x="1"/>
        <item h="1" x="9"/>
        <item x="5"/>
        <item h="1" x="8"/>
        <item x="2"/>
        <item h="1" x="3"/>
        <item h="1" x="6"/>
        <item h="1" x="7"/>
        <item h="1" x="4"/>
        <item h="1" x="11"/>
        <item t="default"/>
      </items>
    </pivotField>
    <pivotField compact="0" outline="0" showAll="0"/>
    <pivotField compact="0" outline="0" showAll="0"/>
    <pivotField compact="0" outline="0" showAll="0"/>
    <pivotField compact="0" outline="0" showAll="0"/>
    <pivotField dataField="1" compact="0" outline="0" showAll="0">
      <items count="145">
        <item x="24"/>
        <item x="2"/>
        <item x="60"/>
        <item x="97"/>
        <item x="76"/>
        <item x="67"/>
        <item x="74"/>
        <item x="20"/>
        <item x="100"/>
        <item x="33"/>
        <item x="49"/>
        <item x="63"/>
        <item x="89"/>
        <item x="32"/>
        <item x="12"/>
        <item x="51"/>
        <item x="102"/>
        <item x="18"/>
        <item x="31"/>
        <item x="14"/>
        <item x="71"/>
        <item x="86"/>
        <item x="62"/>
        <item x="43"/>
        <item x="111"/>
        <item x="95"/>
        <item x="42"/>
        <item x="72"/>
        <item x="119"/>
        <item x="83"/>
        <item x="4"/>
        <item x="46"/>
        <item x="9"/>
        <item x="58"/>
        <item x="5"/>
        <item x="21"/>
        <item x="57"/>
        <item x="87"/>
        <item x="50"/>
        <item x="28"/>
        <item x="13"/>
        <item x="7"/>
        <item x="61"/>
        <item x="6"/>
        <item x="106"/>
        <item x="22"/>
        <item x="47"/>
        <item x="103"/>
        <item x="53"/>
        <item x="25"/>
        <item x="19"/>
        <item x="128"/>
        <item x="125"/>
        <item x="114"/>
        <item x="52"/>
        <item x="17"/>
        <item x="140"/>
        <item x="107"/>
        <item x="127"/>
        <item x="37"/>
        <item x="132"/>
        <item x="41"/>
        <item x="104"/>
        <item x="85"/>
        <item x="78"/>
        <item x="27"/>
        <item x="112"/>
        <item x="90"/>
        <item x="131"/>
        <item x="45"/>
        <item x="3"/>
        <item x="81"/>
        <item x="16"/>
        <item x="82"/>
        <item x="98"/>
        <item x="75"/>
        <item x="120"/>
        <item x="93"/>
        <item x="10"/>
        <item x="118"/>
        <item x="55"/>
        <item x="11"/>
        <item x="65"/>
        <item x="79"/>
        <item x="84"/>
        <item x="73"/>
        <item x="68"/>
        <item x="91"/>
        <item x="109"/>
        <item x="124"/>
        <item x="99"/>
        <item x="40"/>
        <item x="1"/>
        <item x="130"/>
        <item x="26"/>
        <item x="44"/>
        <item x="54"/>
        <item x="59"/>
        <item x="96"/>
        <item x="136"/>
        <item x="121"/>
        <item x="56"/>
        <item x="123"/>
        <item x="30"/>
        <item x="64"/>
        <item x="135"/>
        <item x="66"/>
        <item x="8"/>
        <item x="0"/>
        <item x="39"/>
        <item x="105"/>
        <item x="15"/>
        <item x="38"/>
        <item x="36"/>
        <item x="29"/>
        <item x="48"/>
        <item x="35"/>
        <item x="113"/>
        <item x="34"/>
        <item x="137"/>
        <item x="122"/>
        <item x="101"/>
        <item x="88"/>
        <item x="141"/>
        <item x="110"/>
        <item x="134"/>
        <item x="138"/>
        <item x="92"/>
        <item x="80"/>
        <item x="133"/>
        <item x="69"/>
        <item x="142"/>
        <item x="129"/>
        <item x="116"/>
        <item x="108"/>
        <item x="23"/>
        <item x="117"/>
        <item x="126"/>
        <item x="70"/>
        <item x="94"/>
        <item x="139"/>
        <item x="115"/>
        <item x="77"/>
        <item x="143"/>
        <item t="default"/>
      </items>
    </pivotField>
    <pivotField dataField="1" compact="0" outline="0" showAll="0"/>
    <pivotField dataField="1" compact="0" outline="0" showAll="0">
      <items count="141">
        <item x="132"/>
        <item x="133"/>
        <item x="78"/>
        <item x="136"/>
        <item x="103"/>
        <item x="127"/>
        <item x="134"/>
        <item x="99"/>
        <item x="72"/>
        <item x="70"/>
        <item x="120"/>
        <item x="114"/>
        <item x="91"/>
        <item x="13"/>
        <item x="106"/>
        <item x="12"/>
        <item x="58"/>
        <item x="113"/>
        <item x="11"/>
        <item x="100"/>
        <item x="69"/>
        <item x="111"/>
        <item x="87"/>
        <item x="96"/>
        <item x="37"/>
        <item x="42"/>
        <item x="89"/>
        <item x="16"/>
        <item x="65"/>
        <item x="92"/>
        <item x="19"/>
        <item x="79"/>
        <item x="0"/>
        <item x="126"/>
        <item x="46"/>
        <item x="29"/>
        <item x="62"/>
        <item x="60"/>
        <item x="118"/>
        <item x="124"/>
        <item x="63"/>
        <item x="64"/>
        <item x="4"/>
        <item x="125"/>
        <item x="88"/>
        <item x="109"/>
        <item x="44"/>
        <item x="33"/>
        <item x="26"/>
        <item x="61"/>
        <item x="48"/>
        <item x="36"/>
        <item x="59"/>
        <item x="20"/>
        <item x="121"/>
        <item x="80"/>
        <item x="21"/>
        <item x="86"/>
        <item x="119"/>
        <item x="73"/>
        <item x="49"/>
        <item x="7"/>
        <item x="45"/>
        <item x="30"/>
        <item x="15"/>
        <item x="41"/>
        <item x="39"/>
        <item x="8"/>
        <item x="90"/>
        <item x="82"/>
        <item x="23"/>
        <item x="28"/>
        <item x="129"/>
        <item x="51"/>
        <item x="71"/>
        <item x="10"/>
        <item x="75"/>
        <item x="98"/>
        <item x="43"/>
        <item x="84"/>
        <item x="32"/>
        <item x="107"/>
        <item x="25"/>
        <item x="83"/>
        <item x="38"/>
        <item x="40"/>
        <item x="66"/>
        <item x="97"/>
        <item x="6"/>
        <item x="105"/>
        <item x="85"/>
        <item x="9"/>
        <item x="122"/>
        <item x="18"/>
        <item x="112"/>
        <item x="1"/>
        <item x="128"/>
        <item x="17"/>
        <item x="24"/>
        <item x="95"/>
        <item x="102"/>
        <item x="31"/>
        <item x="54"/>
        <item x="93"/>
        <item x="67"/>
        <item x="52"/>
        <item x="74"/>
        <item x="50"/>
        <item x="76"/>
        <item x="131"/>
        <item x="56"/>
        <item x="77"/>
        <item x="57"/>
        <item x="117"/>
        <item x="2"/>
        <item x="138"/>
        <item x="115"/>
        <item x="53"/>
        <item x="5"/>
        <item x="55"/>
        <item x="81"/>
        <item x="14"/>
        <item x="3"/>
        <item x="101"/>
        <item x="22"/>
        <item x="34"/>
        <item x="68"/>
        <item x="123"/>
        <item x="47"/>
        <item x="108"/>
        <item x="104"/>
        <item x="110"/>
        <item x="137"/>
        <item x="135"/>
        <item x="35"/>
        <item x="116"/>
        <item x="27"/>
        <item x="94"/>
        <item x="130"/>
        <item x="139"/>
        <item t="default"/>
      </items>
    </pivotField>
    <pivotField dataField="1" compact="0" outline="0" showAll="0">
      <items count="7">
        <item x="4"/>
        <item x="1"/>
        <item x="0"/>
        <item x="2"/>
        <item x="3"/>
        <item x="5"/>
        <item t="default"/>
      </items>
    </pivotField>
    <pivotField compact="0" outline="0" showAll="0"/>
    <pivotField compact="0" outline="0" showAll="0"/>
    <pivotField axis="axisRow" compact="0" outline="0" showAll="0">
      <items count="7">
        <item x="2"/>
        <item x="1"/>
        <item x="0"/>
        <item x="4"/>
        <item x="3"/>
        <item x="5"/>
        <item t="default"/>
      </items>
    </pivotField>
  </pivotFields>
  <rowFields count="2">
    <field x="3"/>
    <field x="14"/>
  </rowFields>
  <rowItems count="10">
    <i>
      <x v="4"/>
      <x/>
    </i>
    <i r="1">
      <x v="1"/>
    </i>
    <i r="1">
      <x v="2"/>
    </i>
    <i r="1">
      <x v="4"/>
    </i>
    <i t="default">
      <x v="4"/>
    </i>
    <i>
      <x v="6"/>
      <x/>
    </i>
    <i r="1">
      <x v="1"/>
    </i>
    <i r="1">
      <x v="2"/>
    </i>
    <i t="default">
      <x v="6"/>
    </i>
    <i t="grand">
      <x/>
    </i>
  </rowItems>
  <colFields count="1">
    <field x="-2"/>
  </colFields>
  <colItems count="5">
    <i>
      <x/>
    </i>
    <i i="1">
      <x v="1"/>
    </i>
    <i i="2">
      <x v="2"/>
    </i>
    <i i="3">
      <x v="3"/>
    </i>
    <i i="4">
      <x v="4"/>
    </i>
  </colItems>
  <dataFields count="5">
    <dataField name="Count of Name" fld="1" subtotal="count" baseField="0" baseItem="0"/>
    <dataField name="Count of Controversy Level" fld="11" subtotal="count" baseField="0" baseItem="0"/>
    <dataField name="Average of Social Risk Score" fld="10" subtotal="average" baseField="0" baseItem="0"/>
    <dataField name="Sum of Environment Risk Score" fld="8" baseField="0" baseItem="0"/>
    <dataField name="Sum of Governance Risk Score" fld="9" baseField="0" baseItem="0"/>
  </dataFields>
  <chartFormats count="74">
    <chartFormat chart="2" format="1" series="1">
      <pivotArea type="data" outline="0" fieldPosition="0">
        <references count="1">
          <reference field="4294967294" count="1" selected="0">
            <x v="2"/>
          </reference>
        </references>
      </pivotArea>
    </chartFormat>
    <chartFormat chart="2" format="2" series="1">
      <pivotArea type="data" outline="0" fieldPosition="0">
        <references count="1">
          <reference field="4294967294" count="1" selected="0">
            <x v="3"/>
          </reference>
        </references>
      </pivotArea>
    </chartFormat>
    <chartFormat chart="2" format="3" series="1">
      <pivotArea type="data" outline="0" fieldPosition="0">
        <references count="1">
          <reference field="4294967294" count="1" selected="0">
            <x v="4"/>
          </reference>
        </references>
      </pivotArea>
    </chartFormat>
    <chartFormat chart="2" format="5" series="1">
      <pivotArea type="data" outline="0" fieldPosition="0">
        <references count="2">
          <reference field="4294967294" count="1" selected="0">
            <x v="2"/>
          </reference>
          <reference field="14" count="1" selected="0">
            <x v="1"/>
          </reference>
        </references>
      </pivotArea>
    </chartFormat>
    <chartFormat chart="2" format="6" series="1">
      <pivotArea type="data" outline="0" fieldPosition="0">
        <references count="2">
          <reference field="4294967294" count="1" selected="0">
            <x v="3"/>
          </reference>
          <reference field="14" count="1" selected="0">
            <x v="1"/>
          </reference>
        </references>
      </pivotArea>
    </chartFormat>
    <chartFormat chart="2" format="7" series="1">
      <pivotArea type="data" outline="0" fieldPosition="0">
        <references count="2">
          <reference field="4294967294" count="1" selected="0">
            <x v="4"/>
          </reference>
          <reference field="14" count="1" selected="0">
            <x v="1"/>
          </reference>
        </references>
      </pivotArea>
    </chartFormat>
    <chartFormat chart="2" format="9" series="1">
      <pivotArea type="data" outline="0" fieldPosition="0">
        <references count="2">
          <reference field="4294967294" count="1" selected="0">
            <x v="2"/>
          </reference>
          <reference field="14" count="1" selected="0">
            <x v="2"/>
          </reference>
        </references>
      </pivotArea>
    </chartFormat>
    <chartFormat chart="2" format="10" series="1">
      <pivotArea type="data" outline="0" fieldPosition="0">
        <references count="2">
          <reference field="4294967294" count="1" selected="0">
            <x v="3"/>
          </reference>
          <reference field="14" count="1" selected="0">
            <x v="2"/>
          </reference>
        </references>
      </pivotArea>
    </chartFormat>
    <chartFormat chart="2" format="11" series="1">
      <pivotArea type="data" outline="0" fieldPosition="0">
        <references count="2">
          <reference field="4294967294" count="1" selected="0">
            <x v="4"/>
          </reference>
          <reference field="14" count="1" selected="0">
            <x v="2"/>
          </reference>
        </references>
      </pivotArea>
    </chartFormat>
    <chartFormat chart="2" format="13" series="1">
      <pivotArea type="data" outline="0" fieldPosition="0">
        <references count="2">
          <reference field="4294967294" count="1" selected="0">
            <x v="2"/>
          </reference>
          <reference field="14" count="1" selected="0">
            <x v="4"/>
          </reference>
        </references>
      </pivotArea>
    </chartFormat>
    <chartFormat chart="2" format="14" series="1">
      <pivotArea type="data" outline="0" fieldPosition="0">
        <references count="2">
          <reference field="4294967294" count="1" selected="0">
            <x v="3"/>
          </reference>
          <reference field="14" count="1" selected="0">
            <x v="4"/>
          </reference>
        </references>
      </pivotArea>
    </chartFormat>
    <chartFormat chart="2" format="15" series="1">
      <pivotArea type="data" outline="0" fieldPosition="0">
        <references count="2">
          <reference field="4294967294" count="1" selected="0">
            <x v="4"/>
          </reference>
          <reference field="14" count="1" selected="0">
            <x v="4"/>
          </reference>
        </references>
      </pivotArea>
    </chartFormat>
    <chartFormat chart="2" format="550" series="1">
      <pivotArea type="data" outline="0" fieldPosition="0">
        <references count="1">
          <reference field="4294967294" count="1" selected="0">
            <x v="1"/>
          </reference>
        </references>
      </pivotArea>
    </chartFormat>
    <chartFormat chart="2" format="551"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1"/>
          </reference>
        </references>
      </pivotArea>
    </chartFormat>
    <chartFormat chart="3" format="2" series="1">
      <pivotArea type="data" outline="0" fieldPosition="0">
        <references count="1">
          <reference field="4294967294" count="1" selected="0">
            <x v="2"/>
          </reference>
        </references>
      </pivotArea>
    </chartFormat>
    <chartFormat chart="3" format="3" series="1">
      <pivotArea type="data" outline="0" fieldPosition="0">
        <references count="1">
          <reference field="4294967294" count="1" selected="0">
            <x v="3"/>
          </reference>
        </references>
      </pivotArea>
    </chartFormat>
    <chartFormat chart="3" format="4" series="1">
      <pivotArea type="data" outline="0" fieldPosition="0">
        <references count="1">
          <reference field="4294967294" count="1" selected="0">
            <x v="4"/>
          </reference>
        </references>
      </pivotArea>
    </chartFormat>
    <chartFormat chart="4"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1"/>
          </reference>
        </references>
      </pivotArea>
    </chartFormat>
    <chartFormat chart="4" format="2" series="1">
      <pivotArea type="data" outline="0" fieldPosition="0">
        <references count="1">
          <reference field="4294967294" count="1" selected="0">
            <x v="2"/>
          </reference>
        </references>
      </pivotArea>
    </chartFormat>
    <chartFormat chart="4" format="3" series="1">
      <pivotArea type="data" outline="0" fieldPosition="0">
        <references count="1">
          <reference field="4294967294" count="1" selected="0">
            <x v="3"/>
          </reference>
        </references>
      </pivotArea>
    </chartFormat>
    <chartFormat chart="4" format="4" series="1">
      <pivotArea type="data" outline="0" fieldPosition="0">
        <references count="1">
          <reference field="4294967294" count="1" selected="0">
            <x v="4"/>
          </reference>
        </references>
      </pivotArea>
    </chartFormat>
    <chartFormat chart="5"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1"/>
          </reference>
        </references>
      </pivotArea>
    </chartFormat>
    <chartFormat chart="5" format="2" series="1">
      <pivotArea type="data" outline="0" fieldPosition="0">
        <references count="1">
          <reference field="4294967294" count="1" selected="0">
            <x v="2"/>
          </reference>
        </references>
      </pivotArea>
    </chartFormat>
    <chartFormat chart="5" format="3" series="1">
      <pivotArea type="data" outline="0" fieldPosition="0">
        <references count="1">
          <reference field="4294967294" count="1" selected="0">
            <x v="3"/>
          </reference>
        </references>
      </pivotArea>
    </chartFormat>
    <chartFormat chart="5" format="4" series="1">
      <pivotArea type="data" outline="0" fieldPosition="0">
        <references count="1">
          <reference field="4294967294" count="1" selected="0">
            <x v="4"/>
          </reference>
        </references>
      </pivotArea>
    </chartFormat>
    <chartFormat chart="6" format="0"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1"/>
          </reference>
        </references>
      </pivotArea>
    </chartFormat>
    <chartFormat chart="6" format="2" series="1">
      <pivotArea type="data" outline="0" fieldPosition="0">
        <references count="1">
          <reference field="4294967294" count="1" selected="0">
            <x v="2"/>
          </reference>
        </references>
      </pivotArea>
    </chartFormat>
    <chartFormat chart="6" format="3" series="1">
      <pivotArea type="data" outline="0" fieldPosition="0">
        <references count="1">
          <reference field="4294967294" count="1" selected="0">
            <x v="3"/>
          </reference>
        </references>
      </pivotArea>
    </chartFormat>
    <chartFormat chart="6" format="4" series="1">
      <pivotArea type="data" outline="0" fieldPosition="0">
        <references count="1">
          <reference field="4294967294" count="1" selected="0">
            <x v="4"/>
          </reference>
        </references>
      </pivotArea>
    </chartFormat>
    <chartFormat chart="6" format="5">
      <pivotArea type="data" outline="0" fieldPosition="0">
        <references count="3">
          <reference field="4294967294" count="1" selected="0">
            <x v="0"/>
          </reference>
          <reference field="3" count="1" selected="0">
            <x v="4"/>
          </reference>
          <reference field="14" count="1" selected="0">
            <x v="0"/>
          </reference>
        </references>
      </pivotArea>
    </chartFormat>
    <chartFormat chart="6" format="6">
      <pivotArea type="data" outline="0" fieldPosition="0">
        <references count="3">
          <reference field="4294967294" count="1" selected="0">
            <x v="0"/>
          </reference>
          <reference field="3" count="1" selected="0">
            <x v="4"/>
          </reference>
          <reference field="14" count="1" selected="0">
            <x v="1"/>
          </reference>
        </references>
      </pivotArea>
    </chartFormat>
    <chartFormat chart="6" format="7">
      <pivotArea type="data" outline="0" fieldPosition="0">
        <references count="3">
          <reference field="4294967294" count="1" selected="0">
            <x v="0"/>
          </reference>
          <reference field="3" count="1" selected="0">
            <x v="4"/>
          </reference>
          <reference field="14" count="1" selected="0">
            <x v="2"/>
          </reference>
        </references>
      </pivotArea>
    </chartFormat>
    <chartFormat chart="6" format="8">
      <pivotArea type="data" outline="0" fieldPosition="0">
        <references count="3">
          <reference field="4294967294" count="1" selected="0">
            <x v="0"/>
          </reference>
          <reference field="3" count="1" selected="0">
            <x v="4"/>
          </reference>
          <reference field="14" count="1" selected="0">
            <x v="4"/>
          </reference>
        </references>
      </pivotArea>
    </chartFormat>
    <chartFormat chart="6" format="9">
      <pivotArea type="data" outline="0" fieldPosition="0">
        <references count="3">
          <reference field="4294967294" count="1" selected="0">
            <x v="0"/>
          </reference>
          <reference field="3" count="1" selected="0">
            <x v="6"/>
          </reference>
          <reference field="14" count="1" selected="0">
            <x v="0"/>
          </reference>
        </references>
      </pivotArea>
    </chartFormat>
    <chartFormat chart="6" format="10">
      <pivotArea type="data" outline="0" fieldPosition="0">
        <references count="3">
          <reference field="4294967294" count="1" selected="0">
            <x v="0"/>
          </reference>
          <reference field="3" count="1" selected="0">
            <x v="6"/>
          </reference>
          <reference field="14" count="1" selected="0">
            <x v="1"/>
          </reference>
        </references>
      </pivotArea>
    </chartFormat>
    <chartFormat chart="6" format="11">
      <pivotArea type="data" outline="0" fieldPosition="0">
        <references count="3">
          <reference field="4294967294" count="1" selected="0">
            <x v="0"/>
          </reference>
          <reference field="3" count="1" selected="0">
            <x v="6"/>
          </reference>
          <reference field="14" count="1" selected="0">
            <x v="2"/>
          </reference>
        </references>
      </pivotArea>
    </chartFormat>
    <chartFormat chart="6" format="12">
      <pivotArea type="data" outline="0" fieldPosition="0">
        <references count="3">
          <reference field="4294967294" count="1" selected="0">
            <x v="1"/>
          </reference>
          <reference field="3" count="1" selected="0">
            <x v="4"/>
          </reference>
          <reference field="14" count="1" selected="0">
            <x v="0"/>
          </reference>
        </references>
      </pivotArea>
    </chartFormat>
    <chartFormat chart="6" format="13">
      <pivotArea type="data" outline="0" fieldPosition="0">
        <references count="3">
          <reference field="4294967294" count="1" selected="0">
            <x v="1"/>
          </reference>
          <reference field="3" count="1" selected="0">
            <x v="4"/>
          </reference>
          <reference field="14" count="1" selected="0">
            <x v="1"/>
          </reference>
        </references>
      </pivotArea>
    </chartFormat>
    <chartFormat chart="6" format="14">
      <pivotArea type="data" outline="0" fieldPosition="0">
        <references count="3">
          <reference field="4294967294" count="1" selected="0">
            <x v="1"/>
          </reference>
          <reference field="3" count="1" selected="0">
            <x v="4"/>
          </reference>
          <reference field="14" count="1" selected="0">
            <x v="2"/>
          </reference>
        </references>
      </pivotArea>
    </chartFormat>
    <chartFormat chart="6" format="15">
      <pivotArea type="data" outline="0" fieldPosition="0">
        <references count="3">
          <reference field="4294967294" count="1" selected="0">
            <x v="1"/>
          </reference>
          <reference field="3" count="1" selected="0">
            <x v="4"/>
          </reference>
          <reference field="14" count="1" selected="0">
            <x v="4"/>
          </reference>
        </references>
      </pivotArea>
    </chartFormat>
    <chartFormat chart="6" format="16">
      <pivotArea type="data" outline="0" fieldPosition="0">
        <references count="3">
          <reference field="4294967294" count="1" selected="0">
            <x v="1"/>
          </reference>
          <reference field="3" count="1" selected="0">
            <x v="6"/>
          </reference>
          <reference field="14" count="1" selected="0">
            <x v="0"/>
          </reference>
        </references>
      </pivotArea>
    </chartFormat>
    <chartFormat chart="6" format="17">
      <pivotArea type="data" outline="0" fieldPosition="0">
        <references count="3">
          <reference field="4294967294" count="1" selected="0">
            <x v="1"/>
          </reference>
          <reference field="3" count="1" selected="0">
            <x v="6"/>
          </reference>
          <reference field="14" count="1" selected="0">
            <x v="1"/>
          </reference>
        </references>
      </pivotArea>
    </chartFormat>
    <chartFormat chart="6" format="18">
      <pivotArea type="data" outline="0" fieldPosition="0">
        <references count="3">
          <reference field="4294967294" count="1" selected="0">
            <x v="1"/>
          </reference>
          <reference field="3" count="1" selected="0">
            <x v="6"/>
          </reference>
          <reference field="14" count="1" selected="0">
            <x v="2"/>
          </reference>
        </references>
      </pivotArea>
    </chartFormat>
    <chartFormat chart="6" format="19">
      <pivotArea type="data" outline="0" fieldPosition="0">
        <references count="3">
          <reference field="4294967294" count="1" selected="0">
            <x v="2"/>
          </reference>
          <reference field="3" count="1" selected="0">
            <x v="4"/>
          </reference>
          <reference field="14" count="1" selected="0">
            <x v="0"/>
          </reference>
        </references>
      </pivotArea>
    </chartFormat>
    <chartFormat chart="6" format="20">
      <pivotArea type="data" outline="0" fieldPosition="0">
        <references count="3">
          <reference field="4294967294" count="1" selected="0">
            <x v="2"/>
          </reference>
          <reference field="3" count="1" selected="0">
            <x v="4"/>
          </reference>
          <reference field="14" count="1" selected="0">
            <x v="1"/>
          </reference>
        </references>
      </pivotArea>
    </chartFormat>
    <chartFormat chart="6" format="21">
      <pivotArea type="data" outline="0" fieldPosition="0">
        <references count="3">
          <reference field="4294967294" count="1" selected="0">
            <x v="2"/>
          </reference>
          <reference field="3" count="1" selected="0">
            <x v="4"/>
          </reference>
          <reference field="14" count="1" selected="0">
            <x v="2"/>
          </reference>
        </references>
      </pivotArea>
    </chartFormat>
    <chartFormat chart="6" format="22">
      <pivotArea type="data" outline="0" fieldPosition="0">
        <references count="3">
          <reference field="4294967294" count="1" selected="0">
            <x v="2"/>
          </reference>
          <reference field="3" count="1" selected="0">
            <x v="4"/>
          </reference>
          <reference field="14" count="1" selected="0">
            <x v="4"/>
          </reference>
        </references>
      </pivotArea>
    </chartFormat>
    <chartFormat chart="6" format="23">
      <pivotArea type="data" outline="0" fieldPosition="0">
        <references count="3">
          <reference field="4294967294" count="1" selected="0">
            <x v="2"/>
          </reference>
          <reference field="3" count="1" selected="0">
            <x v="6"/>
          </reference>
          <reference field="14" count="1" selected="0">
            <x v="0"/>
          </reference>
        </references>
      </pivotArea>
    </chartFormat>
    <chartFormat chart="6" format="24">
      <pivotArea type="data" outline="0" fieldPosition="0">
        <references count="3">
          <reference field="4294967294" count="1" selected="0">
            <x v="2"/>
          </reference>
          <reference field="3" count="1" selected="0">
            <x v="6"/>
          </reference>
          <reference field="14" count="1" selected="0">
            <x v="1"/>
          </reference>
        </references>
      </pivotArea>
    </chartFormat>
    <chartFormat chart="6" format="25">
      <pivotArea type="data" outline="0" fieldPosition="0">
        <references count="3">
          <reference field="4294967294" count="1" selected="0">
            <x v="2"/>
          </reference>
          <reference field="3" count="1" selected="0">
            <x v="6"/>
          </reference>
          <reference field="14" count="1" selected="0">
            <x v="2"/>
          </reference>
        </references>
      </pivotArea>
    </chartFormat>
    <chartFormat chart="6" format="26">
      <pivotArea type="data" outline="0" fieldPosition="0">
        <references count="3">
          <reference field="4294967294" count="1" selected="0">
            <x v="3"/>
          </reference>
          <reference field="3" count="1" selected="0">
            <x v="4"/>
          </reference>
          <reference field="14" count="1" selected="0">
            <x v="0"/>
          </reference>
        </references>
      </pivotArea>
    </chartFormat>
    <chartFormat chart="6" format="27">
      <pivotArea type="data" outline="0" fieldPosition="0">
        <references count="3">
          <reference field="4294967294" count="1" selected="0">
            <x v="3"/>
          </reference>
          <reference field="3" count="1" selected="0">
            <x v="4"/>
          </reference>
          <reference field="14" count="1" selected="0">
            <x v="1"/>
          </reference>
        </references>
      </pivotArea>
    </chartFormat>
    <chartFormat chart="6" format="28">
      <pivotArea type="data" outline="0" fieldPosition="0">
        <references count="3">
          <reference field="4294967294" count="1" selected="0">
            <x v="3"/>
          </reference>
          <reference field="3" count="1" selected="0">
            <x v="4"/>
          </reference>
          <reference field="14" count="1" selected="0">
            <x v="2"/>
          </reference>
        </references>
      </pivotArea>
    </chartFormat>
    <chartFormat chart="6" format="29">
      <pivotArea type="data" outline="0" fieldPosition="0">
        <references count="3">
          <reference field="4294967294" count="1" selected="0">
            <x v="3"/>
          </reference>
          <reference field="3" count="1" selected="0">
            <x v="4"/>
          </reference>
          <reference field="14" count="1" selected="0">
            <x v="4"/>
          </reference>
        </references>
      </pivotArea>
    </chartFormat>
    <chartFormat chart="6" format="30">
      <pivotArea type="data" outline="0" fieldPosition="0">
        <references count="3">
          <reference field="4294967294" count="1" selected="0">
            <x v="3"/>
          </reference>
          <reference field="3" count="1" selected="0">
            <x v="6"/>
          </reference>
          <reference field="14" count="1" selected="0">
            <x v="0"/>
          </reference>
        </references>
      </pivotArea>
    </chartFormat>
    <chartFormat chart="6" format="31">
      <pivotArea type="data" outline="0" fieldPosition="0">
        <references count="3">
          <reference field="4294967294" count="1" selected="0">
            <x v="3"/>
          </reference>
          <reference field="3" count="1" selected="0">
            <x v="6"/>
          </reference>
          <reference field="14" count="1" selected="0">
            <x v="1"/>
          </reference>
        </references>
      </pivotArea>
    </chartFormat>
    <chartFormat chart="6" format="32">
      <pivotArea type="data" outline="0" fieldPosition="0">
        <references count="3">
          <reference field="4294967294" count="1" selected="0">
            <x v="3"/>
          </reference>
          <reference field="3" count="1" selected="0">
            <x v="6"/>
          </reference>
          <reference field="14" count="1" selected="0">
            <x v="2"/>
          </reference>
        </references>
      </pivotArea>
    </chartFormat>
    <chartFormat chart="6" format="33">
      <pivotArea type="data" outline="0" fieldPosition="0">
        <references count="3">
          <reference field="4294967294" count="1" selected="0">
            <x v="4"/>
          </reference>
          <reference field="3" count="1" selected="0">
            <x v="4"/>
          </reference>
          <reference field="14" count="1" selected="0">
            <x v="0"/>
          </reference>
        </references>
      </pivotArea>
    </chartFormat>
    <chartFormat chart="6" format="34">
      <pivotArea type="data" outline="0" fieldPosition="0">
        <references count="3">
          <reference field="4294967294" count="1" selected="0">
            <x v="4"/>
          </reference>
          <reference field="3" count="1" selected="0">
            <x v="4"/>
          </reference>
          <reference field="14" count="1" selected="0">
            <x v="1"/>
          </reference>
        </references>
      </pivotArea>
    </chartFormat>
    <chartFormat chart="6" format="35">
      <pivotArea type="data" outline="0" fieldPosition="0">
        <references count="3">
          <reference field="4294967294" count="1" selected="0">
            <x v="4"/>
          </reference>
          <reference field="3" count="1" selected="0">
            <x v="4"/>
          </reference>
          <reference field="14" count="1" selected="0">
            <x v="2"/>
          </reference>
        </references>
      </pivotArea>
    </chartFormat>
    <chartFormat chart="6" format="36">
      <pivotArea type="data" outline="0" fieldPosition="0">
        <references count="3">
          <reference field="4294967294" count="1" selected="0">
            <x v="4"/>
          </reference>
          <reference field="3" count="1" selected="0">
            <x v="4"/>
          </reference>
          <reference field="14" count="1" selected="0">
            <x v="4"/>
          </reference>
        </references>
      </pivotArea>
    </chartFormat>
    <chartFormat chart="6" format="37">
      <pivotArea type="data" outline="0" fieldPosition="0">
        <references count="3">
          <reference field="4294967294" count="1" selected="0">
            <x v="4"/>
          </reference>
          <reference field="3" count="1" selected="0">
            <x v="6"/>
          </reference>
          <reference field="14" count="1" selected="0">
            <x v="0"/>
          </reference>
        </references>
      </pivotArea>
    </chartFormat>
    <chartFormat chart="6" format="38">
      <pivotArea type="data" outline="0" fieldPosition="0">
        <references count="3">
          <reference field="4294967294" count="1" selected="0">
            <x v="4"/>
          </reference>
          <reference field="3" count="1" selected="0">
            <x v="6"/>
          </reference>
          <reference field="14" count="1" selected="0">
            <x v="1"/>
          </reference>
        </references>
      </pivotArea>
    </chartFormat>
    <chartFormat chart="6" format="39">
      <pivotArea type="data" outline="0" fieldPosition="0">
        <references count="3">
          <reference field="4294967294" count="1" selected="0">
            <x v="4"/>
          </reference>
          <reference field="3" count="1" selected="0">
            <x v="6"/>
          </reference>
          <reference field="14" count="1" selected="0">
            <x v="2"/>
          </reference>
        </references>
      </pivotArea>
    </chartFormat>
    <chartFormat chart="10" format="0" series="1">
      <pivotArea type="data" outline="0" fieldPosition="0">
        <references count="1">
          <reference field="4294967294" count="1" selected="0">
            <x v="0"/>
          </reference>
        </references>
      </pivotArea>
    </chartFormat>
    <chartFormat chart="10" format="1" series="1">
      <pivotArea type="data" outline="0" fieldPosition="0">
        <references count="1">
          <reference field="4294967294" count="1" selected="0">
            <x v="1"/>
          </reference>
        </references>
      </pivotArea>
    </chartFormat>
    <chartFormat chart="10" format="2" series="1">
      <pivotArea type="data" outline="0" fieldPosition="0">
        <references count="1">
          <reference field="4294967294" count="1" selected="0">
            <x v="2"/>
          </reference>
        </references>
      </pivotArea>
    </chartFormat>
    <chartFormat chart="10" format="3" series="1">
      <pivotArea type="data" outline="0" fieldPosition="0">
        <references count="1">
          <reference field="4294967294" count="1" selected="0">
            <x v="3"/>
          </reference>
        </references>
      </pivotArea>
    </chartFormat>
    <chartFormat chart="10" format="4" series="1">
      <pivotArea type="data" outline="0" fieldPosition="0">
        <references count="1">
          <reference field="4294967294"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74A4B56-ABDC-46D8-9F29-E88EC1E70F0F}" name="Tabel2" displayName="Tabel2" ref="A1:O504" totalsRowShown="0">
  <autoFilter ref="A1:O504" xr:uid="{574A4B56-ABDC-46D8-9F29-E88EC1E70F0F}">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autoFilter>
  <tableColumns count="15">
    <tableColumn id="1" xr3:uid="{A741DD76-8727-490E-8E03-AEA897ABB78D}" name="Symbol"/>
    <tableColumn id="2" xr3:uid="{E72C765E-143B-49D4-8BA7-2A22AEC6D1D5}" name="Name"/>
    <tableColumn id="3" xr3:uid="{E1AF51E9-E26A-404A-9821-23572D274803}" name="Address" dataDxfId="15"/>
    <tableColumn id="4" xr3:uid="{34CD0331-1DD8-4E19-ABA8-A79666603CA1}" name="Sector"/>
    <tableColumn id="5" xr3:uid="{A4FE5DF8-B444-4283-A50B-44577B38207D}" name="Industry"/>
    <tableColumn id="6" xr3:uid="{6FC6C498-531F-4A8B-888D-53D536479D9A}" name="Full Time Employees" dataDxfId="14"/>
    <tableColumn id="7" xr3:uid="{41A4B71C-EF8F-44E9-94F6-22B1180AA231}" name="Description"/>
    <tableColumn id="8" xr3:uid="{E1C92EFE-AB13-4730-9D08-3EA76273B7A4}" name="Total ESG Risk score"/>
    <tableColumn id="9" xr3:uid="{7DFA98BF-94F5-4A72-810C-4F6D1119AA25}" name="Environment Risk Score"/>
    <tableColumn id="10" xr3:uid="{627FE0F1-FFA3-4138-9742-6D59CCA9FBD6}" name="Governance Risk Score"/>
    <tableColumn id="11" xr3:uid="{C8BE8897-6015-4061-8FC3-B8FF02A1A705}" name="Social Risk Score"/>
    <tableColumn id="12" xr3:uid="{47BB4C6F-2244-48A9-ACA3-D15AC367E87E}" name="Controversy Level"/>
    <tableColumn id="13" xr3:uid="{CF55F068-E73F-4BB7-827D-0C77C37D9A70}" name="Controversy Score"/>
    <tableColumn id="14" xr3:uid="{01221272-4FB0-4EFF-B5A2-0D388876179E}" name="ESG Risk Percentile"/>
    <tableColumn id="15" xr3:uid="{272EF37B-F3FD-43EC-9215-5894E81AA111}" name="ESG Risk Level"/>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E6B0A65-1ED3-4F35-9AD9-0CBD3D21A683}" name="Tabel24" displayName="Tabel24" ref="A1:O504" totalsRowShown="0">
  <autoFilter ref="A1:O504" xr:uid="{4E6B0A65-1ED3-4F35-9AD9-0CBD3D21A683}"/>
  <tableColumns count="15">
    <tableColumn id="1" xr3:uid="{702EFFF4-5E61-4529-812C-21FBAA158000}" name="Symbol"/>
    <tableColumn id="2" xr3:uid="{F25B41F4-95CD-40E0-BC9F-EC4D0267857F}" name="Name"/>
    <tableColumn id="3" xr3:uid="{10B182AB-06B6-4589-B578-5E15BF7628E0}" name="Address" dataDxfId="13"/>
    <tableColumn id="4" xr3:uid="{3DF86E00-4F24-433C-AA56-CA444799E365}" name="Sector"/>
    <tableColumn id="5" xr3:uid="{7ED1A67A-7381-4391-B0FC-37B77C780072}" name="Industry"/>
    <tableColumn id="6" xr3:uid="{E04B53B3-0D57-42F3-BE8F-B9B7E20FE455}" name="Full Time Employees" dataDxfId="12"/>
    <tableColumn id="7" xr3:uid="{3B200078-B8CB-4B3D-9FE5-7DB8CCCBB3D9}" name="Description"/>
    <tableColumn id="8" xr3:uid="{A6E629DF-4C1A-4322-B6AA-A7FD639E179D}" name="Total ESG Risk score"/>
    <tableColumn id="9" xr3:uid="{4B4C6656-1C0E-4CCA-B28C-C6D2F1E635AD}" name="Environment Risk Score"/>
    <tableColumn id="10" xr3:uid="{42864ED4-2F20-4553-A2A8-3E311DE5629B}" name="Governance Risk Score"/>
    <tableColumn id="11" xr3:uid="{31621B5E-9A1E-44C2-BACF-DA2FF2F4A5F8}" name="Social Risk Score"/>
    <tableColumn id="12" xr3:uid="{98448B0D-425E-4AB2-B028-34A0E3119306}" name="Controversy Level"/>
    <tableColumn id="13" xr3:uid="{FFACF565-AE91-4563-A58C-33F1EE61CFC6}" name="Controversy Score"/>
    <tableColumn id="14" xr3:uid="{B6FA6249-46A8-4306-9CA5-A8A529130804}" name="ESG Risk Percentile"/>
    <tableColumn id="15" xr3:uid="{6413CC5F-62F4-4334-AFD9-EE4B9B69BF91}" name="ESG Risk Level"/>
  </tableColumns>
  <tableStyleInfo name="TableStyleLight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A375FE7-1932-4868-8D70-6E8A0C0396DF}" name="Tabel242" displayName="Tabel242" ref="A1:P389" totalsRowShown="0">
  <autoFilter ref="A1:P389" xr:uid="{4E6B0A65-1ED3-4F35-9AD9-0CBD3D21A683}">
    <filterColumn colId="3">
      <filters>
        <filter val="Energy"/>
        <filter val="Healthcare"/>
      </filters>
    </filterColumn>
  </autoFilter>
  <sortState xmlns:xlrd2="http://schemas.microsoft.com/office/spreadsheetml/2017/richdata2" ref="A2:O389">
    <sortCondition ref="D1:D389"/>
  </sortState>
  <tableColumns count="16">
    <tableColumn id="1" xr3:uid="{C5FB491E-CCB1-4AB9-A0D2-1DAC69F229CF}" name="Symbol"/>
    <tableColumn id="2" xr3:uid="{DE2A3F62-E85E-478F-B14A-8EA4F3458656}" name="Name"/>
    <tableColumn id="3" xr3:uid="{DD144920-7388-440C-8796-7FC89FA76634}" name="Address" dataDxfId="10"/>
    <tableColumn id="4" xr3:uid="{8BB93D9E-FF34-4D4C-95E8-92BDE9B39685}" name="Sector"/>
    <tableColumn id="5" xr3:uid="{6B7A6B87-70A2-4077-A442-2763B962BB81}" name="Industry"/>
    <tableColumn id="6" xr3:uid="{926C92D9-1EC6-4AEB-81D9-3C7EBB51B4B3}" name="Full Time Employees" dataDxfId="9"/>
    <tableColumn id="7" xr3:uid="{C7103880-0810-4D87-8901-3127DDE0A632}" name="Description"/>
    <tableColumn id="8" xr3:uid="{A886FA7F-6E47-491C-983C-5DFD91BD49D9}" name="Total ESG Risk score"/>
    <tableColumn id="9" xr3:uid="{C4760281-099C-4A83-84F9-3B4DB7B407B8}" name="Environment Risk Score"/>
    <tableColumn id="10" xr3:uid="{47646B19-8651-44CE-A32A-E9F510C83B88}" name="Governance Risk Score"/>
    <tableColumn id="11" xr3:uid="{4678580E-95C9-425B-A400-0C0C1F8D13ED}" name="Social Risk Score"/>
    <tableColumn id="12" xr3:uid="{DAED4E2F-4DB7-4498-A372-DCF98308BCDE}" name="Controversy Level"/>
    <tableColumn id="13" xr3:uid="{E20CA772-0EFF-41FC-82EF-89AC473640EC}" name="Controversy Score"/>
    <tableColumn id="14" xr3:uid="{021116C5-57C2-4241-9070-9AA81CCCAE4B}" name="ESG Risk Percentile"/>
    <tableColumn id="15" xr3:uid="{E1682362-2CD9-445F-9B08-CAFCD1643633}" name="ESG Risk Level"/>
    <tableColumn id="16" xr3:uid="{F94DE0FE-BE7B-473C-896B-242612F59018}" name="Column1"/>
  </tableColumns>
  <tableStyleInfo name="TableStyleLight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68F50815-F1F5-400D-AB8A-4205C4078AD6}" name="Tabel245" displayName="Tabel245" ref="A1:K504" totalsRowShown="0">
  <autoFilter ref="A1:K504" xr:uid="{68F50815-F1F5-400D-AB8A-4205C4078AD6}"/>
  <tableColumns count="11">
    <tableColumn id="4" xr3:uid="{DC9F85C6-46E2-4A13-9DEE-837FAFEB2AE2}" name="Sector"/>
    <tableColumn id="5" xr3:uid="{C01B211C-5B79-400A-A7DA-62C67A4ABC0A}" name="Industry"/>
    <tableColumn id="6" xr3:uid="{F1FA8FAE-C9EA-4BE7-BD26-845F32991CD0}" name="Full Time Employees" dataDxfId="7"/>
    <tableColumn id="8" xr3:uid="{47702E4E-F4C0-49D2-8C1F-E1CD241FB366}" name="Total ESG Risk score"/>
    <tableColumn id="9" xr3:uid="{2FF9B6B3-C7E8-44B2-8245-09B244BEDEBA}" name="Environment Risk Score"/>
    <tableColumn id="10" xr3:uid="{EA92096D-75BB-4855-A28E-0F71C8FCBFB6}" name="Governance Risk Score"/>
    <tableColumn id="11" xr3:uid="{EF2AB3E3-E8DB-47F7-8217-35259B22C876}" name="Social Risk Score"/>
    <tableColumn id="12" xr3:uid="{EDAFC1B6-B77D-4332-A7B0-2BE02BEE0BB5}" name="Controversy Level"/>
    <tableColumn id="13" xr3:uid="{2497498F-CA87-4089-B66A-32F68B6EC507}" name="Controversy Score"/>
    <tableColumn id="14" xr3:uid="{7F1382CA-C682-43AA-8717-CA0EC0095B98}" name="ESG Risk Percentile"/>
    <tableColumn id="15" xr3:uid="{888C1D92-8A47-4F7D-954E-B2CC50EA6222}" name="ESG Risk Level"/>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791F4339-6560-4CC1-A3E1-9319994F0D5F}" name="Tabel26" displayName="Tabel26" ref="A1:O22" totalsRowShown="0">
  <autoFilter ref="A1:O22" xr:uid="{791F4339-6560-4CC1-A3E1-9319994F0D5F}"/>
  <tableColumns count="15">
    <tableColumn id="1" xr3:uid="{8E132CC6-5EAE-4AE6-AF05-B4E637854BCE}" name="Symbol"/>
    <tableColumn id="2" xr3:uid="{6D58419D-5591-4F5B-B9AA-B08F4170F8DA}" name="Name"/>
    <tableColumn id="3" xr3:uid="{30384C46-1D7A-4C0C-A514-6C815B63A096}" name="Address" dataDxfId="4"/>
    <tableColumn id="4" xr3:uid="{60D8B1D9-2EE4-4D9B-88E6-253A4AF31A94}" name="Sector"/>
    <tableColumn id="5" xr3:uid="{F26033D2-1058-4B2B-B697-BB480946B687}" name="Industry"/>
    <tableColumn id="6" xr3:uid="{3C97CADE-4416-42FC-ACA2-9C6E74EA53FD}" name="Full Time Employees" dataDxfId="3"/>
    <tableColumn id="7" xr3:uid="{CEE34798-AC5C-4444-B6CB-50C725470960}" name="Description"/>
    <tableColumn id="8" xr3:uid="{CDD8E269-0640-456E-9B01-C4789D86BF0A}" name="Total ESG Risk score"/>
    <tableColumn id="9" xr3:uid="{78F91F24-87DC-44EC-8693-4508FE89E40A}" name="Environment Risk Score"/>
    <tableColumn id="10" xr3:uid="{332B6FBB-B140-4316-A1B2-265C95304517}" name="Governance Risk Score"/>
    <tableColumn id="11" xr3:uid="{285BEC8C-7BA7-456A-A7F9-F2924A54EB18}" name="Social Risk Score"/>
    <tableColumn id="12" xr3:uid="{D331FE04-AA91-4017-8C46-8DA0BEF775CE}" name="Controversy Level"/>
    <tableColumn id="13" xr3:uid="{C05C55F6-2633-4F95-B593-91581A3F9CA5}" name="Controversy Score"/>
    <tableColumn id="14" xr3:uid="{644B8C31-71EE-4B6B-B02A-E9521BBBA385}" name="ESG Risk Percentile"/>
    <tableColumn id="15" xr3:uid="{3F5CCA39-E0E8-46BC-BC0F-1E55A1A3ADED}" name="ESG Risk Level"/>
  </tableColumns>
  <tableStyleInfo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A9DC73E6-0D59-410D-8AD4-9E86E66178FD}" name="Tabel2427" displayName="Tabel2427" ref="A1:O389" totalsRowShown="0">
  <autoFilter ref="A1:O389" xr:uid="{A9DC73E6-0D59-410D-8AD4-9E86E66178FD}">
    <filterColumn colId="2">
      <filters>
        <filter val="Energy"/>
      </filters>
    </filterColumn>
  </autoFilter>
  <sortState xmlns:xlrd2="http://schemas.microsoft.com/office/spreadsheetml/2017/richdata2" ref="A2:N389">
    <sortCondition ref="C1:C389"/>
  </sortState>
  <tableColumns count="15">
    <tableColumn id="2" xr3:uid="{C414B591-79BE-4FC0-AA4D-381DC0987AC6}" name="Name"/>
    <tableColumn id="3" xr3:uid="{638F2B34-66F3-48DC-98C1-E8BE39C1F8E1}" name="Address" dataDxfId="1"/>
    <tableColumn id="4" xr3:uid="{F461F187-D2AE-4550-9DE7-B67CD82AE5A8}" name="Sector"/>
    <tableColumn id="5" xr3:uid="{E1767971-57F6-496B-9539-9C18F0FAE925}" name="Industry"/>
    <tableColumn id="6" xr3:uid="{762F380D-A70C-4023-83B8-76F1C0095081}" name="Full Time Employees" dataDxfId="0"/>
    <tableColumn id="7" xr3:uid="{6CCCE78E-1A24-4CF1-8D2C-AC61A2B7EE34}" name="Description"/>
    <tableColumn id="8" xr3:uid="{A1565D44-0E17-4B31-9A8C-F477C108F122}" name="Total ESG Risk score"/>
    <tableColumn id="9" xr3:uid="{8F42278E-628E-43D8-9907-EFFFEF2F2716}" name="Environment Risk Score"/>
    <tableColumn id="10" xr3:uid="{126985D3-B4BD-4036-80BC-0FEC8DA8AA66}" name="Governance Risk Score"/>
    <tableColumn id="11" xr3:uid="{953CF58C-E8C0-47E3-94C5-CC3968545CA6}" name="Social Risk Score"/>
    <tableColumn id="12" xr3:uid="{81F46447-8E72-4F8F-AFE4-CD339A7F6438}" name="Controversy Level"/>
    <tableColumn id="13" xr3:uid="{83769018-7D04-468D-825E-E1A9F8DA52EE}" name="Controversy Score"/>
    <tableColumn id="14" xr3:uid="{01B7FB9C-0E92-4753-9D0B-4115955D2568}" name="ESG Risk Percentile"/>
    <tableColumn id="15" xr3:uid="{558F8BDE-D726-4DB2-B212-A6DEDC877C01}" name="ESG Risk Level"/>
    <tableColumn id="16" xr3:uid="{253F1E7C-6866-4734-8CFB-8FC3A54646A6}" name="Column1"/>
  </tableColumns>
  <tableStyleInfo name="TableStyleLight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N3" dT="2024-10-25T16:47:35.30" personId="{6DBD4FDA-54E3-4739-8F4A-DDDCAA3F175A}" id="{0690723E-50AD-470B-8EA8-5258E52BDAC6}">
    <text>I did not identify any duplicates for removal, as the duplicates identified generally relate to the sector or industry of the business or its risk and controversy scores, which may be like others. These factors do not serve as personal identifiers </text>
  </threadedComment>
</ThreadedComments>
</file>

<file path=xl/threadedComments/threadedComment2.xml><?xml version="1.0" encoding="utf-8"?>
<ThreadedComments xmlns="http://schemas.microsoft.com/office/spreadsheetml/2018/threadedcomments" xmlns:x="http://schemas.openxmlformats.org/spreadsheetml/2006/main">
  <threadedComment ref="R2" dT="2024-10-25T19:36:14.28" personId="{6DBD4FDA-54E3-4739-8F4A-DDDCAA3F175A}" id="{F2946964-96AE-4353-8FA1-F0A31E399051}">
    <text xml:space="preserve">- Sense check – good practice is to check the dataset by eye for any duplicates, outliers. Is also good to check for consistency (such as if the dates are in the same format, categories are consistent). Also, a sense check is valuable because there are instances where a computer may not catch errors like misspellings of a university, company, or business name, but a human eye can easily identify these mistakes.  
      - My dataset explores the S&amp;P 500 index, which is specifically for companies in the United Stated. However, after I performed a sense check I realised that the dataset includes some other countries as well (United Kingdom, Ireland, Switzerland, Netherlands, Canada, Bermuda). In total 20 cells have been eliminated, as these are not relevant and appropriate for my analysis. Also, in the ‘sense check’ sheet I just highlighted them with green. 
</text>
  </threadedComment>
</ThreadedComments>
</file>

<file path=xl/worksheets/_rels/sheet10.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6.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4.xml"/><Relationship Id="rId1" Type="http://schemas.openxmlformats.org/officeDocument/2006/relationships/vmlDrawing" Target="../drawings/vmlDrawing1.vml"/><Relationship Id="rId4" Type="http://schemas.microsoft.com/office/2017/10/relationships/threadedComment" Target="../threadedComments/threadedComment1.xml"/></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table" Target="../tables/table5.xml"/><Relationship Id="rId1" Type="http://schemas.openxmlformats.org/officeDocument/2006/relationships/vmlDrawing" Target="../drawings/vmlDrawing2.vml"/><Relationship Id="rId4" Type="http://schemas.microsoft.com/office/2017/10/relationships/threadedComment" Target="../threadedComments/threadedComment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2A5261-49E5-44A4-82EB-1D309BF4BC0B}">
  <dimension ref="A1:O504"/>
  <sheetViews>
    <sheetView workbookViewId="0">
      <selection activeCell="A2" sqref="A1:XFD1048576"/>
    </sheetView>
  </sheetViews>
  <sheetFormatPr defaultRowHeight="15"/>
  <sheetData>
    <row r="1" spans="1:15">
      <c r="A1" t="s">
        <v>0</v>
      </c>
      <c r="B1" t="s">
        <v>1</v>
      </c>
      <c r="C1" t="s">
        <v>2</v>
      </c>
      <c r="D1" t="s">
        <v>3</v>
      </c>
      <c r="E1" t="s">
        <v>4</v>
      </c>
      <c r="F1" t="s">
        <v>5</v>
      </c>
      <c r="G1" t="s">
        <v>6</v>
      </c>
      <c r="H1" t="s">
        <v>7</v>
      </c>
      <c r="I1" t="s">
        <v>8</v>
      </c>
      <c r="J1" t="s">
        <v>9</v>
      </c>
      <c r="K1" t="s">
        <v>10</v>
      </c>
      <c r="L1" t="s">
        <v>11</v>
      </c>
      <c r="M1" t="s">
        <v>12</v>
      </c>
      <c r="N1" t="s">
        <v>13</v>
      </c>
      <c r="O1" t="s">
        <v>14</v>
      </c>
    </row>
    <row r="2" spans="1:15" ht="101.25">
      <c r="A2" t="s">
        <v>15</v>
      </c>
      <c r="B2" t="s">
        <v>16</v>
      </c>
      <c r="C2" s="1" t="s">
        <v>17</v>
      </c>
      <c r="D2" t="s">
        <v>18</v>
      </c>
      <c r="E2" t="s">
        <v>19</v>
      </c>
      <c r="F2" s="2">
        <v>3157</v>
      </c>
      <c r="G2" t="s">
        <v>20</v>
      </c>
    </row>
    <row r="3" spans="1:15" ht="130.5">
      <c r="A3" t="s">
        <v>21</v>
      </c>
      <c r="B3" t="s">
        <v>22</v>
      </c>
      <c r="C3" s="1" t="s">
        <v>23</v>
      </c>
      <c r="D3" t="s">
        <v>24</v>
      </c>
      <c r="E3" t="s">
        <v>25</v>
      </c>
      <c r="F3" s="2">
        <v>14000</v>
      </c>
      <c r="G3" t="s">
        <v>26</v>
      </c>
      <c r="H3">
        <v>25.3</v>
      </c>
      <c r="I3">
        <v>12.8</v>
      </c>
      <c r="J3">
        <v>6.6</v>
      </c>
      <c r="K3">
        <v>5.8</v>
      </c>
      <c r="L3" t="s">
        <v>27</v>
      </c>
      <c r="M3">
        <v>2</v>
      </c>
      <c r="N3" t="s">
        <v>28</v>
      </c>
      <c r="O3" t="s">
        <v>29</v>
      </c>
    </row>
    <row r="4" spans="1:15" ht="130.5">
      <c r="A4" t="s">
        <v>30</v>
      </c>
      <c r="B4" t="s">
        <v>31</v>
      </c>
      <c r="C4" s="1" t="s">
        <v>32</v>
      </c>
      <c r="D4" t="s">
        <v>33</v>
      </c>
      <c r="E4" t="s">
        <v>34</v>
      </c>
      <c r="F4" s="2">
        <v>6500</v>
      </c>
      <c r="G4" t="s">
        <v>35</v>
      </c>
      <c r="H4">
        <v>29.2</v>
      </c>
      <c r="I4">
        <v>10.6</v>
      </c>
      <c r="J4">
        <v>6.3</v>
      </c>
      <c r="K4">
        <v>12.2</v>
      </c>
      <c r="L4" t="s">
        <v>27</v>
      </c>
      <c r="M4">
        <v>2</v>
      </c>
      <c r="N4" t="s">
        <v>36</v>
      </c>
      <c r="O4" t="s">
        <v>29</v>
      </c>
    </row>
    <row r="5" spans="1:15" ht="130.5">
      <c r="A5" t="s">
        <v>37</v>
      </c>
      <c r="B5" t="s">
        <v>38</v>
      </c>
      <c r="C5" s="1" t="s">
        <v>39</v>
      </c>
      <c r="D5" t="s">
        <v>18</v>
      </c>
      <c r="E5" t="s">
        <v>40</v>
      </c>
      <c r="F5" s="2">
        <v>9084</v>
      </c>
      <c r="G5" t="s">
        <v>41</v>
      </c>
    </row>
    <row r="6" spans="1:15" ht="115.5">
      <c r="A6" t="s">
        <v>42</v>
      </c>
      <c r="B6" t="s">
        <v>43</v>
      </c>
      <c r="C6" s="1" t="s">
        <v>44</v>
      </c>
      <c r="D6" t="s">
        <v>45</v>
      </c>
      <c r="E6" t="s">
        <v>46</v>
      </c>
      <c r="F6" s="2">
        <v>70000</v>
      </c>
      <c r="G6" t="s">
        <v>47</v>
      </c>
      <c r="H6">
        <v>22.6</v>
      </c>
      <c r="I6">
        <v>0.1</v>
      </c>
      <c r="J6">
        <v>8.4</v>
      </c>
      <c r="K6">
        <v>14.1</v>
      </c>
      <c r="L6" t="s">
        <v>27</v>
      </c>
      <c r="M6">
        <v>2</v>
      </c>
      <c r="N6" t="s">
        <v>48</v>
      </c>
      <c r="O6" t="s">
        <v>29</v>
      </c>
    </row>
    <row r="7" spans="1:15" ht="115.5">
      <c r="A7" t="s">
        <v>49</v>
      </c>
      <c r="B7" t="s">
        <v>50</v>
      </c>
      <c r="C7" s="1" t="s">
        <v>51</v>
      </c>
      <c r="D7" t="s">
        <v>33</v>
      </c>
      <c r="E7" t="s">
        <v>34</v>
      </c>
      <c r="F7" s="2">
        <v>187384</v>
      </c>
      <c r="G7" t="s">
        <v>52</v>
      </c>
      <c r="H7">
        <v>27.5</v>
      </c>
      <c r="I7">
        <v>7.9</v>
      </c>
      <c r="J7">
        <v>4.5999999999999996</v>
      </c>
      <c r="K7">
        <v>15</v>
      </c>
      <c r="L7" t="s">
        <v>27</v>
      </c>
      <c r="M7">
        <v>2</v>
      </c>
      <c r="N7" t="s">
        <v>53</v>
      </c>
      <c r="O7" t="s">
        <v>29</v>
      </c>
    </row>
    <row r="8" spans="1:15" ht="101.25">
      <c r="A8" t="s">
        <v>54</v>
      </c>
      <c r="B8" t="s">
        <v>55</v>
      </c>
      <c r="C8" s="1" t="s">
        <v>56</v>
      </c>
      <c r="D8" t="s">
        <v>45</v>
      </c>
      <c r="E8" t="s">
        <v>57</v>
      </c>
      <c r="F8" s="2">
        <v>14100</v>
      </c>
      <c r="G8" t="s">
        <v>58</v>
      </c>
      <c r="H8">
        <v>18.8</v>
      </c>
      <c r="I8">
        <v>3.2</v>
      </c>
      <c r="J8">
        <v>8.6999999999999993</v>
      </c>
      <c r="K8">
        <v>6.8</v>
      </c>
      <c r="L8" t="s">
        <v>27</v>
      </c>
      <c r="M8">
        <v>2</v>
      </c>
      <c r="N8" t="s">
        <v>59</v>
      </c>
      <c r="O8" t="s">
        <v>60</v>
      </c>
    </row>
    <row r="9" spans="1:15" ht="101.25">
      <c r="A9" t="s">
        <v>61</v>
      </c>
      <c r="B9" t="s">
        <v>62</v>
      </c>
      <c r="C9" s="1" t="s">
        <v>63</v>
      </c>
      <c r="D9" t="s">
        <v>45</v>
      </c>
      <c r="E9" t="s">
        <v>64</v>
      </c>
      <c r="F9" s="2">
        <v>18000</v>
      </c>
      <c r="G9" t="s">
        <v>65</v>
      </c>
      <c r="H9">
        <v>26</v>
      </c>
      <c r="I9">
        <v>3.6</v>
      </c>
      <c r="J9">
        <v>7.9</v>
      </c>
      <c r="K9">
        <v>14.5</v>
      </c>
      <c r="L9" t="s">
        <v>27</v>
      </c>
      <c r="M9">
        <v>2</v>
      </c>
      <c r="N9" t="s">
        <v>66</v>
      </c>
      <c r="O9" t="s">
        <v>29</v>
      </c>
    </row>
    <row r="10" spans="1:15" ht="115.5">
      <c r="A10" t="s">
        <v>67</v>
      </c>
      <c r="B10" t="s">
        <v>68</v>
      </c>
      <c r="C10" s="1" t="s">
        <v>69</v>
      </c>
      <c r="D10" t="s">
        <v>18</v>
      </c>
      <c r="E10" t="s">
        <v>70</v>
      </c>
      <c r="F10" s="2">
        <v>9750</v>
      </c>
      <c r="G10" t="s">
        <v>71</v>
      </c>
    </row>
    <row r="11" spans="1:15" ht="115.5">
      <c r="A11" t="s">
        <v>72</v>
      </c>
      <c r="B11" t="s">
        <v>73</v>
      </c>
      <c r="C11" s="1" t="s">
        <v>74</v>
      </c>
      <c r="D11" t="s">
        <v>33</v>
      </c>
      <c r="E11" t="s">
        <v>34</v>
      </c>
      <c r="F11" s="2">
        <v>35000</v>
      </c>
      <c r="G11" t="s">
        <v>75</v>
      </c>
      <c r="H11">
        <v>20.100000000000001</v>
      </c>
      <c r="I11">
        <v>4.5</v>
      </c>
      <c r="J11">
        <v>4.0999999999999996</v>
      </c>
      <c r="K11">
        <v>11.4</v>
      </c>
      <c r="L11" t="s">
        <v>27</v>
      </c>
      <c r="M11">
        <v>2</v>
      </c>
      <c r="N11" t="s">
        <v>76</v>
      </c>
      <c r="O11" t="s">
        <v>29</v>
      </c>
    </row>
    <row r="12" spans="1:15" ht="130.5">
      <c r="A12" t="s">
        <v>77</v>
      </c>
      <c r="B12" t="s">
        <v>78</v>
      </c>
      <c r="C12" s="1" t="s">
        <v>79</v>
      </c>
      <c r="D12" t="s">
        <v>80</v>
      </c>
      <c r="E12" t="s">
        <v>81</v>
      </c>
      <c r="F12" s="2">
        <v>23000</v>
      </c>
      <c r="G12" t="s">
        <v>82</v>
      </c>
      <c r="H12">
        <v>18.100000000000001</v>
      </c>
      <c r="I12">
        <v>4.3</v>
      </c>
      <c r="J12">
        <v>5.2</v>
      </c>
      <c r="K12">
        <v>8.6999999999999993</v>
      </c>
      <c r="L12" t="s">
        <v>83</v>
      </c>
      <c r="M12">
        <v>1</v>
      </c>
      <c r="N12" t="s">
        <v>84</v>
      </c>
      <c r="O12" t="s">
        <v>60</v>
      </c>
    </row>
    <row r="13" spans="1:15" ht="115.5">
      <c r="A13" t="s">
        <v>85</v>
      </c>
      <c r="B13" t="s">
        <v>86</v>
      </c>
      <c r="C13" s="1" t="s">
        <v>87</v>
      </c>
      <c r="D13" t="s">
        <v>88</v>
      </c>
      <c r="E13" t="s">
        <v>89</v>
      </c>
      <c r="F13" s="2">
        <v>11311</v>
      </c>
      <c r="G13" t="s">
        <v>90</v>
      </c>
      <c r="H13">
        <v>26.5</v>
      </c>
      <c r="I13">
        <v>12.7</v>
      </c>
      <c r="J13">
        <v>4.5</v>
      </c>
      <c r="K13">
        <v>9.3000000000000007</v>
      </c>
      <c r="L13" t="s">
        <v>27</v>
      </c>
      <c r="M13">
        <v>2</v>
      </c>
      <c r="N13" t="s">
        <v>91</v>
      </c>
      <c r="O13" t="s">
        <v>29</v>
      </c>
    </row>
    <row r="14" spans="1:15" ht="130.5">
      <c r="A14" t="s">
        <v>92</v>
      </c>
      <c r="B14" t="s">
        <v>93</v>
      </c>
      <c r="C14" s="1" t="s">
        <v>94</v>
      </c>
      <c r="D14" t="s">
        <v>33</v>
      </c>
      <c r="E14" t="s">
        <v>95</v>
      </c>
      <c r="F14" s="2">
        <v>27800</v>
      </c>
      <c r="G14" t="s">
        <v>96</v>
      </c>
      <c r="H14">
        <v>25.7</v>
      </c>
      <c r="I14">
        <v>3.4</v>
      </c>
      <c r="J14">
        <v>10.6</v>
      </c>
      <c r="K14">
        <v>11.8</v>
      </c>
      <c r="L14" t="s">
        <v>27</v>
      </c>
      <c r="M14">
        <v>2</v>
      </c>
      <c r="N14" t="s">
        <v>97</v>
      </c>
      <c r="O14" t="s">
        <v>29</v>
      </c>
    </row>
    <row r="15" spans="1:15" ht="101.25">
      <c r="A15" t="s">
        <v>98</v>
      </c>
      <c r="B15" t="s">
        <v>99</v>
      </c>
      <c r="C15" s="1" t="s">
        <v>100</v>
      </c>
      <c r="D15" t="s">
        <v>101</v>
      </c>
      <c r="E15" t="s">
        <v>102</v>
      </c>
      <c r="F15" s="2">
        <v>48000</v>
      </c>
      <c r="G15" t="s">
        <v>103</v>
      </c>
      <c r="H15">
        <v>18.7</v>
      </c>
      <c r="I15">
        <v>0.1</v>
      </c>
      <c r="J15">
        <v>10.8</v>
      </c>
      <c r="K15">
        <v>7.8</v>
      </c>
      <c r="L15" t="s">
        <v>27</v>
      </c>
      <c r="M15">
        <v>2</v>
      </c>
      <c r="N15" t="s">
        <v>59</v>
      </c>
      <c r="O15" t="s">
        <v>60</v>
      </c>
    </row>
    <row r="16" spans="1:15" ht="101.25">
      <c r="A16" t="s">
        <v>104</v>
      </c>
      <c r="B16" t="s">
        <v>105</v>
      </c>
      <c r="C16" s="1" t="s">
        <v>106</v>
      </c>
      <c r="D16" t="s">
        <v>107</v>
      </c>
      <c r="E16" t="s">
        <v>108</v>
      </c>
      <c r="F16" s="2">
        <v>5601</v>
      </c>
      <c r="G16" t="s">
        <v>109</v>
      </c>
      <c r="H16">
        <v>21.8</v>
      </c>
      <c r="I16">
        <v>8.6999999999999993</v>
      </c>
      <c r="J16">
        <v>3</v>
      </c>
      <c r="K16">
        <v>10.1</v>
      </c>
      <c r="L16" t="s">
        <v>27</v>
      </c>
      <c r="M16">
        <v>2</v>
      </c>
      <c r="N16" t="s">
        <v>110</v>
      </c>
      <c r="O16" t="s">
        <v>29</v>
      </c>
    </row>
    <row r="17" spans="1:15" ht="144.75">
      <c r="A17" t="s">
        <v>111</v>
      </c>
      <c r="B17" t="s">
        <v>112</v>
      </c>
      <c r="C17" s="1" t="s">
        <v>113</v>
      </c>
      <c r="D17" t="s">
        <v>114</v>
      </c>
      <c r="E17" t="s">
        <v>115</v>
      </c>
      <c r="F17" s="2">
        <v>9300</v>
      </c>
      <c r="G17" t="s">
        <v>116</v>
      </c>
      <c r="H17">
        <v>16.7</v>
      </c>
      <c r="I17">
        <v>9.1</v>
      </c>
      <c r="J17">
        <v>3.5</v>
      </c>
      <c r="K17">
        <v>4.2</v>
      </c>
      <c r="L17" t="s">
        <v>27</v>
      </c>
      <c r="M17">
        <v>2</v>
      </c>
      <c r="N17" t="s">
        <v>117</v>
      </c>
      <c r="O17" t="s">
        <v>60</v>
      </c>
    </row>
    <row r="18" spans="1:15" ht="115.5">
      <c r="A18" t="s">
        <v>118</v>
      </c>
      <c r="B18" t="s">
        <v>119</v>
      </c>
      <c r="C18" s="1" t="s">
        <v>120</v>
      </c>
      <c r="D18" t="s">
        <v>33</v>
      </c>
      <c r="E18" t="s">
        <v>121</v>
      </c>
      <c r="F18" s="2">
        <v>56100</v>
      </c>
      <c r="G18" t="s">
        <v>122</v>
      </c>
    </row>
    <row r="19" spans="1:15" ht="144.75">
      <c r="A19" t="s">
        <v>123</v>
      </c>
      <c r="B19" t="s">
        <v>124</v>
      </c>
      <c r="C19" s="1" t="s">
        <v>125</v>
      </c>
      <c r="D19" t="s">
        <v>18</v>
      </c>
      <c r="E19" t="s">
        <v>126</v>
      </c>
      <c r="F19" s="2">
        <v>53000</v>
      </c>
      <c r="G19" t="s">
        <v>127</v>
      </c>
      <c r="H19">
        <v>11.4</v>
      </c>
      <c r="I19">
        <v>1.5</v>
      </c>
      <c r="J19">
        <v>6.1</v>
      </c>
      <c r="K19">
        <v>3.9</v>
      </c>
      <c r="L19" t="s">
        <v>27</v>
      </c>
      <c r="M19">
        <v>2</v>
      </c>
      <c r="N19" t="s">
        <v>128</v>
      </c>
      <c r="O19" t="s">
        <v>60</v>
      </c>
    </row>
    <row r="20" spans="1:15" ht="130.5">
      <c r="A20" t="s">
        <v>129</v>
      </c>
      <c r="B20" t="s">
        <v>130</v>
      </c>
      <c r="C20" s="1" t="s">
        <v>131</v>
      </c>
      <c r="D20" t="s">
        <v>45</v>
      </c>
      <c r="E20" t="s">
        <v>132</v>
      </c>
      <c r="F20" s="2">
        <v>10600</v>
      </c>
      <c r="G20" t="s">
        <v>133</v>
      </c>
    </row>
    <row r="21" spans="1:15" ht="130.5">
      <c r="A21" t="s">
        <v>134</v>
      </c>
      <c r="B21" t="s">
        <v>135</v>
      </c>
      <c r="C21" s="1" t="s">
        <v>136</v>
      </c>
      <c r="D21" t="s">
        <v>114</v>
      </c>
      <c r="E21" t="s">
        <v>137</v>
      </c>
      <c r="F21">
        <v>533</v>
      </c>
      <c r="G21" t="s">
        <v>138</v>
      </c>
      <c r="H21">
        <v>13.2</v>
      </c>
      <c r="I21">
        <v>4.2</v>
      </c>
      <c r="J21">
        <v>5.5</v>
      </c>
      <c r="K21">
        <v>3.5</v>
      </c>
      <c r="L21" t="s">
        <v>83</v>
      </c>
      <c r="M21">
        <v>1</v>
      </c>
      <c r="N21" t="s">
        <v>139</v>
      </c>
      <c r="O21" t="s">
        <v>60</v>
      </c>
    </row>
    <row r="22" spans="1:15" ht="130.5">
      <c r="A22" t="s">
        <v>140</v>
      </c>
      <c r="B22" t="s">
        <v>141</v>
      </c>
      <c r="C22" s="1" t="s">
        <v>142</v>
      </c>
      <c r="D22" t="s">
        <v>101</v>
      </c>
      <c r="E22" t="s">
        <v>143</v>
      </c>
      <c r="F22" s="2">
        <v>224824</v>
      </c>
      <c r="G22" t="s">
        <v>144</v>
      </c>
      <c r="H22">
        <v>36.200000000000003</v>
      </c>
      <c r="I22">
        <v>2</v>
      </c>
      <c r="J22">
        <v>19.399999999999999</v>
      </c>
      <c r="K22">
        <v>14.8</v>
      </c>
      <c r="L22" t="s">
        <v>145</v>
      </c>
      <c r="M22">
        <v>5</v>
      </c>
      <c r="N22" t="s">
        <v>146</v>
      </c>
      <c r="O22" t="s">
        <v>147</v>
      </c>
    </row>
    <row r="23" spans="1:15" ht="144.75">
      <c r="A23" t="s">
        <v>148</v>
      </c>
      <c r="B23" t="s">
        <v>149</v>
      </c>
      <c r="C23" s="1" t="s">
        <v>150</v>
      </c>
      <c r="D23" t="s">
        <v>88</v>
      </c>
      <c r="E23" t="s">
        <v>89</v>
      </c>
      <c r="F23" s="2">
        <v>7000</v>
      </c>
      <c r="G23" t="s">
        <v>151</v>
      </c>
      <c r="H23">
        <v>27.5</v>
      </c>
      <c r="I23">
        <v>13.4</v>
      </c>
      <c r="J23">
        <v>5.0999999999999996</v>
      </c>
      <c r="K23">
        <v>9</v>
      </c>
      <c r="L23" t="s">
        <v>83</v>
      </c>
      <c r="M23">
        <v>1</v>
      </c>
      <c r="N23" t="s">
        <v>53</v>
      </c>
      <c r="O23" t="s">
        <v>29</v>
      </c>
    </row>
    <row r="24" spans="1:15" ht="101.25">
      <c r="A24" t="s">
        <v>152</v>
      </c>
      <c r="B24" t="s">
        <v>153</v>
      </c>
      <c r="C24" s="1" t="s">
        <v>154</v>
      </c>
      <c r="D24" t="s">
        <v>45</v>
      </c>
      <c r="E24" t="s">
        <v>155</v>
      </c>
      <c r="F24" s="2">
        <v>7900</v>
      </c>
      <c r="G24" t="s">
        <v>156</v>
      </c>
      <c r="H24">
        <v>14.6</v>
      </c>
      <c r="I24">
        <v>1.4</v>
      </c>
      <c r="J24">
        <v>5.0999999999999996</v>
      </c>
      <c r="K24">
        <v>8.1999999999999993</v>
      </c>
      <c r="L24" t="s">
        <v>157</v>
      </c>
      <c r="M24" t="s">
        <v>158</v>
      </c>
      <c r="N24" t="s">
        <v>159</v>
      </c>
      <c r="O24" t="s">
        <v>60</v>
      </c>
    </row>
    <row r="25" spans="1:15" ht="130.5">
      <c r="A25" t="s">
        <v>160</v>
      </c>
      <c r="B25" t="s">
        <v>161</v>
      </c>
      <c r="C25" s="1" t="s">
        <v>162</v>
      </c>
      <c r="D25" t="s">
        <v>80</v>
      </c>
      <c r="E25" t="s">
        <v>163</v>
      </c>
      <c r="F25" s="2">
        <v>48000</v>
      </c>
      <c r="G25" t="s">
        <v>164</v>
      </c>
      <c r="H25">
        <v>16.600000000000001</v>
      </c>
      <c r="I25">
        <v>8.1</v>
      </c>
      <c r="J25">
        <v>3.3</v>
      </c>
      <c r="K25">
        <v>5.2</v>
      </c>
      <c r="L25" t="s">
        <v>27</v>
      </c>
      <c r="M25">
        <v>2</v>
      </c>
      <c r="N25" t="s">
        <v>117</v>
      </c>
      <c r="O25" t="s">
        <v>60</v>
      </c>
    </row>
    <row r="26" spans="1:15" ht="101.25">
      <c r="A26" t="s">
        <v>165</v>
      </c>
      <c r="B26" t="s">
        <v>166</v>
      </c>
      <c r="C26" s="1" t="s">
        <v>167</v>
      </c>
      <c r="D26" t="s">
        <v>168</v>
      </c>
      <c r="E26" t="s">
        <v>169</v>
      </c>
      <c r="F26" s="2">
        <v>35300</v>
      </c>
      <c r="G26" t="s">
        <v>170</v>
      </c>
    </row>
    <row r="27" spans="1:15" ht="130.5">
      <c r="A27" t="s">
        <v>171</v>
      </c>
      <c r="B27" t="s">
        <v>172</v>
      </c>
      <c r="C27" s="1" t="s">
        <v>173</v>
      </c>
      <c r="D27" t="s">
        <v>174</v>
      </c>
      <c r="E27" t="s">
        <v>175</v>
      </c>
      <c r="F27" s="2">
        <v>2100000</v>
      </c>
      <c r="G27" t="s">
        <v>176</v>
      </c>
      <c r="H27">
        <v>25.3</v>
      </c>
      <c r="I27">
        <v>5.9</v>
      </c>
      <c r="J27">
        <v>7.1</v>
      </c>
      <c r="K27">
        <v>12.4</v>
      </c>
      <c r="L27" t="s">
        <v>177</v>
      </c>
      <c r="M27">
        <v>3</v>
      </c>
      <c r="N27" t="s">
        <v>28</v>
      </c>
      <c r="O27" t="s">
        <v>29</v>
      </c>
    </row>
    <row r="28" spans="1:15" ht="101.25">
      <c r="A28" t="s">
        <v>178</v>
      </c>
      <c r="B28" t="s">
        <v>179</v>
      </c>
      <c r="C28" s="1" t="s">
        <v>180</v>
      </c>
      <c r="D28" t="s">
        <v>45</v>
      </c>
      <c r="E28" t="s">
        <v>181</v>
      </c>
      <c r="F28" s="2">
        <v>330000</v>
      </c>
      <c r="G28" t="s">
        <v>182</v>
      </c>
      <c r="H28">
        <v>16.3</v>
      </c>
      <c r="I28">
        <v>1.8</v>
      </c>
      <c r="J28">
        <v>5.2</v>
      </c>
      <c r="K28">
        <v>9.3000000000000007</v>
      </c>
      <c r="L28" t="s">
        <v>177</v>
      </c>
      <c r="M28">
        <v>3</v>
      </c>
      <c r="N28" t="s">
        <v>183</v>
      </c>
      <c r="O28" t="s">
        <v>60</v>
      </c>
    </row>
    <row r="29" spans="1:15" ht="115.5">
      <c r="A29" t="s">
        <v>184</v>
      </c>
      <c r="B29" t="s">
        <v>185</v>
      </c>
      <c r="C29" s="1" t="s">
        <v>186</v>
      </c>
      <c r="D29" t="s">
        <v>80</v>
      </c>
      <c r="E29" t="s">
        <v>187</v>
      </c>
      <c r="F29" s="2">
        <v>29000</v>
      </c>
      <c r="G29" t="s">
        <v>188</v>
      </c>
      <c r="H29">
        <v>23.3</v>
      </c>
      <c r="I29">
        <v>5.4</v>
      </c>
      <c r="J29">
        <v>6</v>
      </c>
      <c r="K29">
        <v>12</v>
      </c>
      <c r="L29" t="s">
        <v>27</v>
      </c>
      <c r="M29">
        <v>2</v>
      </c>
      <c r="N29" t="s">
        <v>189</v>
      </c>
      <c r="O29" t="s">
        <v>29</v>
      </c>
    </row>
    <row r="30" spans="1:15" ht="130.5">
      <c r="A30" t="s">
        <v>190</v>
      </c>
      <c r="B30" t="s">
        <v>191</v>
      </c>
      <c r="C30" s="1" t="s">
        <v>192</v>
      </c>
      <c r="D30" t="s">
        <v>80</v>
      </c>
      <c r="E30" t="s">
        <v>193</v>
      </c>
      <c r="F30" s="2">
        <v>23200</v>
      </c>
      <c r="G30" t="s">
        <v>194</v>
      </c>
      <c r="H30">
        <v>16</v>
      </c>
      <c r="I30">
        <v>4.5</v>
      </c>
      <c r="J30">
        <v>5.9</v>
      </c>
      <c r="K30">
        <v>5.6</v>
      </c>
      <c r="L30" t="s">
        <v>27</v>
      </c>
      <c r="M30">
        <v>2</v>
      </c>
      <c r="N30" t="s">
        <v>195</v>
      </c>
      <c r="O30" t="s">
        <v>60</v>
      </c>
    </row>
    <row r="31" spans="1:15" ht="115.5">
      <c r="A31" t="s">
        <v>196</v>
      </c>
      <c r="B31" t="s">
        <v>197</v>
      </c>
      <c r="C31" s="1" t="s">
        <v>198</v>
      </c>
      <c r="D31" t="s">
        <v>101</v>
      </c>
      <c r="E31" t="s">
        <v>199</v>
      </c>
      <c r="F31" s="2">
        <v>8329</v>
      </c>
      <c r="G31" t="s">
        <v>200</v>
      </c>
      <c r="H31">
        <v>21.8</v>
      </c>
      <c r="I31">
        <v>2</v>
      </c>
      <c r="J31">
        <v>11.9</v>
      </c>
      <c r="K31">
        <v>7.9</v>
      </c>
      <c r="L31" t="s">
        <v>83</v>
      </c>
      <c r="M31">
        <v>1</v>
      </c>
      <c r="N31" t="s">
        <v>110</v>
      </c>
      <c r="O31" t="s">
        <v>29</v>
      </c>
    </row>
    <row r="32" spans="1:15" ht="130.5">
      <c r="A32" t="s">
        <v>201</v>
      </c>
      <c r="B32" t="s">
        <v>202</v>
      </c>
      <c r="C32" s="1" t="s">
        <v>203</v>
      </c>
      <c r="D32" t="s">
        <v>24</v>
      </c>
      <c r="E32" t="s">
        <v>204</v>
      </c>
      <c r="F32" s="2">
        <v>10961</v>
      </c>
      <c r="G32" t="s">
        <v>205</v>
      </c>
      <c r="H32">
        <v>29.3</v>
      </c>
      <c r="I32">
        <v>13.4</v>
      </c>
      <c r="J32">
        <v>9.1</v>
      </c>
      <c r="K32">
        <v>6.8</v>
      </c>
      <c r="L32" t="s">
        <v>27</v>
      </c>
      <c r="M32">
        <v>2</v>
      </c>
      <c r="N32" t="s">
        <v>36</v>
      </c>
      <c r="O32" t="s">
        <v>29</v>
      </c>
    </row>
    <row r="33" spans="1:15" ht="101.25">
      <c r="A33" t="s">
        <v>206</v>
      </c>
      <c r="B33" t="s">
        <v>207</v>
      </c>
      <c r="C33" s="1" t="s">
        <v>208</v>
      </c>
      <c r="D33" t="s">
        <v>88</v>
      </c>
      <c r="E33" t="s">
        <v>209</v>
      </c>
      <c r="F33" s="2">
        <v>4870</v>
      </c>
      <c r="G33" t="s">
        <v>210</v>
      </c>
    </row>
    <row r="34" spans="1:15" ht="130.5">
      <c r="A34" t="s">
        <v>211</v>
      </c>
      <c r="B34" t="s">
        <v>212</v>
      </c>
      <c r="C34" s="1" t="s">
        <v>213</v>
      </c>
      <c r="D34" t="s">
        <v>101</v>
      </c>
      <c r="E34" t="s">
        <v>214</v>
      </c>
      <c r="G34" t="s">
        <v>215</v>
      </c>
      <c r="H34">
        <v>16.7</v>
      </c>
      <c r="I34">
        <v>1.8</v>
      </c>
      <c r="J34">
        <v>6.7</v>
      </c>
      <c r="K34">
        <v>8.1999999999999993</v>
      </c>
      <c r="L34" t="s">
        <v>177</v>
      </c>
      <c r="M34">
        <v>3</v>
      </c>
      <c r="N34" t="s">
        <v>117</v>
      </c>
      <c r="O34" t="s">
        <v>60</v>
      </c>
    </row>
    <row r="35" spans="1:15" ht="159">
      <c r="A35" t="s">
        <v>216</v>
      </c>
      <c r="B35" t="s">
        <v>217</v>
      </c>
      <c r="C35" s="1" t="s">
        <v>218</v>
      </c>
      <c r="D35" t="s">
        <v>114</v>
      </c>
      <c r="E35" t="s">
        <v>219</v>
      </c>
      <c r="F35">
        <v>28</v>
      </c>
      <c r="G35" t="s">
        <v>220</v>
      </c>
    </row>
    <row r="36" spans="1:15" ht="130.5">
      <c r="A36" t="s">
        <v>221</v>
      </c>
      <c r="B36" t="s">
        <v>222</v>
      </c>
      <c r="C36" s="1" t="s">
        <v>223</v>
      </c>
      <c r="D36" t="s">
        <v>45</v>
      </c>
      <c r="E36" t="s">
        <v>57</v>
      </c>
      <c r="F36" s="2">
        <v>33000</v>
      </c>
      <c r="G36" t="s">
        <v>224</v>
      </c>
    </row>
    <row r="37" spans="1:15" ht="115.5">
      <c r="A37" t="s">
        <v>225</v>
      </c>
      <c r="B37" t="s">
        <v>226</v>
      </c>
      <c r="C37" s="1" t="s">
        <v>227</v>
      </c>
      <c r="D37" t="s">
        <v>45</v>
      </c>
      <c r="E37" t="s">
        <v>228</v>
      </c>
      <c r="F37" s="2">
        <v>5400</v>
      </c>
      <c r="G37" t="s">
        <v>229</v>
      </c>
      <c r="H37">
        <v>22.7</v>
      </c>
      <c r="I37">
        <v>0.8</v>
      </c>
      <c r="J37">
        <v>6.6</v>
      </c>
      <c r="K37">
        <v>15.4</v>
      </c>
      <c r="L37" t="s">
        <v>27</v>
      </c>
      <c r="M37">
        <v>2</v>
      </c>
      <c r="N37" t="s">
        <v>230</v>
      </c>
      <c r="O37" t="s">
        <v>29</v>
      </c>
    </row>
    <row r="38" spans="1:15" ht="115.5">
      <c r="A38" t="s">
        <v>231</v>
      </c>
      <c r="B38" t="s">
        <v>232</v>
      </c>
      <c r="C38" s="1" t="s">
        <v>233</v>
      </c>
      <c r="D38" t="s">
        <v>168</v>
      </c>
      <c r="E38" t="s">
        <v>234</v>
      </c>
      <c r="F38" s="2">
        <v>104400</v>
      </c>
      <c r="G38" t="s">
        <v>235</v>
      </c>
      <c r="H38">
        <v>18.7</v>
      </c>
      <c r="I38">
        <v>3.7</v>
      </c>
      <c r="J38">
        <v>5.4</v>
      </c>
      <c r="K38">
        <v>9.6</v>
      </c>
      <c r="L38" t="s">
        <v>177</v>
      </c>
      <c r="M38">
        <v>3</v>
      </c>
      <c r="N38" t="s">
        <v>59</v>
      </c>
      <c r="O38" t="s">
        <v>60</v>
      </c>
    </row>
    <row r="39" spans="1:15" ht="159">
      <c r="A39" t="s">
        <v>236</v>
      </c>
      <c r="B39" t="s">
        <v>237</v>
      </c>
      <c r="C39" s="1" t="s">
        <v>238</v>
      </c>
      <c r="D39" t="s">
        <v>80</v>
      </c>
      <c r="E39" t="s">
        <v>239</v>
      </c>
      <c r="F39" s="2">
        <v>7500</v>
      </c>
      <c r="G39" t="s">
        <v>240</v>
      </c>
      <c r="H39">
        <v>17.5</v>
      </c>
      <c r="I39">
        <v>0.1</v>
      </c>
      <c r="J39">
        <v>5</v>
      </c>
      <c r="K39">
        <v>12.5</v>
      </c>
      <c r="L39" t="s">
        <v>83</v>
      </c>
      <c r="M39">
        <v>1</v>
      </c>
      <c r="N39" t="s">
        <v>241</v>
      </c>
      <c r="O39" t="s">
        <v>60</v>
      </c>
    </row>
    <row r="40" spans="1:15" ht="101.25">
      <c r="A40" t="s">
        <v>242</v>
      </c>
      <c r="B40" t="s">
        <v>243</v>
      </c>
      <c r="C40" s="1" t="s">
        <v>244</v>
      </c>
      <c r="D40" t="s">
        <v>18</v>
      </c>
      <c r="E40" t="s">
        <v>245</v>
      </c>
      <c r="F40">
        <v>907</v>
      </c>
      <c r="G40" t="s">
        <v>246</v>
      </c>
      <c r="H40">
        <v>21.3</v>
      </c>
      <c r="I40">
        <v>4.7</v>
      </c>
      <c r="J40">
        <v>5.8</v>
      </c>
      <c r="K40">
        <v>10.8</v>
      </c>
      <c r="L40" t="s">
        <v>83</v>
      </c>
      <c r="M40">
        <v>1</v>
      </c>
      <c r="N40" t="s">
        <v>247</v>
      </c>
      <c r="O40" t="s">
        <v>29</v>
      </c>
    </row>
    <row r="41" spans="1:15" ht="130.5">
      <c r="A41" t="s">
        <v>248</v>
      </c>
      <c r="B41" t="s">
        <v>249</v>
      </c>
      <c r="C41" s="1" t="s">
        <v>250</v>
      </c>
      <c r="D41" t="s">
        <v>80</v>
      </c>
      <c r="E41" t="s">
        <v>251</v>
      </c>
      <c r="F41" s="2">
        <v>16000</v>
      </c>
      <c r="G41" t="s">
        <v>252</v>
      </c>
    </row>
    <row r="42" spans="1:15" ht="174">
      <c r="A42" t="s">
        <v>253</v>
      </c>
      <c r="B42" t="s">
        <v>254</v>
      </c>
      <c r="C42" s="1" t="s">
        <v>255</v>
      </c>
      <c r="D42" t="s">
        <v>114</v>
      </c>
      <c r="E42" t="s">
        <v>137</v>
      </c>
      <c r="F42">
        <v>486</v>
      </c>
      <c r="G42" t="s">
        <v>256</v>
      </c>
      <c r="H42">
        <v>12.9</v>
      </c>
      <c r="I42">
        <v>3.4</v>
      </c>
      <c r="J42">
        <v>5.6</v>
      </c>
      <c r="K42">
        <v>3.9</v>
      </c>
      <c r="L42" t="s">
        <v>157</v>
      </c>
      <c r="M42" t="s">
        <v>158</v>
      </c>
      <c r="N42" t="s">
        <v>257</v>
      </c>
      <c r="O42" t="s">
        <v>60</v>
      </c>
    </row>
    <row r="43" spans="1:15" ht="115.5">
      <c r="A43" t="s">
        <v>258</v>
      </c>
      <c r="B43" t="s">
        <v>259</v>
      </c>
      <c r="C43" s="1" t="s">
        <v>260</v>
      </c>
      <c r="D43" t="s">
        <v>107</v>
      </c>
      <c r="E43" t="s">
        <v>261</v>
      </c>
      <c r="F43" s="2">
        <v>9886</v>
      </c>
      <c r="G43" t="s">
        <v>262</v>
      </c>
      <c r="H43">
        <v>32.6</v>
      </c>
      <c r="I43">
        <v>20.100000000000001</v>
      </c>
      <c r="J43">
        <v>5</v>
      </c>
      <c r="K43">
        <v>7.4</v>
      </c>
      <c r="L43" t="s">
        <v>27</v>
      </c>
      <c r="M43">
        <v>2</v>
      </c>
      <c r="N43" t="s">
        <v>263</v>
      </c>
      <c r="O43" t="s">
        <v>147</v>
      </c>
    </row>
    <row r="44" spans="1:15" ht="231">
      <c r="A44" t="s">
        <v>264</v>
      </c>
      <c r="B44" t="s">
        <v>265</v>
      </c>
      <c r="C44" s="1" t="s">
        <v>266</v>
      </c>
      <c r="D44" t="s">
        <v>45</v>
      </c>
      <c r="E44" t="s">
        <v>46</v>
      </c>
      <c r="F44" s="2">
        <v>96700</v>
      </c>
      <c r="G44" t="s">
        <v>267</v>
      </c>
      <c r="H44">
        <v>33</v>
      </c>
      <c r="I44">
        <v>3.7</v>
      </c>
      <c r="J44">
        <v>8.6</v>
      </c>
      <c r="K44">
        <v>20.7</v>
      </c>
      <c r="L44" t="s">
        <v>177</v>
      </c>
      <c r="M44">
        <v>3</v>
      </c>
      <c r="N44" t="s">
        <v>268</v>
      </c>
      <c r="O44" t="s">
        <v>147</v>
      </c>
    </row>
    <row r="45" spans="1:15" ht="188.25">
      <c r="A45" t="s">
        <v>269</v>
      </c>
      <c r="B45" t="s">
        <v>270</v>
      </c>
      <c r="C45" s="1" t="s">
        <v>271</v>
      </c>
      <c r="D45" t="s">
        <v>45</v>
      </c>
      <c r="E45" t="s">
        <v>272</v>
      </c>
      <c r="F45" s="2">
        <v>440000</v>
      </c>
      <c r="G45" t="s">
        <v>273</v>
      </c>
      <c r="H45">
        <v>15.3</v>
      </c>
      <c r="I45">
        <v>0</v>
      </c>
      <c r="J45">
        <v>5.6</v>
      </c>
      <c r="K45">
        <v>9.6999999999999993</v>
      </c>
      <c r="L45" t="s">
        <v>177</v>
      </c>
      <c r="M45">
        <v>3</v>
      </c>
      <c r="N45" t="s">
        <v>274</v>
      </c>
      <c r="O45" t="s">
        <v>60</v>
      </c>
    </row>
    <row r="46" spans="1:15" ht="115.5">
      <c r="A46" t="s">
        <v>275</v>
      </c>
      <c r="B46" t="s">
        <v>276</v>
      </c>
      <c r="C46" s="1" t="s">
        <v>277</v>
      </c>
      <c r="D46" t="s">
        <v>80</v>
      </c>
      <c r="E46" t="s">
        <v>278</v>
      </c>
      <c r="F46" s="2">
        <v>26650</v>
      </c>
      <c r="G46" t="s">
        <v>279</v>
      </c>
      <c r="H46">
        <v>16.899999999999999</v>
      </c>
      <c r="I46">
        <v>5.3</v>
      </c>
      <c r="J46">
        <v>5.4</v>
      </c>
      <c r="K46">
        <v>6.1</v>
      </c>
      <c r="L46" t="s">
        <v>83</v>
      </c>
      <c r="M46">
        <v>1</v>
      </c>
      <c r="N46" t="s">
        <v>280</v>
      </c>
      <c r="O46" t="s">
        <v>60</v>
      </c>
    </row>
    <row r="47" spans="1:15" ht="115.5">
      <c r="A47" t="s">
        <v>281</v>
      </c>
      <c r="B47" t="s">
        <v>282</v>
      </c>
      <c r="C47" s="1" t="s">
        <v>283</v>
      </c>
      <c r="D47" t="s">
        <v>80</v>
      </c>
      <c r="E47" t="s">
        <v>284</v>
      </c>
      <c r="F47" s="2">
        <v>500000</v>
      </c>
      <c r="G47" t="s">
        <v>285</v>
      </c>
      <c r="H47">
        <v>18.600000000000001</v>
      </c>
      <c r="I47">
        <v>4.2</v>
      </c>
      <c r="J47">
        <v>5.5</v>
      </c>
      <c r="K47">
        <v>8.9</v>
      </c>
      <c r="L47" t="s">
        <v>27</v>
      </c>
      <c r="M47">
        <v>2</v>
      </c>
      <c r="N47" t="s">
        <v>59</v>
      </c>
      <c r="O47" t="s">
        <v>60</v>
      </c>
    </row>
    <row r="48" spans="1:15" ht="115.5">
      <c r="A48" t="s">
        <v>286</v>
      </c>
      <c r="B48" t="s">
        <v>287</v>
      </c>
      <c r="C48" s="1" t="s">
        <v>288</v>
      </c>
      <c r="D48" t="s">
        <v>80</v>
      </c>
      <c r="E48" t="s">
        <v>289</v>
      </c>
      <c r="F48" s="2">
        <v>104500</v>
      </c>
      <c r="G48" t="s">
        <v>290</v>
      </c>
      <c r="H48">
        <v>28.6</v>
      </c>
      <c r="I48">
        <v>10.8</v>
      </c>
      <c r="J48">
        <v>5</v>
      </c>
      <c r="K48">
        <v>12.8</v>
      </c>
      <c r="L48" t="s">
        <v>27</v>
      </c>
      <c r="M48">
        <v>2</v>
      </c>
      <c r="N48" t="s">
        <v>291</v>
      </c>
      <c r="O48" t="s">
        <v>29</v>
      </c>
    </row>
    <row r="49" spans="1:15" ht="101.25">
      <c r="A49" t="s">
        <v>292</v>
      </c>
      <c r="B49" t="s">
        <v>293</v>
      </c>
      <c r="C49" s="1" t="s">
        <v>294</v>
      </c>
      <c r="D49" t="s">
        <v>80</v>
      </c>
      <c r="E49" t="s">
        <v>187</v>
      </c>
      <c r="F49" s="2">
        <v>31052</v>
      </c>
      <c r="G49" t="s">
        <v>295</v>
      </c>
      <c r="H49">
        <v>23.5</v>
      </c>
      <c r="I49">
        <v>7.3</v>
      </c>
      <c r="J49">
        <v>5.6</v>
      </c>
      <c r="K49">
        <v>10.6</v>
      </c>
      <c r="L49" t="s">
        <v>27</v>
      </c>
      <c r="M49">
        <v>2</v>
      </c>
      <c r="N49" t="s">
        <v>189</v>
      </c>
      <c r="O49" t="s">
        <v>29</v>
      </c>
    </row>
    <row r="50" spans="1:15" ht="159">
      <c r="A50" t="s">
        <v>296</v>
      </c>
      <c r="B50" t="s">
        <v>297</v>
      </c>
      <c r="C50" s="1" t="s">
        <v>298</v>
      </c>
      <c r="D50" t="s">
        <v>33</v>
      </c>
      <c r="E50" t="s">
        <v>299</v>
      </c>
      <c r="F50" s="2">
        <v>20000</v>
      </c>
      <c r="G50" t="s">
        <v>300</v>
      </c>
      <c r="H50">
        <v>15.6</v>
      </c>
      <c r="I50">
        <v>4.0999999999999996</v>
      </c>
      <c r="J50">
        <v>4.3</v>
      </c>
      <c r="K50">
        <v>7.3</v>
      </c>
      <c r="L50" t="s">
        <v>27</v>
      </c>
      <c r="M50">
        <v>2</v>
      </c>
      <c r="N50" t="s">
        <v>301</v>
      </c>
      <c r="O50" t="s">
        <v>60</v>
      </c>
    </row>
    <row r="51" spans="1:15" ht="174">
      <c r="A51" t="s">
        <v>302</v>
      </c>
      <c r="B51" t="s">
        <v>303</v>
      </c>
      <c r="C51" s="1" t="s">
        <v>304</v>
      </c>
      <c r="D51" t="s">
        <v>114</v>
      </c>
      <c r="E51" t="s">
        <v>305</v>
      </c>
      <c r="F51" s="2">
        <v>1397</v>
      </c>
      <c r="G51" t="s">
        <v>306</v>
      </c>
      <c r="H51">
        <v>13.9</v>
      </c>
      <c r="I51">
        <v>3.7</v>
      </c>
      <c r="J51">
        <v>6.3</v>
      </c>
      <c r="K51">
        <v>3.9</v>
      </c>
      <c r="L51" t="s">
        <v>83</v>
      </c>
      <c r="M51">
        <v>1</v>
      </c>
      <c r="N51" t="s">
        <v>307</v>
      </c>
      <c r="O51" t="s">
        <v>60</v>
      </c>
    </row>
    <row r="52" spans="1:15" ht="115.5">
      <c r="A52" t="s">
        <v>308</v>
      </c>
      <c r="B52" t="s">
        <v>309</v>
      </c>
      <c r="C52" s="1" t="s">
        <v>310</v>
      </c>
      <c r="D52" t="s">
        <v>18</v>
      </c>
      <c r="E52" t="s">
        <v>40</v>
      </c>
      <c r="F52" s="2">
        <v>30700</v>
      </c>
      <c r="G52" t="s">
        <v>311</v>
      </c>
    </row>
    <row r="53" spans="1:15" ht="115.5">
      <c r="A53" t="s">
        <v>312</v>
      </c>
      <c r="B53" t="s">
        <v>313</v>
      </c>
      <c r="C53" s="1" t="s">
        <v>314</v>
      </c>
      <c r="D53" t="s">
        <v>101</v>
      </c>
      <c r="E53" t="s">
        <v>315</v>
      </c>
      <c r="F53" s="2">
        <v>70000</v>
      </c>
      <c r="G53" t="s">
        <v>316</v>
      </c>
      <c r="H53">
        <v>30.3</v>
      </c>
      <c r="I53">
        <v>1.8</v>
      </c>
      <c r="J53">
        <v>13</v>
      </c>
      <c r="K53">
        <v>15.5</v>
      </c>
      <c r="L53" t="s">
        <v>177</v>
      </c>
      <c r="M53">
        <v>3</v>
      </c>
      <c r="N53" t="s">
        <v>317</v>
      </c>
      <c r="O53" t="s">
        <v>147</v>
      </c>
    </row>
    <row r="54" spans="1:15" ht="144.75">
      <c r="A54" t="s">
        <v>318</v>
      </c>
      <c r="B54" t="s">
        <v>319</v>
      </c>
      <c r="C54" s="1" t="s">
        <v>320</v>
      </c>
      <c r="D54" t="s">
        <v>174</v>
      </c>
      <c r="E54" t="s">
        <v>321</v>
      </c>
      <c r="F54" s="2">
        <v>139000</v>
      </c>
      <c r="G54" t="s">
        <v>322</v>
      </c>
      <c r="H54">
        <v>35.9</v>
      </c>
      <c r="I54">
        <v>14</v>
      </c>
      <c r="J54">
        <v>9.5</v>
      </c>
      <c r="K54">
        <v>12.4</v>
      </c>
      <c r="L54" t="s">
        <v>323</v>
      </c>
      <c r="M54">
        <v>4</v>
      </c>
      <c r="N54" t="s">
        <v>324</v>
      </c>
      <c r="O54" t="s">
        <v>147</v>
      </c>
    </row>
    <row r="55" spans="1:15" ht="101.25">
      <c r="A55" t="s">
        <v>325</v>
      </c>
      <c r="B55" t="s">
        <v>326</v>
      </c>
      <c r="C55" s="1" t="s">
        <v>327</v>
      </c>
      <c r="D55" t="s">
        <v>18</v>
      </c>
      <c r="E55" t="s">
        <v>40</v>
      </c>
      <c r="F55" s="2">
        <v>7305</v>
      </c>
      <c r="G55" t="s">
        <v>328</v>
      </c>
    </row>
    <row r="56" spans="1:15" ht="130.5">
      <c r="A56" t="s">
        <v>329</v>
      </c>
      <c r="B56" t="s">
        <v>330</v>
      </c>
      <c r="C56" s="1" t="s">
        <v>331</v>
      </c>
      <c r="D56" t="s">
        <v>101</v>
      </c>
      <c r="E56" t="s">
        <v>315</v>
      </c>
      <c r="F56" s="2">
        <v>49218</v>
      </c>
      <c r="G56" t="s">
        <v>332</v>
      </c>
    </row>
    <row r="57" spans="1:15" ht="115.5">
      <c r="A57" t="s">
        <v>333</v>
      </c>
      <c r="B57" t="s">
        <v>334</v>
      </c>
      <c r="C57" s="1" t="s">
        <v>335</v>
      </c>
      <c r="D57" t="s">
        <v>18</v>
      </c>
      <c r="E57" t="s">
        <v>336</v>
      </c>
      <c r="F57" s="2">
        <v>12700</v>
      </c>
      <c r="G57" t="s">
        <v>337</v>
      </c>
      <c r="H57">
        <v>12.4</v>
      </c>
      <c r="I57">
        <v>3.8</v>
      </c>
      <c r="J57">
        <v>5.2</v>
      </c>
      <c r="K57">
        <v>3.4</v>
      </c>
      <c r="L57" t="s">
        <v>157</v>
      </c>
      <c r="M57" t="s">
        <v>158</v>
      </c>
      <c r="N57" t="s">
        <v>257</v>
      </c>
      <c r="O57" t="s">
        <v>60</v>
      </c>
    </row>
    <row r="58" spans="1:15" ht="188.25">
      <c r="A58" t="s">
        <v>338</v>
      </c>
      <c r="B58" t="s">
        <v>339</v>
      </c>
      <c r="C58" s="1" t="s">
        <v>340</v>
      </c>
      <c r="D58" t="s">
        <v>80</v>
      </c>
      <c r="E58" t="s">
        <v>341</v>
      </c>
      <c r="F58" s="2">
        <v>15500</v>
      </c>
      <c r="G58" t="s">
        <v>342</v>
      </c>
      <c r="H58">
        <v>38.700000000000003</v>
      </c>
      <c r="I58">
        <v>12</v>
      </c>
      <c r="J58">
        <v>9</v>
      </c>
      <c r="K58">
        <v>17.7</v>
      </c>
      <c r="L58" t="s">
        <v>27</v>
      </c>
      <c r="M58">
        <v>2</v>
      </c>
      <c r="N58" t="s">
        <v>343</v>
      </c>
      <c r="O58" t="s">
        <v>147</v>
      </c>
    </row>
    <row r="59" spans="1:15" ht="115.5">
      <c r="A59" t="s">
        <v>344</v>
      </c>
      <c r="B59" t="s">
        <v>345</v>
      </c>
      <c r="C59" s="1" t="s">
        <v>346</v>
      </c>
      <c r="D59" t="s">
        <v>80</v>
      </c>
      <c r="E59" t="s">
        <v>347</v>
      </c>
      <c r="F59" s="2">
        <v>40000</v>
      </c>
      <c r="G59" t="s">
        <v>348</v>
      </c>
      <c r="H59">
        <v>15.2</v>
      </c>
      <c r="I59">
        <v>4.4000000000000004</v>
      </c>
      <c r="J59">
        <v>5.0999999999999996</v>
      </c>
      <c r="K59">
        <v>5.7</v>
      </c>
      <c r="L59" t="s">
        <v>27</v>
      </c>
      <c r="M59">
        <v>2</v>
      </c>
      <c r="N59" t="s">
        <v>274</v>
      </c>
      <c r="O59" t="s">
        <v>60</v>
      </c>
    </row>
    <row r="60" spans="1:15" ht="115.5">
      <c r="A60" t="s">
        <v>349</v>
      </c>
      <c r="B60" t="s">
        <v>350</v>
      </c>
      <c r="C60" s="1" t="s">
        <v>351</v>
      </c>
      <c r="D60" t="s">
        <v>33</v>
      </c>
      <c r="E60" t="s">
        <v>299</v>
      </c>
      <c r="F60" s="2">
        <v>50000</v>
      </c>
      <c r="G60" t="s">
        <v>352</v>
      </c>
      <c r="H60">
        <v>16.100000000000001</v>
      </c>
      <c r="I60">
        <v>3.4</v>
      </c>
      <c r="J60">
        <v>4.5</v>
      </c>
      <c r="K60">
        <v>8.1999999999999993</v>
      </c>
      <c r="L60" t="s">
        <v>27</v>
      </c>
      <c r="M60">
        <v>2</v>
      </c>
      <c r="N60" t="s">
        <v>195</v>
      </c>
      <c r="O60" t="s">
        <v>60</v>
      </c>
    </row>
    <row r="61" spans="1:15" ht="115.5">
      <c r="A61" t="s">
        <v>353</v>
      </c>
      <c r="B61" t="s">
        <v>354</v>
      </c>
      <c r="C61" s="1" t="s">
        <v>355</v>
      </c>
      <c r="D61" t="s">
        <v>33</v>
      </c>
      <c r="E61" t="s">
        <v>356</v>
      </c>
      <c r="F61" s="2">
        <v>349000</v>
      </c>
      <c r="G61" t="s">
        <v>357</v>
      </c>
      <c r="H61">
        <v>14.4</v>
      </c>
      <c r="I61">
        <v>1.9</v>
      </c>
      <c r="J61">
        <v>4.8</v>
      </c>
      <c r="K61">
        <v>7.7</v>
      </c>
      <c r="L61" t="s">
        <v>27</v>
      </c>
      <c r="M61">
        <v>2</v>
      </c>
      <c r="N61" t="s">
        <v>159</v>
      </c>
      <c r="O61" t="s">
        <v>60</v>
      </c>
    </row>
    <row r="62" spans="1:15" ht="101.25">
      <c r="A62" t="s">
        <v>358</v>
      </c>
      <c r="B62" t="s">
        <v>359</v>
      </c>
      <c r="C62" s="1" t="s">
        <v>360</v>
      </c>
      <c r="D62" t="s">
        <v>45</v>
      </c>
      <c r="E62" t="s">
        <v>155</v>
      </c>
      <c r="F62" s="2">
        <v>122000</v>
      </c>
      <c r="G62" t="s">
        <v>361</v>
      </c>
      <c r="H62">
        <v>12.8</v>
      </c>
      <c r="I62">
        <v>1.4</v>
      </c>
      <c r="J62">
        <v>6.5</v>
      </c>
      <c r="K62">
        <v>4.9000000000000004</v>
      </c>
      <c r="L62" t="s">
        <v>177</v>
      </c>
      <c r="M62">
        <v>3</v>
      </c>
      <c r="N62" t="s">
        <v>257</v>
      </c>
      <c r="O62" t="s">
        <v>60</v>
      </c>
    </row>
    <row r="63" spans="1:15" ht="130.5">
      <c r="A63" t="s">
        <v>362</v>
      </c>
      <c r="B63" t="s">
        <v>363</v>
      </c>
      <c r="C63" s="1" t="s">
        <v>364</v>
      </c>
      <c r="D63" t="s">
        <v>168</v>
      </c>
      <c r="E63" t="s">
        <v>169</v>
      </c>
      <c r="F63" s="2">
        <v>173250</v>
      </c>
      <c r="G63" t="s">
        <v>365</v>
      </c>
      <c r="H63">
        <v>15.7</v>
      </c>
      <c r="I63">
        <v>0</v>
      </c>
      <c r="J63">
        <v>6.7</v>
      </c>
      <c r="K63">
        <v>9</v>
      </c>
      <c r="L63" t="s">
        <v>27</v>
      </c>
      <c r="M63">
        <v>2</v>
      </c>
      <c r="N63" t="s">
        <v>301</v>
      </c>
      <c r="O63" t="s">
        <v>60</v>
      </c>
    </row>
    <row r="64" spans="1:15" ht="101.25">
      <c r="A64" t="s">
        <v>366</v>
      </c>
      <c r="B64" t="s">
        <v>367</v>
      </c>
      <c r="C64" s="1" t="s">
        <v>368</v>
      </c>
      <c r="D64" t="s">
        <v>101</v>
      </c>
      <c r="E64" t="s">
        <v>199</v>
      </c>
      <c r="F64" s="2">
        <v>32967</v>
      </c>
      <c r="G64" t="s">
        <v>369</v>
      </c>
      <c r="H64">
        <v>20.3</v>
      </c>
      <c r="I64">
        <v>1</v>
      </c>
      <c r="J64">
        <v>10</v>
      </c>
      <c r="K64">
        <v>9.3000000000000007</v>
      </c>
      <c r="L64" t="s">
        <v>83</v>
      </c>
      <c r="M64">
        <v>1</v>
      </c>
      <c r="N64" t="s">
        <v>370</v>
      </c>
      <c r="O64" t="s">
        <v>29</v>
      </c>
    </row>
    <row r="65" spans="1:15" ht="115.5">
      <c r="A65" t="s">
        <v>371</v>
      </c>
      <c r="B65" t="s">
        <v>372</v>
      </c>
      <c r="C65" s="1" t="s">
        <v>373</v>
      </c>
      <c r="D65" t="s">
        <v>88</v>
      </c>
      <c r="E65" t="s">
        <v>89</v>
      </c>
      <c r="F65" s="2">
        <v>27819</v>
      </c>
      <c r="G65" t="s">
        <v>374</v>
      </c>
      <c r="H65">
        <v>33</v>
      </c>
      <c r="I65">
        <v>14.7</v>
      </c>
      <c r="J65">
        <v>7.3</v>
      </c>
      <c r="K65">
        <v>11</v>
      </c>
      <c r="L65" t="s">
        <v>27</v>
      </c>
      <c r="M65">
        <v>2</v>
      </c>
      <c r="N65" t="s">
        <v>268</v>
      </c>
      <c r="O65" t="s">
        <v>147</v>
      </c>
    </row>
    <row r="66" spans="1:15" ht="130.5">
      <c r="A66" t="s">
        <v>375</v>
      </c>
      <c r="B66" t="s">
        <v>376</v>
      </c>
      <c r="C66" s="1" t="s">
        <v>377</v>
      </c>
      <c r="D66" t="s">
        <v>24</v>
      </c>
      <c r="E66" t="s">
        <v>25</v>
      </c>
      <c r="F66" s="2">
        <v>64088</v>
      </c>
      <c r="G66" t="s">
        <v>378</v>
      </c>
      <c r="H66">
        <v>29.4</v>
      </c>
      <c r="I66">
        <v>14.3</v>
      </c>
      <c r="J66">
        <v>5.8</v>
      </c>
      <c r="K66">
        <v>9.1999999999999993</v>
      </c>
      <c r="L66" t="s">
        <v>27</v>
      </c>
      <c r="M66">
        <v>2</v>
      </c>
      <c r="N66" t="s">
        <v>36</v>
      </c>
      <c r="O66" t="s">
        <v>29</v>
      </c>
    </row>
    <row r="67" spans="1:15" ht="144.75">
      <c r="A67" t="s">
        <v>379</v>
      </c>
      <c r="B67" t="s">
        <v>380</v>
      </c>
      <c r="C67" s="1" t="s">
        <v>381</v>
      </c>
      <c r="D67" t="s">
        <v>24</v>
      </c>
      <c r="E67" t="s">
        <v>382</v>
      </c>
      <c r="F67" s="2">
        <v>14049</v>
      </c>
      <c r="G67" t="s">
        <v>383</v>
      </c>
      <c r="H67">
        <v>33.5</v>
      </c>
      <c r="I67">
        <v>13.9</v>
      </c>
      <c r="J67">
        <v>8.6</v>
      </c>
      <c r="K67">
        <v>11.1</v>
      </c>
      <c r="L67" t="s">
        <v>27</v>
      </c>
      <c r="M67">
        <v>2</v>
      </c>
      <c r="N67" t="s">
        <v>384</v>
      </c>
      <c r="O67" t="s">
        <v>147</v>
      </c>
    </row>
    <row r="68" spans="1:15" ht="130.5">
      <c r="A68" t="s">
        <v>385</v>
      </c>
      <c r="B68" t="s">
        <v>386</v>
      </c>
      <c r="C68" s="1" t="s">
        <v>387</v>
      </c>
      <c r="D68" t="s">
        <v>174</v>
      </c>
      <c r="E68" t="s">
        <v>388</v>
      </c>
      <c r="F68" s="2">
        <v>414000</v>
      </c>
      <c r="G68" t="s">
        <v>389</v>
      </c>
      <c r="H68">
        <v>21.3</v>
      </c>
      <c r="I68">
        <v>6.6</v>
      </c>
      <c r="J68">
        <v>5.6</v>
      </c>
      <c r="K68">
        <v>9.1</v>
      </c>
      <c r="L68" t="s">
        <v>177</v>
      </c>
      <c r="M68">
        <v>3</v>
      </c>
      <c r="N68" t="s">
        <v>247</v>
      </c>
      <c r="O68" t="s">
        <v>29</v>
      </c>
    </row>
    <row r="69" spans="1:15" ht="101.25">
      <c r="A69" t="s">
        <v>390</v>
      </c>
      <c r="B69" t="s">
        <v>391</v>
      </c>
      <c r="C69" s="1" t="s">
        <v>392</v>
      </c>
      <c r="D69" t="s">
        <v>174</v>
      </c>
      <c r="E69" t="s">
        <v>393</v>
      </c>
      <c r="F69" s="2">
        <v>36000</v>
      </c>
      <c r="G69" t="s">
        <v>394</v>
      </c>
      <c r="H69">
        <v>33.700000000000003</v>
      </c>
      <c r="I69">
        <v>13.5</v>
      </c>
      <c r="J69">
        <v>6.2</v>
      </c>
      <c r="K69">
        <v>14.1</v>
      </c>
      <c r="L69" t="s">
        <v>177</v>
      </c>
      <c r="M69">
        <v>3</v>
      </c>
      <c r="N69" t="s">
        <v>384</v>
      </c>
      <c r="O69" t="s">
        <v>147</v>
      </c>
    </row>
    <row r="70" spans="1:15" ht="130.5">
      <c r="A70" t="s">
        <v>395</v>
      </c>
      <c r="B70" t="s">
        <v>396</v>
      </c>
      <c r="C70" s="1" t="s">
        <v>397</v>
      </c>
      <c r="D70" t="s">
        <v>174</v>
      </c>
      <c r="E70" t="s">
        <v>393</v>
      </c>
      <c r="F70" s="2">
        <v>5800</v>
      </c>
      <c r="G70" t="s">
        <v>398</v>
      </c>
      <c r="H70">
        <v>30.5</v>
      </c>
      <c r="I70">
        <v>12.9</v>
      </c>
      <c r="J70">
        <v>5.6</v>
      </c>
      <c r="K70">
        <v>12</v>
      </c>
      <c r="L70" t="s">
        <v>27</v>
      </c>
      <c r="M70">
        <v>2</v>
      </c>
      <c r="N70" t="s">
        <v>399</v>
      </c>
      <c r="O70" t="s">
        <v>147</v>
      </c>
    </row>
    <row r="71" spans="1:15" ht="87">
      <c r="A71" t="s">
        <v>400</v>
      </c>
      <c r="B71" t="s">
        <v>401</v>
      </c>
      <c r="C71" s="1" t="s">
        <v>402</v>
      </c>
      <c r="D71" t="s">
        <v>168</v>
      </c>
      <c r="E71" t="s">
        <v>403</v>
      </c>
      <c r="F71" s="2">
        <v>56800</v>
      </c>
      <c r="G71" t="s">
        <v>404</v>
      </c>
      <c r="H71">
        <v>10.3</v>
      </c>
      <c r="I71">
        <v>0</v>
      </c>
      <c r="J71">
        <v>5.3</v>
      </c>
      <c r="K71">
        <v>5</v>
      </c>
      <c r="L71" t="s">
        <v>83</v>
      </c>
      <c r="M71">
        <v>1</v>
      </c>
      <c r="N71" t="s">
        <v>405</v>
      </c>
      <c r="O71" t="s">
        <v>60</v>
      </c>
    </row>
    <row r="72" spans="1:15" ht="101.25">
      <c r="A72" t="s">
        <v>406</v>
      </c>
      <c r="B72" t="s">
        <v>407</v>
      </c>
      <c r="C72" s="1" t="s">
        <v>408</v>
      </c>
      <c r="D72" t="s">
        <v>174</v>
      </c>
      <c r="E72" t="s">
        <v>409</v>
      </c>
      <c r="F72" s="2">
        <v>18650</v>
      </c>
      <c r="G72" t="s">
        <v>410</v>
      </c>
      <c r="H72">
        <v>26</v>
      </c>
      <c r="I72">
        <v>10.5</v>
      </c>
      <c r="J72">
        <v>5.0999999999999996</v>
      </c>
      <c r="K72">
        <v>10.4</v>
      </c>
      <c r="L72" t="s">
        <v>177</v>
      </c>
      <c r="M72">
        <v>3</v>
      </c>
      <c r="N72" t="s">
        <v>66</v>
      </c>
      <c r="O72" t="s">
        <v>29</v>
      </c>
    </row>
    <row r="73" spans="1:15" ht="101.25">
      <c r="A73" t="s">
        <v>411</v>
      </c>
      <c r="B73" t="s">
        <v>412</v>
      </c>
      <c r="C73" s="1" t="s">
        <v>413</v>
      </c>
      <c r="D73" t="s">
        <v>101</v>
      </c>
      <c r="E73" t="s">
        <v>199</v>
      </c>
      <c r="F73" s="2">
        <v>18700</v>
      </c>
      <c r="G73" t="s">
        <v>414</v>
      </c>
      <c r="H73">
        <v>16.600000000000001</v>
      </c>
      <c r="I73">
        <v>1.8</v>
      </c>
      <c r="J73">
        <v>7.6</v>
      </c>
      <c r="K73">
        <v>7.2</v>
      </c>
      <c r="L73" t="s">
        <v>83</v>
      </c>
      <c r="M73">
        <v>1</v>
      </c>
      <c r="N73" t="s">
        <v>117</v>
      </c>
      <c r="O73" t="s">
        <v>60</v>
      </c>
    </row>
    <row r="74" spans="1:15" ht="87">
      <c r="A74" t="s">
        <v>415</v>
      </c>
      <c r="B74" t="s">
        <v>416</v>
      </c>
      <c r="C74" s="1" t="s">
        <v>417</v>
      </c>
      <c r="D74" t="s">
        <v>174</v>
      </c>
      <c r="E74" t="s">
        <v>418</v>
      </c>
      <c r="F74" s="2">
        <v>44020</v>
      </c>
      <c r="G74" t="s">
        <v>419</v>
      </c>
      <c r="H74">
        <v>25.5</v>
      </c>
      <c r="I74">
        <v>6.9</v>
      </c>
      <c r="J74">
        <v>7.5</v>
      </c>
      <c r="K74">
        <v>11.1</v>
      </c>
      <c r="L74" t="s">
        <v>27</v>
      </c>
      <c r="M74">
        <v>2</v>
      </c>
      <c r="N74" t="s">
        <v>420</v>
      </c>
      <c r="O74" t="s">
        <v>29</v>
      </c>
    </row>
    <row r="75" spans="1:15" ht="144.75">
      <c r="A75" t="s">
        <v>421</v>
      </c>
      <c r="B75" t="s">
        <v>422</v>
      </c>
      <c r="C75" s="1" t="s">
        <v>423</v>
      </c>
      <c r="D75" t="s">
        <v>45</v>
      </c>
      <c r="E75" t="s">
        <v>132</v>
      </c>
      <c r="F75" s="2">
        <v>15000</v>
      </c>
      <c r="G75" t="s">
        <v>424</v>
      </c>
      <c r="H75">
        <v>17.5</v>
      </c>
      <c r="I75">
        <v>2.7</v>
      </c>
      <c r="J75">
        <v>6</v>
      </c>
      <c r="K75">
        <v>8.8000000000000007</v>
      </c>
      <c r="L75" t="s">
        <v>27</v>
      </c>
      <c r="M75">
        <v>2</v>
      </c>
      <c r="N75" t="s">
        <v>241</v>
      </c>
      <c r="O75" t="s">
        <v>60</v>
      </c>
    </row>
    <row r="76" spans="1:15" ht="130.5">
      <c r="A76" t="s">
        <v>425</v>
      </c>
      <c r="B76" t="s">
        <v>426</v>
      </c>
      <c r="C76" s="1" t="s">
        <v>427</v>
      </c>
      <c r="D76" t="s">
        <v>45</v>
      </c>
      <c r="E76" t="s">
        <v>272</v>
      </c>
      <c r="F76" s="2">
        <v>70325</v>
      </c>
      <c r="G76" t="s">
        <v>428</v>
      </c>
      <c r="H76">
        <v>11.6</v>
      </c>
      <c r="I76">
        <v>0</v>
      </c>
      <c r="J76">
        <v>5.7</v>
      </c>
      <c r="K76">
        <v>6</v>
      </c>
      <c r="L76" t="s">
        <v>27</v>
      </c>
      <c r="M76">
        <v>2</v>
      </c>
      <c r="N76" t="s">
        <v>405</v>
      </c>
      <c r="O76" t="s">
        <v>60</v>
      </c>
    </row>
    <row r="77" spans="1:15" ht="101.25">
      <c r="A77" t="s">
        <v>429</v>
      </c>
      <c r="B77" t="s">
        <v>430</v>
      </c>
      <c r="C77" s="1" t="s">
        <v>431</v>
      </c>
      <c r="D77" t="s">
        <v>101</v>
      </c>
      <c r="E77" t="s">
        <v>432</v>
      </c>
      <c r="F77" s="2">
        <v>32600</v>
      </c>
      <c r="G77" t="s">
        <v>433</v>
      </c>
      <c r="H77">
        <v>23.3</v>
      </c>
      <c r="I77">
        <v>2.4</v>
      </c>
      <c r="J77">
        <v>11.9</v>
      </c>
      <c r="K77">
        <v>8.9</v>
      </c>
      <c r="L77" t="s">
        <v>27</v>
      </c>
      <c r="M77">
        <v>2</v>
      </c>
      <c r="N77" t="s">
        <v>434</v>
      </c>
      <c r="O77" t="s">
        <v>29</v>
      </c>
    </row>
    <row r="78" spans="1:15" ht="115.5">
      <c r="A78" t="s">
        <v>435</v>
      </c>
      <c r="B78" t="s">
        <v>436</v>
      </c>
      <c r="C78" s="1" t="s">
        <v>437</v>
      </c>
      <c r="D78" t="s">
        <v>101</v>
      </c>
      <c r="E78" t="s">
        <v>199</v>
      </c>
      <c r="F78" s="2">
        <v>53000</v>
      </c>
      <c r="G78" t="s">
        <v>438</v>
      </c>
      <c r="H78">
        <v>22</v>
      </c>
      <c r="I78">
        <v>1</v>
      </c>
      <c r="J78">
        <v>10.9</v>
      </c>
      <c r="K78">
        <v>10.1</v>
      </c>
      <c r="L78" t="s">
        <v>27</v>
      </c>
      <c r="M78">
        <v>2</v>
      </c>
      <c r="N78" t="s">
        <v>439</v>
      </c>
      <c r="O78" t="s">
        <v>29</v>
      </c>
    </row>
    <row r="79" spans="1:15" ht="130.5">
      <c r="A79" t="s">
        <v>440</v>
      </c>
      <c r="B79" t="s">
        <v>441</v>
      </c>
      <c r="C79" s="1" t="s">
        <v>442</v>
      </c>
      <c r="D79" t="s">
        <v>80</v>
      </c>
      <c r="E79" t="s">
        <v>341</v>
      </c>
      <c r="F79" s="2">
        <v>35000</v>
      </c>
      <c r="G79" t="s">
        <v>443</v>
      </c>
      <c r="H79">
        <v>33.6</v>
      </c>
      <c r="I79">
        <v>10.9</v>
      </c>
      <c r="J79">
        <v>6.6</v>
      </c>
      <c r="K79">
        <v>16.100000000000001</v>
      </c>
      <c r="L79" t="s">
        <v>27</v>
      </c>
      <c r="M79">
        <v>2</v>
      </c>
      <c r="N79" t="s">
        <v>384</v>
      </c>
      <c r="O79" t="s">
        <v>147</v>
      </c>
    </row>
    <row r="80" spans="1:15" ht="101.25">
      <c r="A80" t="s">
        <v>444</v>
      </c>
      <c r="B80" t="s">
        <v>445</v>
      </c>
      <c r="C80" s="1" t="s">
        <v>446</v>
      </c>
      <c r="D80" t="s">
        <v>18</v>
      </c>
      <c r="E80" t="s">
        <v>447</v>
      </c>
      <c r="F80" s="2">
        <v>34000</v>
      </c>
      <c r="G80" t="s">
        <v>448</v>
      </c>
      <c r="H80">
        <v>20.6</v>
      </c>
      <c r="I80">
        <v>7.8</v>
      </c>
      <c r="J80">
        <v>6.9</v>
      </c>
      <c r="K80">
        <v>6</v>
      </c>
      <c r="L80" t="s">
        <v>27</v>
      </c>
      <c r="M80">
        <v>2</v>
      </c>
      <c r="N80" t="s">
        <v>449</v>
      </c>
      <c r="O80" t="s">
        <v>29</v>
      </c>
    </row>
    <row r="81" spans="1:15" ht="87">
      <c r="A81" t="s">
        <v>450</v>
      </c>
      <c r="B81" t="s">
        <v>451</v>
      </c>
      <c r="C81" s="1" t="s">
        <v>452</v>
      </c>
      <c r="D81" t="s">
        <v>33</v>
      </c>
      <c r="E81" t="s">
        <v>453</v>
      </c>
      <c r="F81" s="2">
        <v>140473</v>
      </c>
      <c r="G81" t="s">
        <v>454</v>
      </c>
      <c r="H81">
        <v>25.2</v>
      </c>
      <c r="I81">
        <v>3.3</v>
      </c>
      <c r="J81">
        <v>7.8</v>
      </c>
      <c r="K81">
        <v>14.1</v>
      </c>
      <c r="L81" t="s">
        <v>177</v>
      </c>
      <c r="M81">
        <v>3</v>
      </c>
      <c r="N81" t="s">
        <v>28</v>
      </c>
      <c r="O81" t="s">
        <v>29</v>
      </c>
    </row>
    <row r="82" spans="1:15" ht="130.5">
      <c r="A82" t="s">
        <v>455</v>
      </c>
      <c r="B82" t="s">
        <v>456</v>
      </c>
      <c r="C82" s="1" t="s">
        <v>457</v>
      </c>
      <c r="D82" t="s">
        <v>18</v>
      </c>
      <c r="E82" t="s">
        <v>458</v>
      </c>
      <c r="F82" s="2">
        <v>6600</v>
      </c>
      <c r="G82" t="s">
        <v>459</v>
      </c>
      <c r="H82">
        <v>17</v>
      </c>
      <c r="I82">
        <v>7.1</v>
      </c>
      <c r="J82">
        <v>5</v>
      </c>
      <c r="K82">
        <v>4.9000000000000004</v>
      </c>
      <c r="L82" t="s">
        <v>157</v>
      </c>
      <c r="M82" t="s">
        <v>158</v>
      </c>
      <c r="N82" t="s">
        <v>280</v>
      </c>
      <c r="O82" t="s">
        <v>60</v>
      </c>
    </row>
    <row r="83" spans="1:15" ht="144.75">
      <c r="A83" t="s">
        <v>460</v>
      </c>
      <c r="B83" t="s">
        <v>461</v>
      </c>
      <c r="C83" s="1" t="s">
        <v>462</v>
      </c>
      <c r="D83" t="s">
        <v>45</v>
      </c>
      <c r="E83" t="s">
        <v>132</v>
      </c>
      <c r="F83" s="2">
        <v>14500</v>
      </c>
      <c r="G83" t="s">
        <v>463</v>
      </c>
      <c r="H83">
        <v>29.6</v>
      </c>
      <c r="I83">
        <v>4.8</v>
      </c>
      <c r="J83">
        <v>8.6999999999999993</v>
      </c>
      <c r="K83">
        <v>16.100000000000001</v>
      </c>
      <c r="L83" t="s">
        <v>27</v>
      </c>
      <c r="M83">
        <v>2</v>
      </c>
      <c r="N83" t="s">
        <v>464</v>
      </c>
      <c r="O83" t="s">
        <v>29</v>
      </c>
    </row>
    <row r="84" spans="1:15" ht="130.5">
      <c r="A84" t="s">
        <v>465</v>
      </c>
      <c r="B84" t="s">
        <v>466</v>
      </c>
      <c r="C84" s="1" t="s">
        <v>467</v>
      </c>
      <c r="D84" t="s">
        <v>18</v>
      </c>
      <c r="E84" t="s">
        <v>336</v>
      </c>
      <c r="F84" s="2">
        <v>14900</v>
      </c>
      <c r="G84" t="s">
        <v>468</v>
      </c>
    </row>
    <row r="85" spans="1:15" ht="115.5">
      <c r="A85" t="s">
        <v>469</v>
      </c>
      <c r="B85" t="s">
        <v>470</v>
      </c>
      <c r="C85" s="1" t="s">
        <v>471</v>
      </c>
      <c r="D85" t="s">
        <v>18</v>
      </c>
      <c r="E85" t="s">
        <v>472</v>
      </c>
      <c r="F85" s="2">
        <v>85000</v>
      </c>
      <c r="G85" t="s">
        <v>473</v>
      </c>
      <c r="H85">
        <v>14.8</v>
      </c>
      <c r="I85">
        <v>5.8</v>
      </c>
      <c r="J85">
        <v>4.5999999999999996</v>
      </c>
      <c r="K85">
        <v>4.4000000000000004</v>
      </c>
      <c r="L85" t="s">
        <v>157</v>
      </c>
      <c r="M85" t="s">
        <v>158</v>
      </c>
      <c r="N85" t="s">
        <v>474</v>
      </c>
      <c r="O85" t="s">
        <v>60</v>
      </c>
    </row>
    <row r="86" spans="1:15" ht="115.5">
      <c r="A86" t="s">
        <v>475</v>
      </c>
      <c r="B86" t="s">
        <v>476</v>
      </c>
      <c r="C86" s="1" t="s">
        <v>477</v>
      </c>
      <c r="D86" t="s">
        <v>174</v>
      </c>
      <c r="E86" t="s">
        <v>175</v>
      </c>
      <c r="F86" s="2">
        <v>415000</v>
      </c>
      <c r="G86" t="s">
        <v>478</v>
      </c>
      <c r="H86">
        <v>14.4</v>
      </c>
      <c r="I86">
        <v>1.9</v>
      </c>
      <c r="J86">
        <v>4.9000000000000004</v>
      </c>
      <c r="K86">
        <v>7.6</v>
      </c>
      <c r="L86" t="s">
        <v>177</v>
      </c>
      <c r="M86">
        <v>3</v>
      </c>
      <c r="N86" t="s">
        <v>159</v>
      </c>
      <c r="O86" t="s">
        <v>60</v>
      </c>
    </row>
    <row r="87" spans="1:15" ht="130.5">
      <c r="A87" t="s">
        <v>479</v>
      </c>
      <c r="B87" t="s">
        <v>480</v>
      </c>
      <c r="C87" s="1" t="s">
        <v>481</v>
      </c>
      <c r="D87" t="s">
        <v>107</v>
      </c>
      <c r="E87" t="s">
        <v>108</v>
      </c>
      <c r="F87" s="2">
        <v>3182</v>
      </c>
      <c r="G87" t="s">
        <v>482</v>
      </c>
      <c r="H87">
        <v>33.200000000000003</v>
      </c>
      <c r="I87">
        <v>14.2</v>
      </c>
      <c r="J87">
        <v>4.2</v>
      </c>
      <c r="K87">
        <v>14.8</v>
      </c>
      <c r="L87" t="s">
        <v>27</v>
      </c>
      <c r="M87">
        <v>2</v>
      </c>
      <c r="N87" t="s">
        <v>483</v>
      </c>
      <c r="O87" t="s">
        <v>147</v>
      </c>
    </row>
    <row r="88" spans="1:15" ht="101.25">
      <c r="A88" t="s">
        <v>484</v>
      </c>
      <c r="B88" t="s">
        <v>485</v>
      </c>
      <c r="C88" s="1" t="s">
        <v>486</v>
      </c>
      <c r="D88" t="s">
        <v>33</v>
      </c>
      <c r="E88" t="s">
        <v>487</v>
      </c>
      <c r="F88" s="2">
        <v>12600</v>
      </c>
      <c r="G88" t="s">
        <v>488</v>
      </c>
      <c r="H88">
        <v>14.8</v>
      </c>
      <c r="I88">
        <v>1.1000000000000001</v>
      </c>
      <c r="J88">
        <v>5.2</v>
      </c>
      <c r="K88">
        <v>8.6</v>
      </c>
      <c r="L88" t="s">
        <v>27</v>
      </c>
      <c r="M88">
        <v>2</v>
      </c>
      <c r="N88" t="s">
        <v>474</v>
      </c>
      <c r="O88" t="s">
        <v>60</v>
      </c>
    </row>
    <row r="89" spans="1:15" ht="101.25">
      <c r="A89" t="s">
        <v>489</v>
      </c>
      <c r="B89" t="s">
        <v>490</v>
      </c>
      <c r="C89" s="1" t="s">
        <v>491</v>
      </c>
      <c r="D89" t="s">
        <v>168</v>
      </c>
      <c r="E89" t="s">
        <v>492</v>
      </c>
      <c r="F89" s="2">
        <v>12371</v>
      </c>
      <c r="G89" t="s">
        <v>493</v>
      </c>
    </row>
    <row r="90" spans="1:15" ht="130.5">
      <c r="A90" t="s">
        <v>494</v>
      </c>
      <c r="B90" t="s">
        <v>495</v>
      </c>
      <c r="C90" s="1" t="s">
        <v>496</v>
      </c>
      <c r="D90" t="s">
        <v>168</v>
      </c>
      <c r="E90" t="s">
        <v>234</v>
      </c>
      <c r="F90" s="2">
        <v>67000</v>
      </c>
      <c r="G90" t="s">
        <v>497</v>
      </c>
      <c r="H90">
        <v>24.6</v>
      </c>
      <c r="I90">
        <v>4.2</v>
      </c>
      <c r="J90">
        <v>7.1</v>
      </c>
      <c r="K90">
        <v>13.4</v>
      </c>
      <c r="L90" t="s">
        <v>177</v>
      </c>
      <c r="M90">
        <v>3</v>
      </c>
      <c r="N90" t="s">
        <v>498</v>
      </c>
      <c r="O90" t="s">
        <v>29</v>
      </c>
    </row>
    <row r="91" spans="1:15" ht="115.5">
      <c r="A91" t="s">
        <v>499</v>
      </c>
      <c r="B91" t="s">
        <v>500</v>
      </c>
      <c r="C91" s="1" t="s">
        <v>501</v>
      </c>
      <c r="D91" t="s">
        <v>101</v>
      </c>
      <c r="E91" t="s">
        <v>502</v>
      </c>
      <c r="F91" s="2">
        <v>7878</v>
      </c>
      <c r="G91" t="s">
        <v>503</v>
      </c>
      <c r="H91">
        <v>16.899999999999999</v>
      </c>
      <c r="I91">
        <v>2.4</v>
      </c>
      <c r="J91">
        <v>5.6</v>
      </c>
      <c r="K91">
        <v>8.9</v>
      </c>
      <c r="L91" t="s">
        <v>83</v>
      </c>
      <c r="M91">
        <v>1</v>
      </c>
      <c r="N91" t="s">
        <v>280</v>
      </c>
      <c r="O91" t="s">
        <v>60</v>
      </c>
    </row>
    <row r="92" spans="1:15" ht="130.5">
      <c r="A92" t="s">
        <v>504</v>
      </c>
      <c r="B92" t="s">
        <v>505</v>
      </c>
      <c r="C92" s="1" t="s">
        <v>506</v>
      </c>
      <c r="D92" t="s">
        <v>174</v>
      </c>
      <c r="E92" t="s">
        <v>507</v>
      </c>
      <c r="F92" s="2">
        <v>72000</v>
      </c>
      <c r="G92" t="s">
        <v>508</v>
      </c>
      <c r="H92">
        <v>15.9</v>
      </c>
      <c r="I92">
        <v>5.4</v>
      </c>
      <c r="J92">
        <v>4.5</v>
      </c>
      <c r="K92">
        <v>6.1</v>
      </c>
      <c r="L92" t="s">
        <v>27</v>
      </c>
      <c r="M92">
        <v>2</v>
      </c>
      <c r="N92" t="s">
        <v>195</v>
      </c>
      <c r="O92" t="s">
        <v>60</v>
      </c>
    </row>
    <row r="93" spans="1:15" ht="115.5">
      <c r="A93" t="s">
        <v>509</v>
      </c>
      <c r="B93" t="s">
        <v>510</v>
      </c>
      <c r="C93" s="1" t="s">
        <v>511</v>
      </c>
      <c r="D93" t="s">
        <v>18</v>
      </c>
      <c r="E93" t="s">
        <v>245</v>
      </c>
      <c r="F93" s="2">
        <v>20300</v>
      </c>
      <c r="G93" t="s">
        <v>512</v>
      </c>
      <c r="H93">
        <v>14.4</v>
      </c>
      <c r="I93">
        <v>3.3</v>
      </c>
      <c r="J93">
        <v>4.2</v>
      </c>
      <c r="K93">
        <v>6.9</v>
      </c>
      <c r="L93" t="s">
        <v>157</v>
      </c>
      <c r="M93" t="s">
        <v>158</v>
      </c>
      <c r="N93" t="s">
        <v>159</v>
      </c>
      <c r="O93" t="s">
        <v>60</v>
      </c>
    </row>
    <row r="94" spans="1:15" ht="101.25">
      <c r="A94" t="s">
        <v>513</v>
      </c>
      <c r="B94" t="s">
        <v>514</v>
      </c>
      <c r="C94" s="1" t="s">
        <v>515</v>
      </c>
      <c r="D94" t="s">
        <v>101</v>
      </c>
      <c r="E94" t="s">
        <v>214</v>
      </c>
      <c r="F94" s="2">
        <v>20000</v>
      </c>
      <c r="G94" t="s">
        <v>516</v>
      </c>
      <c r="H94">
        <v>17.3</v>
      </c>
      <c r="I94">
        <v>0.1</v>
      </c>
      <c r="J94">
        <v>7.3</v>
      </c>
      <c r="K94">
        <v>9.9</v>
      </c>
      <c r="L94" t="s">
        <v>27</v>
      </c>
      <c r="M94">
        <v>2</v>
      </c>
      <c r="N94" t="s">
        <v>517</v>
      </c>
      <c r="O94" t="s">
        <v>60</v>
      </c>
    </row>
    <row r="95" spans="1:15" ht="87">
      <c r="A95" t="s">
        <v>518</v>
      </c>
      <c r="B95" t="s">
        <v>519</v>
      </c>
      <c r="C95" s="1" t="s">
        <v>520</v>
      </c>
      <c r="D95" t="s">
        <v>18</v>
      </c>
      <c r="E95" t="s">
        <v>126</v>
      </c>
      <c r="F95" s="2">
        <v>5126</v>
      </c>
      <c r="G95" t="s">
        <v>521</v>
      </c>
    </row>
    <row r="96" spans="1:15" ht="101.25">
      <c r="A96" t="s">
        <v>522</v>
      </c>
      <c r="B96" t="s">
        <v>523</v>
      </c>
      <c r="C96" s="1" t="s">
        <v>524</v>
      </c>
      <c r="D96" t="s">
        <v>45</v>
      </c>
      <c r="E96" t="s">
        <v>64</v>
      </c>
      <c r="F96" s="2">
        <v>52000</v>
      </c>
      <c r="G96" t="s">
        <v>525</v>
      </c>
      <c r="H96">
        <v>28.3</v>
      </c>
      <c r="I96">
        <v>4</v>
      </c>
      <c r="J96">
        <v>11</v>
      </c>
      <c r="K96">
        <v>13.2</v>
      </c>
      <c r="L96" t="s">
        <v>27</v>
      </c>
      <c r="M96">
        <v>2</v>
      </c>
      <c r="N96" t="s">
        <v>526</v>
      </c>
      <c r="O96" t="s">
        <v>29</v>
      </c>
    </row>
    <row r="97" spans="1:15" ht="115.5">
      <c r="A97" t="s">
        <v>527</v>
      </c>
      <c r="B97" t="s">
        <v>528</v>
      </c>
      <c r="C97" s="1" t="s">
        <v>529</v>
      </c>
      <c r="D97" t="s">
        <v>45</v>
      </c>
      <c r="E97" t="s">
        <v>64</v>
      </c>
      <c r="F97" s="2">
        <v>18000</v>
      </c>
      <c r="G97" t="s">
        <v>530</v>
      </c>
    </row>
    <row r="98" spans="1:15" ht="144.75">
      <c r="A98" t="s">
        <v>531</v>
      </c>
      <c r="B98" t="s">
        <v>532</v>
      </c>
      <c r="C98" s="1" t="s">
        <v>533</v>
      </c>
      <c r="D98" t="s">
        <v>24</v>
      </c>
      <c r="E98" t="s">
        <v>534</v>
      </c>
      <c r="F98" s="2">
        <v>12600</v>
      </c>
      <c r="G98" t="s">
        <v>535</v>
      </c>
      <c r="H98">
        <v>33</v>
      </c>
      <c r="I98">
        <v>10.6</v>
      </c>
      <c r="J98">
        <v>8.1</v>
      </c>
      <c r="K98">
        <v>14.4</v>
      </c>
      <c r="L98" t="s">
        <v>83</v>
      </c>
      <c r="M98">
        <v>1</v>
      </c>
      <c r="N98" t="s">
        <v>268</v>
      </c>
      <c r="O98" t="s">
        <v>147</v>
      </c>
    </row>
    <row r="99" spans="1:15" ht="130.5">
      <c r="A99" t="s">
        <v>536</v>
      </c>
      <c r="B99" t="s">
        <v>537</v>
      </c>
      <c r="C99" s="1" t="s">
        <v>538</v>
      </c>
      <c r="D99" t="s">
        <v>101</v>
      </c>
      <c r="E99" t="s">
        <v>502</v>
      </c>
      <c r="F99" s="2">
        <v>45871</v>
      </c>
      <c r="G99" t="s">
        <v>539</v>
      </c>
      <c r="H99">
        <v>24.1</v>
      </c>
      <c r="I99">
        <v>1.6</v>
      </c>
      <c r="J99">
        <v>9.5</v>
      </c>
      <c r="K99">
        <v>12.9</v>
      </c>
      <c r="L99" t="s">
        <v>83</v>
      </c>
      <c r="M99">
        <v>1</v>
      </c>
      <c r="N99" t="s">
        <v>540</v>
      </c>
      <c r="O99" t="s">
        <v>29</v>
      </c>
    </row>
    <row r="100" spans="1:15" ht="130.5">
      <c r="A100" t="s">
        <v>541</v>
      </c>
      <c r="B100" t="s">
        <v>542</v>
      </c>
      <c r="C100" s="1" t="s">
        <v>543</v>
      </c>
      <c r="D100" t="s">
        <v>33</v>
      </c>
      <c r="E100" t="s">
        <v>34</v>
      </c>
      <c r="F100" s="2">
        <v>381000</v>
      </c>
      <c r="G100" t="s">
        <v>544</v>
      </c>
      <c r="H100">
        <v>24.7</v>
      </c>
      <c r="I100">
        <v>5.8</v>
      </c>
      <c r="J100">
        <v>4.3</v>
      </c>
      <c r="K100">
        <v>14.6</v>
      </c>
      <c r="L100" t="s">
        <v>177</v>
      </c>
      <c r="M100">
        <v>3</v>
      </c>
      <c r="N100" t="s">
        <v>545</v>
      </c>
      <c r="O100" t="s">
        <v>29</v>
      </c>
    </row>
    <row r="101" spans="1:15" ht="115.5">
      <c r="A101" t="s">
        <v>546</v>
      </c>
      <c r="B101" t="s">
        <v>547</v>
      </c>
      <c r="C101" s="1" t="s">
        <v>548</v>
      </c>
      <c r="D101" t="s">
        <v>80</v>
      </c>
      <c r="E101" t="s">
        <v>549</v>
      </c>
      <c r="F101" s="2">
        <v>50000</v>
      </c>
      <c r="G101" t="s">
        <v>550</v>
      </c>
      <c r="H101">
        <v>25.3</v>
      </c>
      <c r="I101">
        <v>5</v>
      </c>
      <c r="J101">
        <v>7.8</v>
      </c>
      <c r="K101">
        <v>12.5</v>
      </c>
      <c r="L101" t="s">
        <v>27</v>
      </c>
      <c r="M101">
        <v>2</v>
      </c>
      <c r="N101" t="s">
        <v>28</v>
      </c>
      <c r="O101" t="s">
        <v>29</v>
      </c>
    </row>
    <row r="102" spans="1:15" ht="101.25">
      <c r="A102" t="s">
        <v>551</v>
      </c>
      <c r="B102" t="s">
        <v>552</v>
      </c>
      <c r="C102" s="1" t="s">
        <v>553</v>
      </c>
      <c r="D102" t="s">
        <v>80</v>
      </c>
      <c r="E102" t="s">
        <v>289</v>
      </c>
      <c r="F102" s="2">
        <v>74695</v>
      </c>
      <c r="G102" t="s">
        <v>554</v>
      </c>
      <c r="H102">
        <v>30.7</v>
      </c>
      <c r="I102">
        <v>11</v>
      </c>
      <c r="J102">
        <v>5.9</v>
      </c>
      <c r="K102">
        <v>13.7</v>
      </c>
      <c r="L102" t="s">
        <v>27</v>
      </c>
      <c r="M102">
        <v>2</v>
      </c>
      <c r="N102" t="s">
        <v>399</v>
      </c>
      <c r="O102" t="s">
        <v>147</v>
      </c>
    </row>
    <row r="103" spans="1:15" ht="188.25">
      <c r="A103" t="s">
        <v>555</v>
      </c>
      <c r="B103" t="s">
        <v>556</v>
      </c>
      <c r="C103" s="1" t="s">
        <v>557</v>
      </c>
      <c r="D103" t="s">
        <v>45</v>
      </c>
      <c r="E103" t="s">
        <v>558</v>
      </c>
      <c r="F103" s="2">
        <v>22000</v>
      </c>
      <c r="G103" t="s">
        <v>559</v>
      </c>
    </row>
    <row r="104" spans="1:15" ht="101.25">
      <c r="A104" t="s">
        <v>560</v>
      </c>
      <c r="B104" t="s">
        <v>561</v>
      </c>
      <c r="C104" s="1" t="s">
        <v>562</v>
      </c>
      <c r="D104" t="s">
        <v>80</v>
      </c>
      <c r="E104" t="s">
        <v>549</v>
      </c>
      <c r="F104" s="2">
        <v>13200</v>
      </c>
      <c r="G104" t="s">
        <v>563</v>
      </c>
      <c r="H104">
        <v>30.5</v>
      </c>
      <c r="I104">
        <v>9</v>
      </c>
      <c r="J104">
        <v>7.6</v>
      </c>
      <c r="K104">
        <v>13.9</v>
      </c>
      <c r="L104" t="s">
        <v>27</v>
      </c>
      <c r="M104">
        <v>2</v>
      </c>
      <c r="N104" t="s">
        <v>399</v>
      </c>
      <c r="O104" t="s">
        <v>147</v>
      </c>
    </row>
    <row r="105" spans="1:15" ht="101.25">
      <c r="A105" t="s">
        <v>564</v>
      </c>
      <c r="B105" t="s">
        <v>565</v>
      </c>
      <c r="C105" s="1" t="s">
        <v>566</v>
      </c>
      <c r="D105" t="s">
        <v>18</v>
      </c>
      <c r="E105" t="s">
        <v>447</v>
      </c>
      <c r="F105" s="2">
        <v>9750</v>
      </c>
      <c r="G105" t="s">
        <v>567</v>
      </c>
      <c r="H105">
        <v>28</v>
      </c>
      <c r="I105">
        <v>11.8</v>
      </c>
      <c r="J105">
        <v>7.2</v>
      </c>
      <c r="K105">
        <v>8.9</v>
      </c>
      <c r="L105" t="s">
        <v>83</v>
      </c>
      <c r="M105">
        <v>1</v>
      </c>
      <c r="N105" t="s">
        <v>568</v>
      </c>
      <c r="O105" t="s">
        <v>29</v>
      </c>
    </row>
    <row r="106" spans="1:15" ht="130.5">
      <c r="A106" t="s">
        <v>569</v>
      </c>
      <c r="B106" t="s">
        <v>570</v>
      </c>
      <c r="C106" s="1" t="s">
        <v>571</v>
      </c>
      <c r="D106" t="s">
        <v>114</v>
      </c>
      <c r="E106" t="s">
        <v>572</v>
      </c>
      <c r="F106" s="2">
        <v>2500</v>
      </c>
      <c r="G106" t="s">
        <v>573</v>
      </c>
      <c r="H106">
        <v>14</v>
      </c>
      <c r="I106">
        <v>3.8</v>
      </c>
      <c r="J106">
        <v>6.2</v>
      </c>
      <c r="K106">
        <v>4</v>
      </c>
      <c r="L106" t="s">
        <v>83</v>
      </c>
      <c r="M106">
        <v>1</v>
      </c>
      <c r="N106" t="s">
        <v>307</v>
      </c>
      <c r="O106" t="s">
        <v>60</v>
      </c>
    </row>
    <row r="107" spans="1:15" ht="115.5">
      <c r="A107" t="s">
        <v>574</v>
      </c>
      <c r="B107" t="s">
        <v>575</v>
      </c>
      <c r="C107" s="1" t="s">
        <v>576</v>
      </c>
      <c r="D107" t="s">
        <v>18</v>
      </c>
      <c r="E107" t="s">
        <v>40</v>
      </c>
      <c r="F107" s="2">
        <v>22668</v>
      </c>
      <c r="G107" t="s">
        <v>577</v>
      </c>
      <c r="H107">
        <v>16.600000000000001</v>
      </c>
      <c r="I107">
        <v>4</v>
      </c>
      <c r="J107">
        <v>6.6</v>
      </c>
      <c r="K107">
        <v>6</v>
      </c>
      <c r="L107" t="s">
        <v>157</v>
      </c>
      <c r="M107" t="s">
        <v>158</v>
      </c>
      <c r="N107" t="s">
        <v>117</v>
      </c>
      <c r="O107" t="s">
        <v>60</v>
      </c>
    </row>
    <row r="108" spans="1:15" ht="101.25">
      <c r="A108" t="s">
        <v>578</v>
      </c>
      <c r="B108" t="s">
        <v>579</v>
      </c>
      <c r="C108" s="1" t="s">
        <v>580</v>
      </c>
      <c r="D108" t="s">
        <v>88</v>
      </c>
      <c r="E108" t="s">
        <v>581</v>
      </c>
      <c r="F108" s="2">
        <v>16835</v>
      </c>
      <c r="G108" t="s">
        <v>582</v>
      </c>
      <c r="H108">
        <v>23.6</v>
      </c>
      <c r="I108">
        <v>10.9</v>
      </c>
      <c r="J108">
        <v>4.9000000000000004</v>
      </c>
      <c r="K108">
        <v>7.8</v>
      </c>
      <c r="L108" t="s">
        <v>27</v>
      </c>
      <c r="M108">
        <v>2</v>
      </c>
      <c r="N108" t="s">
        <v>583</v>
      </c>
      <c r="O108" t="s">
        <v>29</v>
      </c>
    </row>
    <row r="109" spans="1:15" ht="115.5">
      <c r="A109" t="s">
        <v>584</v>
      </c>
      <c r="B109" t="s">
        <v>585</v>
      </c>
      <c r="C109" s="1" t="s">
        <v>586</v>
      </c>
      <c r="D109" t="s">
        <v>18</v>
      </c>
      <c r="E109" t="s">
        <v>126</v>
      </c>
      <c r="F109" s="2">
        <v>33400</v>
      </c>
      <c r="G109" t="s">
        <v>587</v>
      </c>
      <c r="H109">
        <v>10.7</v>
      </c>
      <c r="I109">
        <v>1.6</v>
      </c>
      <c r="J109">
        <v>5.3</v>
      </c>
      <c r="K109">
        <v>3.8</v>
      </c>
      <c r="L109" t="s">
        <v>83</v>
      </c>
      <c r="M109">
        <v>1</v>
      </c>
      <c r="N109" t="s">
        <v>588</v>
      </c>
      <c r="O109" t="s">
        <v>60</v>
      </c>
    </row>
    <row r="110" spans="1:15" ht="115.5">
      <c r="A110" t="s">
        <v>589</v>
      </c>
      <c r="B110" t="s">
        <v>590</v>
      </c>
      <c r="C110" s="1" t="s">
        <v>591</v>
      </c>
      <c r="D110" t="s">
        <v>107</v>
      </c>
      <c r="E110" t="s">
        <v>592</v>
      </c>
      <c r="F110" s="2">
        <v>111000</v>
      </c>
      <c r="G110" t="s">
        <v>593</v>
      </c>
      <c r="H110">
        <v>20.3</v>
      </c>
      <c r="I110">
        <v>8.1</v>
      </c>
      <c r="J110">
        <v>5.9</v>
      </c>
      <c r="K110">
        <v>6.3</v>
      </c>
      <c r="L110" t="s">
        <v>83</v>
      </c>
      <c r="M110">
        <v>1</v>
      </c>
      <c r="N110" t="s">
        <v>370</v>
      </c>
      <c r="O110" t="s">
        <v>29</v>
      </c>
    </row>
    <row r="111" spans="1:15" ht="130.5">
      <c r="A111" t="s">
        <v>594</v>
      </c>
      <c r="B111" t="s">
        <v>595</v>
      </c>
      <c r="C111" s="1" t="s">
        <v>596</v>
      </c>
      <c r="D111" t="s">
        <v>114</v>
      </c>
      <c r="E111" t="s">
        <v>115</v>
      </c>
      <c r="F111" s="2">
        <v>1787</v>
      </c>
      <c r="G111" t="s">
        <v>597</v>
      </c>
      <c r="H111">
        <v>11.6</v>
      </c>
      <c r="I111">
        <v>3.1</v>
      </c>
      <c r="J111">
        <v>5.2</v>
      </c>
      <c r="K111">
        <v>3.2</v>
      </c>
      <c r="L111" t="s">
        <v>157</v>
      </c>
      <c r="M111" t="s">
        <v>158</v>
      </c>
      <c r="N111" t="s">
        <v>128</v>
      </c>
      <c r="O111" t="s">
        <v>60</v>
      </c>
    </row>
    <row r="112" spans="1:15" ht="174">
      <c r="A112" t="s">
        <v>598</v>
      </c>
      <c r="B112" t="s">
        <v>599</v>
      </c>
      <c r="C112" s="1" t="s">
        <v>600</v>
      </c>
      <c r="D112" t="s">
        <v>18</v>
      </c>
      <c r="E112" t="s">
        <v>40</v>
      </c>
      <c r="F112" s="2">
        <v>72682</v>
      </c>
      <c r="G112" t="s">
        <v>601</v>
      </c>
      <c r="H112">
        <v>14.9</v>
      </c>
      <c r="I112">
        <v>2</v>
      </c>
      <c r="J112">
        <v>5.4</v>
      </c>
      <c r="K112">
        <v>7.5</v>
      </c>
      <c r="L112" t="s">
        <v>83</v>
      </c>
      <c r="M112">
        <v>1</v>
      </c>
      <c r="N112" t="s">
        <v>474</v>
      </c>
      <c r="O112" t="s">
        <v>60</v>
      </c>
    </row>
    <row r="113" spans="1:15" ht="87">
      <c r="A113" t="s">
        <v>602</v>
      </c>
      <c r="B113" t="s">
        <v>603</v>
      </c>
      <c r="C113" s="1" t="s">
        <v>604</v>
      </c>
      <c r="D113" t="s">
        <v>101</v>
      </c>
      <c r="E113" t="s">
        <v>605</v>
      </c>
      <c r="F113" s="2">
        <v>40450</v>
      </c>
      <c r="G113" t="s">
        <v>606</v>
      </c>
      <c r="H113">
        <v>13</v>
      </c>
      <c r="I113">
        <v>0</v>
      </c>
      <c r="J113">
        <v>6.8</v>
      </c>
      <c r="K113">
        <v>6.2</v>
      </c>
      <c r="L113" t="s">
        <v>83</v>
      </c>
      <c r="M113">
        <v>1</v>
      </c>
      <c r="N113" t="s">
        <v>139</v>
      </c>
      <c r="O113" t="s">
        <v>60</v>
      </c>
    </row>
    <row r="114" spans="1:15" ht="115.5">
      <c r="A114" t="s">
        <v>607</v>
      </c>
      <c r="B114" t="s">
        <v>608</v>
      </c>
      <c r="C114" s="1" t="s">
        <v>609</v>
      </c>
      <c r="D114" t="s">
        <v>80</v>
      </c>
      <c r="E114" t="s">
        <v>341</v>
      </c>
      <c r="F114" s="2">
        <v>185000</v>
      </c>
      <c r="G114" t="s">
        <v>610</v>
      </c>
    </row>
    <row r="115" spans="1:15" ht="115.5">
      <c r="A115" t="s">
        <v>611</v>
      </c>
      <c r="B115" t="s">
        <v>612</v>
      </c>
      <c r="C115" s="1" t="s">
        <v>613</v>
      </c>
      <c r="D115" t="s">
        <v>33</v>
      </c>
      <c r="E115" t="s">
        <v>614</v>
      </c>
      <c r="F115" s="2">
        <v>98100</v>
      </c>
      <c r="G115" t="s">
        <v>615</v>
      </c>
      <c r="H115">
        <v>20.7</v>
      </c>
      <c r="I115">
        <v>8.1</v>
      </c>
      <c r="J115">
        <v>4.9000000000000004</v>
      </c>
      <c r="K115">
        <v>7.7</v>
      </c>
      <c r="L115" t="s">
        <v>177</v>
      </c>
      <c r="M115">
        <v>3</v>
      </c>
      <c r="N115" t="s">
        <v>616</v>
      </c>
      <c r="O115" t="s">
        <v>29</v>
      </c>
    </row>
    <row r="116" spans="1:15" ht="130.5">
      <c r="A116" t="s">
        <v>617</v>
      </c>
      <c r="B116" t="s">
        <v>618</v>
      </c>
      <c r="C116" s="1" t="s">
        <v>619</v>
      </c>
      <c r="D116" t="s">
        <v>33</v>
      </c>
      <c r="E116" t="s">
        <v>356</v>
      </c>
      <c r="F116" s="2">
        <v>108000</v>
      </c>
      <c r="G116" t="s">
        <v>620</v>
      </c>
      <c r="H116">
        <v>18.2</v>
      </c>
      <c r="I116">
        <v>1.8</v>
      </c>
      <c r="J116">
        <v>5.7</v>
      </c>
      <c r="K116">
        <v>10.8</v>
      </c>
      <c r="L116" t="s">
        <v>27</v>
      </c>
      <c r="M116">
        <v>2</v>
      </c>
      <c r="N116" t="s">
        <v>84</v>
      </c>
      <c r="O116" t="s">
        <v>60</v>
      </c>
    </row>
    <row r="117" spans="1:15" ht="101.25">
      <c r="A117" t="s">
        <v>621</v>
      </c>
      <c r="B117" t="s">
        <v>622</v>
      </c>
      <c r="C117" s="1" t="s">
        <v>623</v>
      </c>
      <c r="D117" t="s">
        <v>18</v>
      </c>
      <c r="E117" t="s">
        <v>40</v>
      </c>
      <c r="F117" s="2">
        <v>16800</v>
      </c>
      <c r="G117" t="s">
        <v>624</v>
      </c>
      <c r="H117">
        <v>20.399999999999999</v>
      </c>
      <c r="I117">
        <v>4.7</v>
      </c>
      <c r="J117">
        <v>6.1</v>
      </c>
      <c r="K117">
        <v>9.6999999999999993</v>
      </c>
      <c r="L117" t="s">
        <v>157</v>
      </c>
      <c r="M117" t="s">
        <v>158</v>
      </c>
      <c r="N117" t="s">
        <v>449</v>
      </c>
      <c r="O117" t="s">
        <v>29</v>
      </c>
    </row>
    <row r="118" spans="1:15" ht="101.25">
      <c r="A118" t="s">
        <v>625</v>
      </c>
      <c r="B118" t="s">
        <v>626</v>
      </c>
      <c r="C118" s="1" t="s">
        <v>627</v>
      </c>
      <c r="D118" t="s">
        <v>33</v>
      </c>
      <c r="E118" t="s">
        <v>628</v>
      </c>
      <c r="F118" s="2">
        <v>19000</v>
      </c>
      <c r="G118" t="s">
        <v>629</v>
      </c>
      <c r="H118">
        <v>19.3</v>
      </c>
      <c r="I118">
        <v>1.8</v>
      </c>
      <c r="J118">
        <v>6.9</v>
      </c>
      <c r="K118">
        <v>10.6</v>
      </c>
      <c r="L118" t="s">
        <v>83</v>
      </c>
      <c r="M118">
        <v>1</v>
      </c>
      <c r="N118" t="s">
        <v>630</v>
      </c>
      <c r="O118" t="s">
        <v>60</v>
      </c>
    </row>
    <row r="119" spans="1:15" ht="130.5">
      <c r="A119" t="s">
        <v>631</v>
      </c>
      <c r="B119" t="s">
        <v>632</v>
      </c>
      <c r="C119" s="1" t="s">
        <v>633</v>
      </c>
      <c r="D119" t="s">
        <v>80</v>
      </c>
      <c r="E119" t="s">
        <v>81</v>
      </c>
      <c r="F119" s="2">
        <v>29000</v>
      </c>
      <c r="G119" t="s">
        <v>634</v>
      </c>
      <c r="H119">
        <v>17.7</v>
      </c>
      <c r="I119">
        <v>5.4</v>
      </c>
      <c r="J119">
        <v>5.7</v>
      </c>
      <c r="K119">
        <v>6.6</v>
      </c>
      <c r="L119" t="s">
        <v>27</v>
      </c>
      <c r="M119">
        <v>2</v>
      </c>
      <c r="N119" t="s">
        <v>241</v>
      </c>
      <c r="O119" t="s">
        <v>60</v>
      </c>
    </row>
    <row r="120" spans="1:15" ht="130.5">
      <c r="A120" t="s">
        <v>635</v>
      </c>
      <c r="B120" t="s">
        <v>636</v>
      </c>
      <c r="C120" s="1" t="s">
        <v>637</v>
      </c>
      <c r="D120" t="s">
        <v>80</v>
      </c>
      <c r="E120" t="s">
        <v>638</v>
      </c>
      <c r="F120" s="2">
        <v>15000</v>
      </c>
      <c r="G120" t="s">
        <v>639</v>
      </c>
      <c r="H120">
        <v>10.9</v>
      </c>
      <c r="I120">
        <v>0.1</v>
      </c>
      <c r="J120">
        <v>3.4</v>
      </c>
      <c r="K120">
        <v>7.4</v>
      </c>
      <c r="L120" t="s">
        <v>83</v>
      </c>
      <c r="M120">
        <v>1</v>
      </c>
      <c r="N120" t="s">
        <v>405</v>
      </c>
      <c r="O120" t="s">
        <v>60</v>
      </c>
    </row>
    <row r="121" spans="1:15" ht="115.5">
      <c r="A121" t="s">
        <v>640</v>
      </c>
      <c r="B121" t="s">
        <v>641</v>
      </c>
      <c r="C121" s="1" t="s">
        <v>642</v>
      </c>
      <c r="D121" t="s">
        <v>45</v>
      </c>
      <c r="E121" t="s">
        <v>155</v>
      </c>
      <c r="F121" s="2">
        <v>11000</v>
      </c>
      <c r="G121" t="s">
        <v>643</v>
      </c>
      <c r="H121">
        <v>16.7</v>
      </c>
      <c r="I121">
        <v>0.8</v>
      </c>
      <c r="J121">
        <v>5.8</v>
      </c>
      <c r="K121">
        <v>10.1</v>
      </c>
      <c r="L121" t="s">
        <v>27</v>
      </c>
      <c r="M121">
        <v>2</v>
      </c>
      <c r="N121" t="s">
        <v>117</v>
      </c>
      <c r="O121" t="s">
        <v>60</v>
      </c>
    </row>
    <row r="122" spans="1:15" ht="144.75">
      <c r="A122" t="s">
        <v>644</v>
      </c>
      <c r="B122" t="s">
        <v>645</v>
      </c>
      <c r="C122" s="1" t="s">
        <v>646</v>
      </c>
      <c r="D122" t="s">
        <v>45</v>
      </c>
      <c r="E122" t="s">
        <v>132</v>
      </c>
      <c r="G122" t="s">
        <v>647</v>
      </c>
      <c r="H122">
        <v>26.4</v>
      </c>
      <c r="I122">
        <v>3.5</v>
      </c>
      <c r="J122">
        <v>10.4</v>
      </c>
      <c r="K122">
        <v>12.4</v>
      </c>
      <c r="L122" t="s">
        <v>83</v>
      </c>
      <c r="M122">
        <v>1</v>
      </c>
      <c r="N122" t="s">
        <v>91</v>
      </c>
      <c r="O122" t="s">
        <v>29</v>
      </c>
    </row>
    <row r="123" spans="1:15" ht="115.5">
      <c r="A123" t="s">
        <v>648</v>
      </c>
      <c r="B123" t="s">
        <v>649</v>
      </c>
      <c r="C123" s="1" t="s">
        <v>650</v>
      </c>
      <c r="D123" t="s">
        <v>80</v>
      </c>
      <c r="E123" t="s">
        <v>163</v>
      </c>
      <c r="F123" s="2">
        <v>41000</v>
      </c>
      <c r="G123" t="s">
        <v>651</v>
      </c>
      <c r="H123">
        <v>20.9</v>
      </c>
      <c r="I123">
        <v>11.2</v>
      </c>
      <c r="J123">
        <v>3.7</v>
      </c>
      <c r="K123">
        <v>6</v>
      </c>
      <c r="L123" t="s">
        <v>177</v>
      </c>
      <c r="M123">
        <v>3</v>
      </c>
      <c r="N123" t="s">
        <v>616</v>
      </c>
      <c r="O123" t="s">
        <v>29</v>
      </c>
    </row>
    <row r="124" spans="1:15" ht="130.5">
      <c r="A124" t="s">
        <v>652</v>
      </c>
      <c r="B124" t="s">
        <v>653</v>
      </c>
      <c r="C124" s="1" t="s">
        <v>654</v>
      </c>
      <c r="D124" t="s">
        <v>101</v>
      </c>
      <c r="E124" t="s">
        <v>315</v>
      </c>
      <c r="F124" s="2">
        <v>20101</v>
      </c>
      <c r="G124" t="s">
        <v>655</v>
      </c>
      <c r="H124">
        <v>16.899999999999999</v>
      </c>
      <c r="I124">
        <v>1.8</v>
      </c>
      <c r="J124">
        <v>8.4</v>
      </c>
      <c r="K124">
        <v>6.7</v>
      </c>
      <c r="L124" t="s">
        <v>27</v>
      </c>
      <c r="M124">
        <v>2</v>
      </c>
      <c r="N124" t="s">
        <v>280</v>
      </c>
      <c r="O124" t="s">
        <v>60</v>
      </c>
    </row>
    <row r="125" spans="1:15" ht="144.75">
      <c r="A125" t="s">
        <v>656</v>
      </c>
      <c r="B125" t="s">
        <v>657</v>
      </c>
      <c r="C125" s="1" t="s">
        <v>658</v>
      </c>
      <c r="D125" t="s">
        <v>45</v>
      </c>
      <c r="E125" t="s">
        <v>228</v>
      </c>
      <c r="F125" s="2">
        <v>13677</v>
      </c>
      <c r="G125" t="s">
        <v>659</v>
      </c>
      <c r="H125">
        <v>18</v>
      </c>
      <c r="I125">
        <v>0.3</v>
      </c>
      <c r="J125">
        <v>6.7</v>
      </c>
      <c r="K125">
        <v>11</v>
      </c>
      <c r="L125" t="s">
        <v>27</v>
      </c>
      <c r="M125">
        <v>2</v>
      </c>
      <c r="N125" t="s">
        <v>84</v>
      </c>
      <c r="O125" t="s">
        <v>60</v>
      </c>
    </row>
    <row r="126" spans="1:15" ht="144.75">
      <c r="A126" t="s">
        <v>660</v>
      </c>
      <c r="B126" t="s">
        <v>661</v>
      </c>
      <c r="C126" s="1" t="s">
        <v>662</v>
      </c>
      <c r="D126" t="s">
        <v>114</v>
      </c>
      <c r="E126" t="s">
        <v>572</v>
      </c>
      <c r="F126">
        <v>492</v>
      </c>
      <c r="G126" t="s">
        <v>663</v>
      </c>
      <c r="H126">
        <v>11.7</v>
      </c>
      <c r="I126">
        <v>3.7</v>
      </c>
      <c r="J126">
        <v>4.8</v>
      </c>
      <c r="K126">
        <v>3.2</v>
      </c>
      <c r="L126" t="s">
        <v>157</v>
      </c>
      <c r="M126" t="s">
        <v>158</v>
      </c>
      <c r="N126" t="s">
        <v>664</v>
      </c>
      <c r="O126" t="s">
        <v>60</v>
      </c>
    </row>
    <row r="127" spans="1:15" ht="115.5">
      <c r="A127" t="s">
        <v>665</v>
      </c>
      <c r="B127" t="s">
        <v>666</v>
      </c>
      <c r="C127" s="1" t="s">
        <v>667</v>
      </c>
      <c r="D127" t="s">
        <v>114</v>
      </c>
      <c r="E127" t="s">
        <v>572</v>
      </c>
      <c r="F127">
        <v>418</v>
      </c>
      <c r="G127" t="s">
        <v>668</v>
      </c>
      <c r="H127">
        <v>15.5</v>
      </c>
      <c r="I127">
        <v>4.4000000000000004</v>
      </c>
      <c r="J127">
        <v>5.7</v>
      </c>
      <c r="K127">
        <v>5.3</v>
      </c>
      <c r="L127" t="s">
        <v>27</v>
      </c>
      <c r="M127">
        <v>2</v>
      </c>
      <c r="N127" t="s">
        <v>301</v>
      </c>
      <c r="O127" t="s">
        <v>60</v>
      </c>
    </row>
    <row r="128" spans="1:15" ht="130.5">
      <c r="A128" t="s">
        <v>669</v>
      </c>
      <c r="B128" t="s">
        <v>670</v>
      </c>
      <c r="C128" s="1" t="s">
        <v>671</v>
      </c>
      <c r="D128" t="s">
        <v>101</v>
      </c>
      <c r="E128" t="s">
        <v>432</v>
      </c>
      <c r="F128" s="2">
        <v>18000</v>
      </c>
      <c r="G128" t="s">
        <v>672</v>
      </c>
      <c r="H128">
        <v>27</v>
      </c>
      <c r="I128">
        <v>2.2999999999999998</v>
      </c>
      <c r="J128">
        <v>13.4</v>
      </c>
      <c r="K128">
        <v>11.2</v>
      </c>
      <c r="L128" t="s">
        <v>27</v>
      </c>
      <c r="M128">
        <v>2</v>
      </c>
      <c r="N128" t="s">
        <v>673</v>
      </c>
      <c r="O128" t="s">
        <v>29</v>
      </c>
    </row>
    <row r="129" spans="1:15" ht="101.25">
      <c r="A129" t="s">
        <v>674</v>
      </c>
      <c r="B129" t="s">
        <v>675</v>
      </c>
      <c r="C129" s="1" t="s">
        <v>676</v>
      </c>
      <c r="D129" t="s">
        <v>33</v>
      </c>
      <c r="E129" t="s">
        <v>677</v>
      </c>
      <c r="F129" s="2">
        <v>14800</v>
      </c>
      <c r="G129" t="s">
        <v>678</v>
      </c>
      <c r="H129">
        <v>14.6</v>
      </c>
      <c r="I129">
        <v>1.2</v>
      </c>
      <c r="J129">
        <v>5.6</v>
      </c>
      <c r="K129">
        <v>7.8</v>
      </c>
      <c r="L129" t="s">
        <v>27</v>
      </c>
      <c r="M129">
        <v>2</v>
      </c>
      <c r="N129" t="s">
        <v>159</v>
      </c>
      <c r="O129" t="s">
        <v>60</v>
      </c>
    </row>
    <row r="130" spans="1:15" ht="101.25">
      <c r="A130" t="s">
        <v>679</v>
      </c>
      <c r="B130" t="s">
        <v>680</v>
      </c>
      <c r="C130" s="1" t="s">
        <v>681</v>
      </c>
      <c r="D130" t="s">
        <v>45</v>
      </c>
      <c r="E130" t="s">
        <v>155</v>
      </c>
      <c r="F130" s="2">
        <v>50000</v>
      </c>
      <c r="G130" t="s">
        <v>682</v>
      </c>
      <c r="H130">
        <v>21.2</v>
      </c>
      <c r="I130">
        <v>0.1</v>
      </c>
      <c r="J130">
        <v>8</v>
      </c>
      <c r="K130">
        <v>13.1</v>
      </c>
      <c r="L130" t="s">
        <v>177</v>
      </c>
      <c r="M130">
        <v>3</v>
      </c>
      <c r="N130" t="s">
        <v>247</v>
      </c>
      <c r="O130" t="s">
        <v>29</v>
      </c>
    </row>
    <row r="131" spans="1:15" ht="115.5">
      <c r="A131" t="s">
        <v>683</v>
      </c>
      <c r="B131" t="s">
        <v>684</v>
      </c>
      <c r="C131" s="1" t="s">
        <v>685</v>
      </c>
      <c r="D131" t="s">
        <v>80</v>
      </c>
      <c r="E131" t="s">
        <v>686</v>
      </c>
      <c r="F131" s="2">
        <v>52500</v>
      </c>
      <c r="G131" t="s">
        <v>687</v>
      </c>
      <c r="H131">
        <v>36.9</v>
      </c>
      <c r="I131">
        <v>12.1</v>
      </c>
      <c r="J131">
        <v>9</v>
      </c>
      <c r="K131">
        <v>15.7</v>
      </c>
      <c r="L131" t="s">
        <v>27</v>
      </c>
      <c r="M131">
        <v>2</v>
      </c>
      <c r="N131" t="s">
        <v>688</v>
      </c>
      <c r="O131" t="s">
        <v>147</v>
      </c>
    </row>
    <row r="132" spans="1:15" ht="130.5">
      <c r="A132" t="s">
        <v>689</v>
      </c>
      <c r="B132" t="s">
        <v>690</v>
      </c>
      <c r="C132" s="1" t="s">
        <v>691</v>
      </c>
      <c r="D132" t="s">
        <v>18</v>
      </c>
      <c r="E132" t="s">
        <v>447</v>
      </c>
      <c r="F132" s="2">
        <v>50000</v>
      </c>
      <c r="G132" t="s">
        <v>692</v>
      </c>
      <c r="H132">
        <v>15.4</v>
      </c>
      <c r="I132">
        <v>5.3</v>
      </c>
      <c r="J132">
        <v>5.6</v>
      </c>
      <c r="K132">
        <v>4.5</v>
      </c>
      <c r="L132" t="s">
        <v>177</v>
      </c>
      <c r="M132">
        <v>3</v>
      </c>
      <c r="N132" t="s">
        <v>274</v>
      </c>
      <c r="O132" t="s">
        <v>60</v>
      </c>
    </row>
    <row r="133" spans="1:15" ht="130.5">
      <c r="A133" t="s">
        <v>693</v>
      </c>
      <c r="B133" t="s">
        <v>694</v>
      </c>
      <c r="C133" s="1" t="s">
        <v>695</v>
      </c>
      <c r="D133" t="s">
        <v>18</v>
      </c>
      <c r="E133" t="s">
        <v>447</v>
      </c>
      <c r="F133" s="2">
        <v>8700</v>
      </c>
      <c r="G133" t="s">
        <v>696</v>
      </c>
      <c r="H133">
        <v>28.5</v>
      </c>
      <c r="I133">
        <v>12.3</v>
      </c>
      <c r="J133">
        <v>7.7</v>
      </c>
      <c r="K133">
        <v>8.5</v>
      </c>
      <c r="L133" t="s">
        <v>157</v>
      </c>
      <c r="M133" t="s">
        <v>158</v>
      </c>
      <c r="N133" t="s">
        <v>697</v>
      </c>
      <c r="O133" t="s">
        <v>29</v>
      </c>
    </row>
    <row r="134" spans="1:15" ht="144.75">
      <c r="A134" t="s">
        <v>698</v>
      </c>
      <c r="B134" t="s">
        <v>699</v>
      </c>
      <c r="C134" s="1" t="s">
        <v>700</v>
      </c>
      <c r="D134" t="s">
        <v>33</v>
      </c>
      <c r="E134" t="s">
        <v>701</v>
      </c>
      <c r="F134" s="2">
        <v>6382</v>
      </c>
      <c r="G134" t="s">
        <v>702</v>
      </c>
      <c r="H134">
        <v>21.4</v>
      </c>
      <c r="I134">
        <v>9.1999999999999993</v>
      </c>
      <c r="J134">
        <v>4.9000000000000004</v>
      </c>
      <c r="K134">
        <v>7.3</v>
      </c>
      <c r="L134" t="s">
        <v>27</v>
      </c>
      <c r="M134">
        <v>2</v>
      </c>
      <c r="N134" t="s">
        <v>703</v>
      </c>
      <c r="O134" t="s">
        <v>29</v>
      </c>
    </row>
    <row r="135" spans="1:15" ht="144.75">
      <c r="A135" t="s">
        <v>704</v>
      </c>
      <c r="B135" t="s">
        <v>705</v>
      </c>
      <c r="C135" s="1" t="s">
        <v>706</v>
      </c>
      <c r="D135" t="s">
        <v>114</v>
      </c>
      <c r="E135" t="s">
        <v>707</v>
      </c>
      <c r="F135" s="2">
        <v>6200</v>
      </c>
      <c r="G135" t="s">
        <v>708</v>
      </c>
      <c r="H135">
        <v>13.1</v>
      </c>
      <c r="I135">
        <v>4.7</v>
      </c>
      <c r="J135">
        <v>5.7</v>
      </c>
      <c r="K135">
        <v>2.6</v>
      </c>
      <c r="L135" t="s">
        <v>83</v>
      </c>
      <c r="M135">
        <v>1</v>
      </c>
      <c r="N135" t="s">
        <v>139</v>
      </c>
      <c r="O135" t="s">
        <v>60</v>
      </c>
    </row>
    <row r="136" spans="1:15" ht="87">
      <c r="A136" t="s">
        <v>709</v>
      </c>
      <c r="B136" t="s">
        <v>710</v>
      </c>
      <c r="C136" s="1" t="s">
        <v>711</v>
      </c>
      <c r="D136" t="s">
        <v>88</v>
      </c>
      <c r="E136" t="s">
        <v>89</v>
      </c>
      <c r="F136" s="2">
        <v>12543</v>
      </c>
      <c r="G136" t="s">
        <v>712</v>
      </c>
      <c r="H136">
        <v>27.2</v>
      </c>
      <c r="I136">
        <v>12.5</v>
      </c>
      <c r="J136">
        <v>5.5</v>
      </c>
      <c r="K136">
        <v>9.3000000000000007</v>
      </c>
      <c r="L136" t="s">
        <v>27</v>
      </c>
      <c r="M136">
        <v>2</v>
      </c>
      <c r="N136" t="s">
        <v>713</v>
      </c>
      <c r="O136" t="s">
        <v>29</v>
      </c>
    </row>
    <row r="137" spans="1:15" ht="130.5">
      <c r="A137" t="s">
        <v>714</v>
      </c>
      <c r="B137" t="s">
        <v>715</v>
      </c>
      <c r="C137" s="1" t="s">
        <v>716</v>
      </c>
      <c r="D137" t="s">
        <v>18</v>
      </c>
      <c r="E137" t="s">
        <v>40</v>
      </c>
      <c r="F137" s="2">
        <v>7438</v>
      </c>
      <c r="G137" t="s">
        <v>717</v>
      </c>
      <c r="H137">
        <v>18.899999999999999</v>
      </c>
      <c r="I137">
        <v>4.9000000000000004</v>
      </c>
      <c r="J137">
        <v>5.4</v>
      </c>
      <c r="K137">
        <v>8.6</v>
      </c>
      <c r="L137" t="s">
        <v>157</v>
      </c>
      <c r="M137" t="s">
        <v>158</v>
      </c>
      <c r="N137" t="s">
        <v>718</v>
      </c>
      <c r="O137" t="s">
        <v>60</v>
      </c>
    </row>
    <row r="138" spans="1:15" ht="101.25">
      <c r="A138" t="s">
        <v>719</v>
      </c>
      <c r="B138" t="s">
        <v>720</v>
      </c>
      <c r="C138" s="1" t="s">
        <v>721</v>
      </c>
      <c r="D138" t="s">
        <v>101</v>
      </c>
      <c r="E138" t="s">
        <v>722</v>
      </c>
      <c r="F138" s="2">
        <v>40366</v>
      </c>
      <c r="G138" t="s">
        <v>723</v>
      </c>
      <c r="H138">
        <v>19.899999999999999</v>
      </c>
      <c r="I138">
        <v>0.6</v>
      </c>
      <c r="J138">
        <v>9.3000000000000007</v>
      </c>
      <c r="K138">
        <v>10</v>
      </c>
      <c r="L138" t="s">
        <v>83</v>
      </c>
      <c r="M138">
        <v>1</v>
      </c>
      <c r="N138" t="s">
        <v>76</v>
      </c>
      <c r="O138" t="s">
        <v>60</v>
      </c>
    </row>
    <row r="139" spans="1:15" ht="115.5">
      <c r="A139" t="s">
        <v>724</v>
      </c>
      <c r="B139" t="s">
        <v>725</v>
      </c>
      <c r="C139" s="1" t="s">
        <v>726</v>
      </c>
      <c r="D139" t="s">
        <v>114</v>
      </c>
      <c r="E139" t="s">
        <v>707</v>
      </c>
      <c r="F139" s="2">
        <v>2574</v>
      </c>
      <c r="G139" t="s">
        <v>727</v>
      </c>
      <c r="H139">
        <v>10.3</v>
      </c>
      <c r="I139">
        <v>2.7</v>
      </c>
      <c r="J139">
        <v>5</v>
      </c>
      <c r="K139">
        <v>2.5</v>
      </c>
      <c r="L139" t="s">
        <v>83</v>
      </c>
      <c r="M139">
        <v>1</v>
      </c>
      <c r="N139" t="s">
        <v>405</v>
      </c>
      <c r="O139" t="s">
        <v>60</v>
      </c>
    </row>
    <row r="140" spans="1:15" ht="130.5">
      <c r="A140" t="s">
        <v>728</v>
      </c>
      <c r="B140" t="s">
        <v>729</v>
      </c>
      <c r="C140" s="1" t="s">
        <v>730</v>
      </c>
      <c r="D140" t="s">
        <v>101</v>
      </c>
      <c r="E140" t="s">
        <v>199</v>
      </c>
      <c r="F140" s="2">
        <v>61432</v>
      </c>
      <c r="G140" t="s">
        <v>731</v>
      </c>
      <c r="H140">
        <v>20</v>
      </c>
      <c r="I140">
        <v>1.5</v>
      </c>
      <c r="J140">
        <v>10.1</v>
      </c>
      <c r="K140">
        <v>8.5</v>
      </c>
      <c r="L140" t="s">
        <v>27</v>
      </c>
      <c r="M140">
        <v>2</v>
      </c>
      <c r="N140" t="s">
        <v>76</v>
      </c>
      <c r="O140" t="s">
        <v>29</v>
      </c>
    </row>
    <row r="141" spans="1:15" ht="130.5">
      <c r="A141" t="s">
        <v>732</v>
      </c>
      <c r="B141" t="s">
        <v>733</v>
      </c>
      <c r="C141" s="1" t="s">
        <v>734</v>
      </c>
      <c r="D141" t="s">
        <v>174</v>
      </c>
      <c r="E141" t="s">
        <v>418</v>
      </c>
      <c r="F141" s="2">
        <v>107000</v>
      </c>
      <c r="G141" t="s">
        <v>735</v>
      </c>
      <c r="H141">
        <v>28.6</v>
      </c>
      <c r="I141">
        <v>9.6</v>
      </c>
      <c r="J141">
        <v>6.7</v>
      </c>
      <c r="K141">
        <v>12.2</v>
      </c>
      <c r="L141" t="s">
        <v>177</v>
      </c>
      <c r="M141">
        <v>3</v>
      </c>
      <c r="N141" t="s">
        <v>697</v>
      </c>
      <c r="O141" t="s">
        <v>29</v>
      </c>
    </row>
    <row r="142" spans="1:15" ht="101.25">
      <c r="A142" t="s">
        <v>736</v>
      </c>
      <c r="B142" t="s">
        <v>737</v>
      </c>
      <c r="C142" s="1" t="s">
        <v>738</v>
      </c>
      <c r="D142" t="s">
        <v>101</v>
      </c>
      <c r="E142" t="s">
        <v>502</v>
      </c>
      <c r="F142" s="2">
        <v>19800</v>
      </c>
      <c r="G142" t="s">
        <v>739</v>
      </c>
      <c r="H142">
        <v>14.2</v>
      </c>
      <c r="I142">
        <v>0.8</v>
      </c>
      <c r="J142">
        <v>7.6</v>
      </c>
      <c r="K142">
        <v>5.8</v>
      </c>
      <c r="L142" t="s">
        <v>83</v>
      </c>
      <c r="M142">
        <v>1</v>
      </c>
      <c r="N142" t="s">
        <v>307</v>
      </c>
      <c r="O142" t="s">
        <v>60</v>
      </c>
    </row>
    <row r="143" spans="1:15" ht="144.75">
      <c r="A143" t="s">
        <v>740</v>
      </c>
      <c r="B143" t="s">
        <v>741</v>
      </c>
      <c r="C143" s="1" t="s">
        <v>742</v>
      </c>
      <c r="D143" t="s">
        <v>88</v>
      </c>
      <c r="E143" t="s">
        <v>89</v>
      </c>
      <c r="F143" s="2">
        <v>6629</v>
      </c>
      <c r="G143" t="s">
        <v>743</v>
      </c>
      <c r="H143">
        <v>31.3</v>
      </c>
      <c r="I143">
        <v>17.100000000000001</v>
      </c>
      <c r="J143">
        <v>5.3</v>
      </c>
      <c r="K143">
        <v>8.9</v>
      </c>
      <c r="L143" t="s">
        <v>27</v>
      </c>
      <c r="M143">
        <v>2</v>
      </c>
      <c r="N143" t="s">
        <v>744</v>
      </c>
      <c r="O143" t="s">
        <v>147</v>
      </c>
    </row>
    <row r="144" spans="1:15" ht="101.25">
      <c r="A144" t="s">
        <v>745</v>
      </c>
      <c r="B144" t="s">
        <v>746</v>
      </c>
      <c r="C144" s="1" t="s">
        <v>747</v>
      </c>
      <c r="D144" t="s">
        <v>24</v>
      </c>
      <c r="E144" t="s">
        <v>25</v>
      </c>
      <c r="F144" s="2">
        <v>50000</v>
      </c>
      <c r="G144" t="s">
        <v>748</v>
      </c>
      <c r="H144">
        <v>25.2</v>
      </c>
      <c r="I144">
        <v>11</v>
      </c>
      <c r="J144">
        <v>6.5</v>
      </c>
      <c r="K144">
        <v>7.7</v>
      </c>
      <c r="L144" t="s">
        <v>27</v>
      </c>
      <c r="M144">
        <v>2</v>
      </c>
      <c r="N144" t="s">
        <v>28</v>
      </c>
      <c r="O144" t="s">
        <v>29</v>
      </c>
    </row>
    <row r="145" spans="1:15" ht="159">
      <c r="A145" t="s">
        <v>749</v>
      </c>
      <c r="B145" t="s">
        <v>750</v>
      </c>
      <c r="C145" s="1" t="s">
        <v>751</v>
      </c>
      <c r="D145" t="s">
        <v>80</v>
      </c>
      <c r="E145" t="s">
        <v>193</v>
      </c>
      <c r="F145" s="2">
        <v>6000</v>
      </c>
      <c r="G145" t="s">
        <v>752</v>
      </c>
    </row>
    <row r="146" spans="1:15" ht="159">
      <c r="A146" t="s">
        <v>753</v>
      </c>
      <c r="B146" t="s">
        <v>754</v>
      </c>
      <c r="C146" s="1" t="s">
        <v>755</v>
      </c>
      <c r="D146" t="s">
        <v>101</v>
      </c>
      <c r="E146" t="s">
        <v>315</v>
      </c>
      <c r="F146" s="2">
        <v>54441</v>
      </c>
      <c r="G146" t="s">
        <v>756</v>
      </c>
      <c r="H146">
        <v>26.1</v>
      </c>
      <c r="I146">
        <v>1.9</v>
      </c>
      <c r="J146">
        <v>10.8</v>
      </c>
      <c r="K146">
        <v>13.3</v>
      </c>
      <c r="L146" t="s">
        <v>177</v>
      </c>
      <c r="M146">
        <v>3</v>
      </c>
      <c r="N146" t="s">
        <v>66</v>
      </c>
      <c r="O146" t="s">
        <v>29</v>
      </c>
    </row>
    <row r="147" spans="1:15" ht="174">
      <c r="A147" t="s">
        <v>757</v>
      </c>
      <c r="B147" t="s">
        <v>758</v>
      </c>
      <c r="C147" s="1" t="s">
        <v>759</v>
      </c>
      <c r="D147" t="s">
        <v>88</v>
      </c>
      <c r="E147" t="s">
        <v>89</v>
      </c>
      <c r="F147" s="2">
        <v>6133</v>
      </c>
      <c r="G147" t="s">
        <v>760</v>
      </c>
      <c r="H147">
        <v>30.8</v>
      </c>
      <c r="I147">
        <v>14.7</v>
      </c>
      <c r="J147">
        <v>5.8</v>
      </c>
      <c r="K147">
        <v>10.199999999999999</v>
      </c>
      <c r="L147" t="s">
        <v>83</v>
      </c>
      <c r="M147">
        <v>1</v>
      </c>
      <c r="N147" t="s">
        <v>761</v>
      </c>
      <c r="O147" t="s">
        <v>147</v>
      </c>
    </row>
    <row r="148" spans="1:15" ht="115.5">
      <c r="A148" t="s">
        <v>762</v>
      </c>
      <c r="B148" t="s">
        <v>763</v>
      </c>
      <c r="C148" s="1" t="s">
        <v>764</v>
      </c>
      <c r="D148" t="s">
        <v>107</v>
      </c>
      <c r="E148" t="s">
        <v>261</v>
      </c>
      <c r="F148" s="2">
        <v>14000</v>
      </c>
      <c r="G148" t="s">
        <v>765</v>
      </c>
      <c r="H148">
        <v>35.4</v>
      </c>
      <c r="I148">
        <v>20.8</v>
      </c>
      <c r="J148">
        <v>5.8</v>
      </c>
      <c r="K148">
        <v>8.8000000000000007</v>
      </c>
      <c r="L148" t="s">
        <v>177</v>
      </c>
      <c r="M148">
        <v>3</v>
      </c>
      <c r="N148" t="s">
        <v>766</v>
      </c>
      <c r="O148" t="s">
        <v>147</v>
      </c>
    </row>
    <row r="149" spans="1:15" ht="159">
      <c r="A149" t="s">
        <v>767</v>
      </c>
      <c r="B149" t="s">
        <v>768</v>
      </c>
      <c r="C149" s="1" t="s">
        <v>769</v>
      </c>
      <c r="D149" t="s">
        <v>174</v>
      </c>
      <c r="E149" t="s">
        <v>770</v>
      </c>
      <c r="F149" s="2">
        <v>82700</v>
      </c>
      <c r="G149" t="s">
        <v>771</v>
      </c>
      <c r="H149">
        <v>28.5</v>
      </c>
      <c r="I149">
        <v>3.4</v>
      </c>
      <c r="J149">
        <v>11.5</v>
      </c>
      <c r="K149">
        <v>13.5</v>
      </c>
      <c r="L149" t="s">
        <v>177</v>
      </c>
      <c r="M149">
        <v>3</v>
      </c>
      <c r="N149" t="s">
        <v>697</v>
      </c>
      <c r="O149" t="s">
        <v>29</v>
      </c>
    </row>
    <row r="150" spans="1:15" ht="101.25">
      <c r="A150" t="s">
        <v>772</v>
      </c>
      <c r="B150" t="s">
        <v>773</v>
      </c>
      <c r="C150" s="1" t="s">
        <v>774</v>
      </c>
      <c r="D150" t="s">
        <v>88</v>
      </c>
      <c r="E150" t="s">
        <v>89</v>
      </c>
      <c r="F150" s="2">
        <v>28010</v>
      </c>
      <c r="G150" t="s">
        <v>775</v>
      </c>
      <c r="H150">
        <v>30.4</v>
      </c>
      <c r="I150">
        <v>9.6</v>
      </c>
      <c r="J150">
        <v>5.4</v>
      </c>
      <c r="K150">
        <v>15.4</v>
      </c>
      <c r="L150" t="s">
        <v>323</v>
      </c>
      <c r="M150">
        <v>4</v>
      </c>
      <c r="N150" t="s">
        <v>317</v>
      </c>
      <c r="O150" t="s">
        <v>147</v>
      </c>
    </row>
    <row r="151" spans="1:15" ht="144.75">
      <c r="A151" t="s">
        <v>776</v>
      </c>
      <c r="B151" t="s">
        <v>777</v>
      </c>
      <c r="C151" s="1" t="s">
        <v>778</v>
      </c>
      <c r="D151" t="s">
        <v>45</v>
      </c>
      <c r="E151" t="s">
        <v>779</v>
      </c>
      <c r="F151" s="2">
        <v>88000</v>
      </c>
      <c r="G151" t="s">
        <v>780</v>
      </c>
      <c r="H151">
        <v>24.6</v>
      </c>
      <c r="I151">
        <v>2.1</v>
      </c>
      <c r="J151">
        <v>9.6</v>
      </c>
      <c r="K151">
        <v>12.9</v>
      </c>
      <c r="L151" t="s">
        <v>177</v>
      </c>
      <c r="M151">
        <v>3</v>
      </c>
      <c r="N151" t="s">
        <v>498</v>
      </c>
      <c r="O151" t="s">
        <v>29</v>
      </c>
    </row>
    <row r="152" spans="1:15" ht="115.5">
      <c r="A152" t="s">
        <v>781</v>
      </c>
      <c r="B152" t="s">
        <v>782</v>
      </c>
      <c r="C152" s="1" t="s">
        <v>783</v>
      </c>
      <c r="D152" t="s">
        <v>174</v>
      </c>
      <c r="E152" t="s">
        <v>784</v>
      </c>
      <c r="F152" s="2">
        <v>318000</v>
      </c>
      <c r="G152" t="s">
        <v>785</v>
      </c>
      <c r="H152">
        <v>22.1</v>
      </c>
      <c r="I152">
        <v>7.3</v>
      </c>
      <c r="J152">
        <v>5.2</v>
      </c>
      <c r="K152">
        <v>9.6</v>
      </c>
      <c r="L152" t="s">
        <v>177</v>
      </c>
      <c r="M152">
        <v>3</v>
      </c>
      <c r="N152" t="s">
        <v>439</v>
      </c>
      <c r="O152" t="s">
        <v>29</v>
      </c>
    </row>
    <row r="153" spans="1:15" ht="159">
      <c r="A153" t="s">
        <v>786</v>
      </c>
      <c r="B153" t="s">
        <v>787</v>
      </c>
      <c r="C153" s="1" t="s">
        <v>788</v>
      </c>
      <c r="D153" t="s">
        <v>80</v>
      </c>
      <c r="E153" t="s">
        <v>81</v>
      </c>
      <c r="F153" s="2">
        <v>10500</v>
      </c>
      <c r="G153" t="s">
        <v>789</v>
      </c>
      <c r="H153">
        <v>22.1</v>
      </c>
      <c r="I153">
        <v>6</v>
      </c>
      <c r="J153">
        <v>6.1</v>
      </c>
      <c r="K153">
        <v>10</v>
      </c>
      <c r="L153" t="s">
        <v>83</v>
      </c>
      <c r="M153">
        <v>1</v>
      </c>
      <c r="N153" t="s">
        <v>439</v>
      </c>
      <c r="O153" t="s">
        <v>29</v>
      </c>
    </row>
    <row r="154" spans="1:15" ht="115.5">
      <c r="A154" t="s">
        <v>790</v>
      </c>
      <c r="B154" t="s">
        <v>791</v>
      </c>
      <c r="C154" s="1" t="s">
        <v>792</v>
      </c>
      <c r="D154" t="s">
        <v>101</v>
      </c>
      <c r="E154" t="s">
        <v>214</v>
      </c>
      <c r="F154" s="2">
        <v>27200</v>
      </c>
      <c r="G154" t="s">
        <v>793</v>
      </c>
      <c r="H154">
        <v>17.8</v>
      </c>
      <c r="I154">
        <v>2.8</v>
      </c>
      <c r="J154">
        <v>5.8</v>
      </c>
      <c r="K154">
        <v>9.1999999999999993</v>
      </c>
      <c r="L154" t="s">
        <v>27</v>
      </c>
      <c r="M154">
        <v>2</v>
      </c>
      <c r="N154" t="s">
        <v>794</v>
      </c>
      <c r="O154" t="s">
        <v>60</v>
      </c>
    </row>
    <row r="155" spans="1:15" ht="130.5">
      <c r="A155" t="s">
        <v>795</v>
      </c>
      <c r="B155" t="s">
        <v>796</v>
      </c>
      <c r="C155" s="1" t="s">
        <v>797</v>
      </c>
      <c r="D155" t="s">
        <v>18</v>
      </c>
      <c r="E155" t="s">
        <v>40</v>
      </c>
      <c r="F155" s="2">
        <v>7308</v>
      </c>
      <c r="G155" t="s">
        <v>798</v>
      </c>
    </row>
    <row r="156" spans="1:15" ht="144.75">
      <c r="A156" t="s">
        <v>799</v>
      </c>
      <c r="B156" t="s">
        <v>800</v>
      </c>
      <c r="C156" s="1" t="s">
        <v>801</v>
      </c>
      <c r="D156" t="s">
        <v>80</v>
      </c>
      <c r="E156" t="s">
        <v>638</v>
      </c>
      <c r="F156" s="2">
        <v>16000</v>
      </c>
      <c r="G156" t="s">
        <v>802</v>
      </c>
      <c r="H156">
        <v>16.7</v>
      </c>
      <c r="I156">
        <v>3.2</v>
      </c>
      <c r="J156">
        <v>6.4</v>
      </c>
      <c r="K156">
        <v>7.2</v>
      </c>
      <c r="L156" t="s">
        <v>83</v>
      </c>
      <c r="M156">
        <v>1</v>
      </c>
      <c r="N156" t="s">
        <v>117</v>
      </c>
      <c r="O156" t="s">
        <v>60</v>
      </c>
    </row>
    <row r="157" spans="1:15" ht="144.75">
      <c r="A157" t="s">
        <v>803</v>
      </c>
      <c r="B157" t="s">
        <v>804</v>
      </c>
      <c r="C157" s="1" t="s">
        <v>805</v>
      </c>
      <c r="D157" t="s">
        <v>80</v>
      </c>
      <c r="E157" t="s">
        <v>81</v>
      </c>
      <c r="F157" s="2">
        <v>62730</v>
      </c>
      <c r="G157" t="s">
        <v>806</v>
      </c>
      <c r="H157">
        <v>29.5</v>
      </c>
      <c r="I157">
        <v>9.5</v>
      </c>
      <c r="J157">
        <v>6.2</v>
      </c>
      <c r="K157">
        <v>13.8</v>
      </c>
      <c r="L157" t="s">
        <v>27</v>
      </c>
      <c r="M157">
        <v>2</v>
      </c>
      <c r="N157" t="s">
        <v>464</v>
      </c>
      <c r="O157" t="s">
        <v>29</v>
      </c>
    </row>
    <row r="158" spans="1:15" ht="87">
      <c r="A158" t="s">
        <v>807</v>
      </c>
      <c r="B158" t="s">
        <v>808</v>
      </c>
      <c r="C158" s="1" t="s">
        <v>809</v>
      </c>
      <c r="D158" t="s">
        <v>168</v>
      </c>
      <c r="E158" t="s">
        <v>169</v>
      </c>
      <c r="F158" s="2">
        <v>21900</v>
      </c>
      <c r="G158" t="s">
        <v>810</v>
      </c>
      <c r="H158">
        <v>15</v>
      </c>
      <c r="I158">
        <v>0.1</v>
      </c>
      <c r="J158">
        <v>7.4</v>
      </c>
      <c r="K158">
        <v>7.5</v>
      </c>
      <c r="L158" t="s">
        <v>177</v>
      </c>
      <c r="M158">
        <v>3</v>
      </c>
      <c r="N158" t="s">
        <v>474</v>
      </c>
      <c r="O158" t="s">
        <v>60</v>
      </c>
    </row>
    <row r="159" spans="1:15" ht="115.5">
      <c r="A159" t="s">
        <v>811</v>
      </c>
      <c r="B159" t="s">
        <v>812</v>
      </c>
      <c r="C159" s="1" t="s">
        <v>813</v>
      </c>
      <c r="D159" t="s">
        <v>18</v>
      </c>
      <c r="E159" t="s">
        <v>245</v>
      </c>
      <c r="F159" s="2">
        <v>15166</v>
      </c>
      <c r="G159" t="s">
        <v>814</v>
      </c>
      <c r="H159">
        <v>13.9</v>
      </c>
      <c r="I159">
        <v>0.7</v>
      </c>
      <c r="J159">
        <v>5.6</v>
      </c>
      <c r="K159">
        <v>7.6</v>
      </c>
      <c r="L159" t="s">
        <v>83</v>
      </c>
      <c r="M159">
        <v>1</v>
      </c>
      <c r="N159" t="s">
        <v>307</v>
      </c>
      <c r="O159" t="s">
        <v>60</v>
      </c>
    </row>
    <row r="160" spans="1:15" ht="115.5">
      <c r="A160" t="s">
        <v>815</v>
      </c>
      <c r="B160" t="s">
        <v>816</v>
      </c>
      <c r="C160" s="1" t="s">
        <v>817</v>
      </c>
      <c r="D160" t="s">
        <v>33</v>
      </c>
      <c r="E160" t="s">
        <v>121</v>
      </c>
      <c r="F160" s="2">
        <v>14900</v>
      </c>
      <c r="G160" t="s">
        <v>818</v>
      </c>
      <c r="H160">
        <v>18.600000000000001</v>
      </c>
      <c r="I160">
        <v>14</v>
      </c>
      <c r="J160">
        <v>3.6</v>
      </c>
      <c r="K160">
        <v>1.1000000000000001</v>
      </c>
      <c r="L160" t="s">
        <v>83</v>
      </c>
      <c r="M160">
        <v>1</v>
      </c>
      <c r="N160" t="s">
        <v>59</v>
      </c>
      <c r="O160" t="s">
        <v>60</v>
      </c>
    </row>
    <row r="161" spans="1:15" ht="130.5">
      <c r="A161" t="s">
        <v>819</v>
      </c>
      <c r="B161" t="s">
        <v>820</v>
      </c>
      <c r="C161" s="1" t="s">
        <v>821</v>
      </c>
      <c r="D161" t="s">
        <v>80</v>
      </c>
      <c r="E161" t="s">
        <v>822</v>
      </c>
      <c r="F161" s="2">
        <v>32400</v>
      </c>
      <c r="G161" t="s">
        <v>823</v>
      </c>
      <c r="H161">
        <v>27.6</v>
      </c>
      <c r="I161">
        <v>8.4</v>
      </c>
      <c r="J161">
        <v>8.3000000000000007</v>
      </c>
      <c r="K161">
        <v>11</v>
      </c>
      <c r="L161" t="s">
        <v>177</v>
      </c>
      <c r="M161">
        <v>3</v>
      </c>
      <c r="N161" t="s">
        <v>824</v>
      </c>
      <c r="O161" t="s">
        <v>29</v>
      </c>
    </row>
    <row r="162" spans="1:15" ht="115.5">
      <c r="A162" t="s">
        <v>825</v>
      </c>
      <c r="B162" t="s">
        <v>826</v>
      </c>
      <c r="C162" s="1" t="s">
        <v>827</v>
      </c>
      <c r="D162" t="s">
        <v>80</v>
      </c>
      <c r="E162" t="s">
        <v>81</v>
      </c>
      <c r="F162" s="2">
        <v>71000</v>
      </c>
      <c r="G162" t="s">
        <v>828</v>
      </c>
    </row>
    <row r="163" spans="1:15" ht="101.25">
      <c r="A163" t="s">
        <v>829</v>
      </c>
      <c r="B163" t="s">
        <v>830</v>
      </c>
      <c r="C163" s="1" t="s">
        <v>831</v>
      </c>
      <c r="D163" t="s">
        <v>18</v>
      </c>
      <c r="E163" t="s">
        <v>245</v>
      </c>
      <c r="F163" s="2">
        <v>164000</v>
      </c>
      <c r="G163" t="s">
        <v>832</v>
      </c>
      <c r="H163">
        <v>13.9</v>
      </c>
      <c r="I163">
        <v>0.5</v>
      </c>
      <c r="J163">
        <v>5.6</v>
      </c>
      <c r="K163">
        <v>7.8</v>
      </c>
      <c r="L163" t="s">
        <v>27</v>
      </c>
      <c r="M163">
        <v>2</v>
      </c>
      <c r="N163" t="s">
        <v>307</v>
      </c>
      <c r="O163" t="s">
        <v>60</v>
      </c>
    </row>
    <row r="164" spans="1:15" ht="101.25">
      <c r="A164" t="s">
        <v>833</v>
      </c>
      <c r="B164" t="s">
        <v>834</v>
      </c>
      <c r="C164" s="1" t="s">
        <v>835</v>
      </c>
      <c r="D164" t="s">
        <v>107</v>
      </c>
      <c r="E164" t="s">
        <v>108</v>
      </c>
      <c r="F164" s="2">
        <v>4775</v>
      </c>
      <c r="G164" t="s">
        <v>836</v>
      </c>
      <c r="H164">
        <v>25.1</v>
      </c>
      <c r="I164">
        <v>10.8</v>
      </c>
      <c r="J164">
        <v>3.3</v>
      </c>
      <c r="K164">
        <v>11</v>
      </c>
      <c r="L164" t="s">
        <v>83</v>
      </c>
      <c r="M164">
        <v>1</v>
      </c>
      <c r="N164" t="s">
        <v>28</v>
      </c>
      <c r="O164" t="s">
        <v>29</v>
      </c>
    </row>
    <row r="165" spans="1:15" ht="130.5">
      <c r="A165" t="s">
        <v>837</v>
      </c>
      <c r="B165" t="s">
        <v>838</v>
      </c>
      <c r="C165" s="1" t="s">
        <v>839</v>
      </c>
      <c r="D165" t="s">
        <v>18</v>
      </c>
      <c r="E165" t="s">
        <v>447</v>
      </c>
      <c r="F165" s="2">
        <v>30000</v>
      </c>
      <c r="G165" t="s">
        <v>840</v>
      </c>
      <c r="H165">
        <v>22.4</v>
      </c>
      <c r="I165">
        <v>11.8</v>
      </c>
      <c r="J165">
        <v>4.9000000000000004</v>
      </c>
      <c r="K165">
        <v>5.7</v>
      </c>
      <c r="L165" t="s">
        <v>83</v>
      </c>
      <c r="M165">
        <v>1</v>
      </c>
      <c r="N165" t="s">
        <v>48</v>
      </c>
      <c r="O165" t="s">
        <v>29</v>
      </c>
    </row>
    <row r="166" spans="1:15" ht="87">
      <c r="A166" t="s">
        <v>841</v>
      </c>
      <c r="B166" t="s">
        <v>842</v>
      </c>
      <c r="C166" s="1" t="s">
        <v>843</v>
      </c>
      <c r="D166" t="s">
        <v>168</v>
      </c>
      <c r="E166" t="s">
        <v>403</v>
      </c>
      <c r="F166" s="2">
        <v>75900</v>
      </c>
      <c r="G166" t="s">
        <v>844</v>
      </c>
      <c r="H166">
        <v>16.3</v>
      </c>
      <c r="I166">
        <v>0.1</v>
      </c>
      <c r="J166">
        <v>6.9</v>
      </c>
      <c r="K166">
        <v>9.3000000000000007</v>
      </c>
      <c r="L166" t="s">
        <v>83</v>
      </c>
      <c r="M166">
        <v>1</v>
      </c>
      <c r="N166" t="s">
        <v>183</v>
      </c>
      <c r="O166" t="s">
        <v>60</v>
      </c>
    </row>
    <row r="167" spans="1:15" ht="115.5">
      <c r="A167" t="s">
        <v>845</v>
      </c>
      <c r="B167" t="s">
        <v>846</v>
      </c>
      <c r="C167" s="1" t="s">
        <v>847</v>
      </c>
      <c r="D167" t="s">
        <v>80</v>
      </c>
      <c r="E167" t="s">
        <v>848</v>
      </c>
      <c r="F167" s="2">
        <v>22891</v>
      </c>
      <c r="G167" t="s">
        <v>849</v>
      </c>
    </row>
    <row r="168" spans="1:15" ht="144.75">
      <c r="A168" t="s">
        <v>850</v>
      </c>
      <c r="B168" t="s">
        <v>851</v>
      </c>
      <c r="C168" s="1" t="s">
        <v>852</v>
      </c>
      <c r="D168" t="s">
        <v>107</v>
      </c>
      <c r="E168" t="s">
        <v>853</v>
      </c>
      <c r="F168" s="2">
        <v>12570</v>
      </c>
      <c r="G168" t="s">
        <v>854</v>
      </c>
      <c r="H168">
        <v>41.7</v>
      </c>
      <c r="I168">
        <v>25</v>
      </c>
      <c r="J168">
        <v>7</v>
      </c>
      <c r="K168">
        <v>9.6999999999999993</v>
      </c>
      <c r="L168" t="s">
        <v>27</v>
      </c>
      <c r="M168">
        <v>2</v>
      </c>
      <c r="N168" t="s">
        <v>855</v>
      </c>
      <c r="O168" t="s">
        <v>856</v>
      </c>
    </row>
    <row r="169" spans="1:15" ht="144.75">
      <c r="A169" t="s">
        <v>857</v>
      </c>
      <c r="B169" t="s">
        <v>858</v>
      </c>
      <c r="C169" s="1" t="s">
        <v>859</v>
      </c>
      <c r="D169" t="s">
        <v>33</v>
      </c>
      <c r="E169" t="s">
        <v>299</v>
      </c>
      <c r="F169" s="2">
        <v>90601</v>
      </c>
      <c r="G169" t="s">
        <v>860</v>
      </c>
      <c r="H169">
        <v>12.1</v>
      </c>
      <c r="I169">
        <v>0.1</v>
      </c>
      <c r="J169">
        <v>3.8</v>
      </c>
      <c r="K169">
        <v>8.1</v>
      </c>
      <c r="L169" t="s">
        <v>83</v>
      </c>
      <c r="M169">
        <v>1</v>
      </c>
      <c r="N169" t="s">
        <v>664</v>
      </c>
      <c r="O169" t="s">
        <v>60</v>
      </c>
    </row>
    <row r="170" spans="1:15" ht="115.5">
      <c r="A170" t="s">
        <v>861</v>
      </c>
      <c r="B170" t="s">
        <v>862</v>
      </c>
      <c r="C170" s="1" t="s">
        <v>863</v>
      </c>
      <c r="D170" t="s">
        <v>18</v>
      </c>
      <c r="E170" t="s">
        <v>447</v>
      </c>
      <c r="F170" s="2">
        <v>34200</v>
      </c>
      <c r="G170" t="s">
        <v>864</v>
      </c>
      <c r="H170">
        <v>19.8</v>
      </c>
      <c r="I170">
        <v>8.6</v>
      </c>
      <c r="J170">
        <v>5.8</v>
      </c>
      <c r="K170">
        <v>5.4</v>
      </c>
      <c r="L170" t="s">
        <v>83</v>
      </c>
      <c r="M170">
        <v>1</v>
      </c>
      <c r="N170" t="s">
        <v>865</v>
      </c>
      <c r="O170" t="s">
        <v>60</v>
      </c>
    </row>
    <row r="171" spans="1:15" ht="174">
      <c r="A171" t="s">
        <v>866</v>
      </c>
      <c r="B171" t="s">
        <v>867</v>
      </c>
      <c r="C171" s="1" t="s">
        <v>868</v>
      </c>
      <c r="D171" t="s">
        <v>33</v>
      </c>
      <c r="E171" t="s">
        <v>701</v>
      </c>
      <c r="F171" s="2">
        <v>6300</v>
      </c>
      <c r="G171" t="s">
        <v>869</v>
      </c>
      <c r="H171">
        <v>20.3</v>
      </c>
      <c r="I171">
        <v>7.2</v>
      </c>
      <c r="J171">
        <v>5.2</v>
      </c>
      <c r="K171">
        <v>7.8</v>
      </c>
      <c r="L171" t="s">
        <v>83</v>
      </c>
      <c r="M171">
        <v>1</v>
      </c>
      <c r="N171" t="s">
        <v>370</v>
      </c>
      <c r="O171" t="s">
        <v>29</v>
      </c>
    </row>
    <row r="172" spans="1:15" ht="130.5">
      <c r="A172" t="s">
        <v>870</v>
      </c>
      <c r="B172" t="s">
        <v>871</v>
      </c>
      <c r="C172" s="1" t="s">
        <v>872</v>
      </c>
      <c r="D172" t="s">
        <v>18</v>
      </c>
      <c r="E172" t="s">
        <v>447</v>
      </c>
      <c r="F172" s="2">
        <v>29600</v>
      </c>
      <c r="G172" t="s">
        <v>873</v>
      </c>
      <c r="H172">
        <v>13.6</v>
      </c>
      <c r="I172">
        <v>2.2999999999999998</v>
      </c>
      <c r="J172">
        <v>6.3</v>
      </c>
      <c r="K172">
        <v>4.9000000000000004</v>
      </c>
      <c r="L172" t="s">
        <v>27</v>
      </c>
      <c r="M172">
        <v>2</v>
      </c>
      <c r="N172" t="s">
        <v>874</v>
      </c>
      <c r="O172" t="s">
        <v>60</v>
      </c>
    </row>
    <row r="173" spans="1:15" ht="115.5">
      <c r="A173" t="s">
        <v>875</v>
      </c>
      <c r="B173" t="s">
        <v>876</v>
      </c>
      <c r="C173" s="1" t="s">
        <v>877</v>
      </c>
      <c r="D173" t="s">
        <v>24</v>
      </c>
      <c r="E173" t="s">
        <v>534</v>
      </c>
      <c r="F173" s="2">
        <v>32000</v>
      </c>
      <c r="G173" t="s">
        <v>878</v>
      </c>
      <c r="H173">
        <v>32.799999999999997</v>
      </c>
      <c r="I173">
        <v>9.3000000000000007</v>
      </c>
      <c r="J173">
        <v>8.8000000000000007</v>
      </c>
      <c r="K173">
        <v>14.7</v>
      </c>
      <c r="L173" t="s">
        <v>27</v>
      </c>
      <c r="M173">
        <v>2</v>
      </c>
      <c r="N173" t="s">
        <v>268</v>
      </c>
      <c r="O173" t="s">
        <v>147</v>
      </c>
    </row>
    <row r="174" spans="1:15" ht="101.25">
      <c r="A174" t="s">
        <v>879</v>
      </c>
      <c r="B174" t="s">
        <v>880</v>
      </c>
      <c r="C174" s="1" t="s">
        <v>881</v>
      </c>
      <c r="D174" t="s">
        <v>88</v>
      </c>
      <c r="E174" t="s">
        <v>209</v>
      </c>
      <c r="F174" s="2">
        <v>18131</v>
      </c>
      <c r="G174" t="s">
        <v>882</v>
      </c>
      <c r="H174">
        <v>32</v>
      </c>
      <c r="I174">
        <v>16.8</v>
      </c>
      <c r="J174">
        <v>5.7</v>
      </c>
      <c r="K174">
        <v>9.5</v>
      </c>
      <c r="L174" t="s">
        <v>27</v>
      </c>
      <c r="M174">
        <v>2</v>
      </c>
      <c r="N174" t="s">
        <v>883</v>
      </c>
      <c r="O174" t="s">
        <v>147</v>
      </c>
    </row>
    <row r="175" spans="1:15" ht="115.5">
      <c r="A175" t="s">
        <v>884</v>
      </c>
      <c r="B175" t="s">
        <v>885</v>
      </c>
      <c r="C175" s="1" t="s">
        <v>886</v>
      </c>
      <c r="D175" t="s">
        <v>33</v>
      </c>
      <c r="E175" t="s">
        <v>614</v>
      </c>
      <c r="F175" s="2">
        <v>41000</v>
      </c>
      <c r="G175" t="s">
        <v>887</v>
      </c>
      <c r="H175">
        <v>25.9</v>
      </c>
      <c r="I175">
        <v>9</v>
      </c>
      <c r="J175">
        <v>6.1</v>
      </c>
      <c r="K175">
        <v>10.9</v>
      </c>
      <c r="L175" t="s">
        <v>27</v>
      </c>
      <c r="M175">
        <v>2</v>
      </c>
      <c r="N175" t="s">
        <v>66</v>
      </c>
      <c r="O175" t="s">
        <v>29</v>
      </c>
    </row>
    <row r="176" spans="1:15" ht="130.5">
      <c r="A176" t="s">
        <v>888</v>
      </c>
      <c r="B176" t="s">
        <v>889</v>
      </c>
      <c r="C176" s="1" t="s">
        <v>890</v>
      </c>
      <c r="D176" t="s">
        <v>80</v>
      </c>
      <c r="E176" t="s">
        <v>341</v>
      </c>
      <c r="F176" s="2">
        <v>101000</v>
      </c>
      <c r="G176" t="s">
        <v>891</v>
      </c>
      <c r="H176">
        <v>27.5</v>
      </c>
      <c r="I176">
        <v>7.8</v>
      </c>
      <c r="J176">
        <v>5.4</v>
      </c>
      <c r="K176">
        <v>14.4</v>
      </c>
      <c r="L176" t="s">
        <v>27</v>
      </c>
      <c r="M176">
        <v>2</v>
      </c>
      <c r="N176" t="s">
        <v>53</v>
      </c>
      <c r="O176" t="s">
        <v>29</v>
      </c>
    </row>
    <row r="177" spans="1:15" ht="101.25">
      <c r="A177" t="s">
        <v>892</v>
      </c>
      <c r="B177" t="s">
        <v>893</v>
      </c>
      <c r="C177" s="1" t="s">
        <v>894</v>
      </c>
      <c r="D177" t="s">
        <v>101</v>
      </c>
      <c r="E177" t="s">
        <v>502</v>
      </c>
      <c r="F177" s="2">
        <v>23000</v>
      </c>
      <c r="G177" t="s">
        <v>895</v>
      </c>
      <c r="H177">
        <v>23.9</v>
      </c>
      <c r="I177">
        <v>1.9</v>
      </c>
      <c r="J177">
        <v>10.199999999999999</v>
      </c>
      <c r="K177">
        <v>11.8</v>
      </c>
      <c r="L177" t="s">
        <v>27</v>
      </c>
      <c r="M177">
        <v>2</v>
      </c>
      <c r="N177" t="s">
        <v>896</v>
      </c>
      <c r="O177" t="s">
        <v>29</v>
      </c>
    </row>
    <row r="178" spans="1:15" ht="144.75">
      <c r="A178" t="s">
        <v>897</v>
      </c>
      <c r="B178" t="s">
        <v>898</v>
      </c>
      <c r="C178" s="1" t="s">
        <v>899</v>
      </c>
      <c r="D178" t="s">
        <v>80</v>
      </c>
      <c r="E178" t="s">
        <v>187</v>
      </c>
      <c r="F178" s="2">
        <v>20700</v>
      </c>
      <c r="G178" t="s">
        <v>900</v>
      </c>
      <c r="H178">
        <v>23.9</v>
      </c>
      <c r="I178">
        <v>8</v>
      </c>
      <c r="J178">
        <v>5.4</v>
      </c>
      <c r="K178">
        <v>10.5</v>
      </c>
      <c r="L178" t="s">
        <v>177</v>
      </c>
      <c r="M178">
        <v>3</v>
      </c>
      <c r="N178" t="s">
        <v>896</v>
      </c>
      <c r="O178" t="s">
        <v>29</v>
      </c>
    </row>
    <row r="179" spans="1:15" ht="130.5">
      <c r="A179" t="s">
        <v>901</v>
      </c>
      <c r="B179" t="s">
        <v>902</v>
      </c>
      <c r="C179" s="1" t="s">
        <v>903</v>
      </c>
      <c r="D179" t="s">
        <v>80</v>
      </c>
      <c r="E179" t="s">
        <v>81</v>
      </c>
      <c r="F179" s="2">
        <v>7700</v>
      </c>
      <c r="G179" t="s">
        <v>904</v>
      </c>
      <c r="H179">
        <v>24.9</v>
      </c>
      <c r="I179">
        <v>8.1999999999999993</v>
      </c>
      <c r="J179">
        <v>5.0999999999999996</v>
      </c>
      <c r="K179">
        <v>11.6</v>
      </c>
      <c r="L179" t="s">
        <v>83</v>
      </c>
      <c r="M179">
        <v>1</v>
      </c>
      <c r="N179" t="s">
        <v>905</v>
      </c>
      <c r="O179" t="s">
        <v>29</v>
      </c>
    </row>
    <row r="180" spans="1:15" ht="115.5">
      <c r="A180" t="s">
        <v>906</v>
      </c>
      <c r="B180" t="s">
        <v>907</v>
      </c>
      <c r="C180" s="1" t="s">
        <v>908</v>
      </c>
      <c r="D180" t="s">
        <v>88</v>
      </c>
      <c r="E180" t="s">
        <v>909</v>
      </c>
      <c r="F180" s="2">
        <v>7364</v>
      </c>
      <c r="G180" t="s">
        <v>910</v>
      </c>
      <c r="H180">
        <v>26</v>
      </c>
      <c r="I180">
        <v>12</v>
      </c>
      <c r="J180">
        <v>4.9000000000000004</v>
      </c>
      <c r="K180">
        <v>9.1999999999999993</v>
      </c>
      <c r="L180" t="s">
        <v>177</v>
      </c>
      <c r="M180">
        <v>3</v>
      </c>
      <c r="N180" t="s">
        <v>66</v>
      </c>
      <c r="O180" t="s">
        <v>29</v>
      </c>
    </row>
    <row r="181" spans="1:15" ht="130.5">
      <c r="A181" t="s">
        <v>911</v>
      </c>
      <c r="B181" t="s">
        <v>912</v>
      </c>
      <c r="C181" s="1" t="s">
        <v>913</v>
      </c>
      <c r="D181" t="s">
        <v>33</v>
      </c>
      <c r="E181" t="s">
        <v>914</v>
      </c>
      <c r="F181" s="2">
        <v>83700</v>
      </c>
      <c r="G181" t="s">
        <v>915</v>
      </c>
      <c r="H181">
        <v>19.600000000000001</v>
      </c>
      <c r="I181">
        <v>3</v>
      </c>
      <c r="J181">
        <v>6.7</v>
      </c>
      <c r="K181">
        <v>10</v>
      </c>
      <c r="L181" t="s">
        <v>177</v>
      </c>
      <c r="M181">
        <v>3</v>
      </c>
      <c r="N181" t="s">
        <v>865</v>
      </c>
      <c r="O181" t="s">
        <v>60</v>
      </c>
    </row>
    <row r="182" spans="1:15" ht="130.5">
      <c r="A182" t="s">
        <v>916</v>
      </c>
      <c r="B182" t="s">
        <v>917</v>
      </c>
      <c r="C182" s="1" t="s">
        <v>918</v>
      </c>
      <c r="D182" t="s">
        <v>88</v>
      </c>
      <c r="E182" t="s">
        <v>89</v>
      </c>
      <c r="F182" s="2">
        <v>16800</v>
      </c>
      <c r="G182" t="s">
        <v>919</v>
      </c>
      <c r="H182">
        <v>23.3</v>
      </c>
      <c r="I182">
        <v>9.4</v>
      </c>
      <c r="J182">
        <v>5.6</v>
      </c>
      <c r="K182">
        <v>8.3000000000000007</v>
      </c>
      <c r="L182" t="s">
        <v>27</v>
      </c>
      <c r="M182">
        <v>2</v>
      </c>
      <c r="N182" t="s">
        <v>434</v>
      </c>
      <c r="O182" t="s">
        <v>29</v>
      </c>
    </row>
    <row r="183" spans="1:15" ht="115.5">
      <c r="A183" t="s">
        <v>920</v>
      </c>
      <c r="B183" t="s">
        <v>921</v>
      </c>
      <c r="C183" s="1" t="s">
        <v>922</v>
      </c>
      <c r="D183" t="s">
        <v>168</v>
      </c>
      <c r="E183" t="s">
        <v>169</v>
      </c>
      <c r="F183" s="2">
        <v>25000</v>
      </c>
      <c r="G183" t="s">
        <v>923</v>
      </c>
    </row>
    <row r="184" spans="1:15" ht="115.5">
      <c r="A184" t="s">
        <v>924</v>
      </c>
      <c r="B184" t="s">
        <v>925</v>
      </c>
      <c r="C184" s="1" t="s">
        <v>922</v>
      </c>
      <c r="D184" t="s">
        <v>168</v>
      </c>
      <c r="E184" t="s">
        <v>169</v>
      </c>
      <c r="F184" s="2">
        <v>25000</v>
      </c>
      <c r="G184" t="s">
        <v>923</v>
      </c>
      <c r="H184">
        <v>11.5</v>
      </c>
      <c r="I184">
        <v>0</v>
      </c>
      <c r="J184">
        <v>6.7</v>
      </c>
      <c r="K184">
        <v>4.7</v>
      </c>
      <c r="L184" t="s">
        <v>27</v>
      </c>
      <c r="M184">
        <v>2</v>
      </c>
      <c r="N184" t="s">
        <v>128</v>
      </c>
      <c r="O184" t="s">
        <v>60</v>
      </c>
    </row>
    <row r="185" spans="1:15" ht="130.5">
      <c r="A185" t="s">
        <v>926</v>
      </c>
      <c r="B185" t="s">
        <v>927</v>
      </c>
      <c r="C185" s="1" t="s">
        <v>928</v>
      </c>
      <c r="D185" t="s">
        <v>24</v>
      </c>
      <c r="E185" t="s">
        <v>929</v>
      </c>
      <c r="F185" s="2">
        <v>21700</v>
      </c>
      <c r="G185" t="s">
        <v>930</v>
      </c>
      <c r="H185">
        <v>20.5</v>
      </c>
      <c r="I185">
        <v>7.1</v>
      </c>
      <c r="J185">
        <v>5.2</v>
      </c>
      <c r="K185">
        <v>8.1999999999999993</v>
      </c>
      <c r="L185" t="s">
        <v>177</v>
      </c>
      <c r="M185">
        <v>3</v>
      </c>
      <c r="N185" t="s">
        <v>449</v>
      </c>
      <c r="O185" t="s">
        <v>29</v>
      </c>
    </row>
    <row r="186" spans="1:15" ht="115.5">
      <c r="A186" t="s">
        <v>931</v>
      </c>
      <c r="B186" t="s">
        <v>932</v>
      </c>
      <c r="C186" s="1" t="s">
        <v>933</v>
      </c>
      <c r="D186" t="s">
        <v>168</v>
      </c>
      <c r="E186" t="s">
        <v>169</v>
      </c>
      <c r="F186" s="2">
        <v>13000</v>
      </c>
      <c r="G186" t="s">
        <v>934</v>
      </c>
      <c r="H186">
        <v>16.399999999999999</v>
      </c>
      <c r="I186">
        <v>0.1</v>
      </c>
      <c r="J186">
        <v>9</v>
      </c>
      <c r="K186">
        <v>7.3</v>
      </c>
      <c r="L186" t="s">
        <v>27</v>
      </c>
      <c r="M186">
        <v>2</v>
      </c>
      <c r="N186" t="s">
        <v>183</v>
      </c>
      <c r="O186" t="s">
        <v>60</v>
      </c>
    </row>
    <row r="187" spans="1:15" ht="101.25">
      <c r="A187" t="s">
        <v>935</v>
      </c>
      <c r="B187" t="s">
        <v>936</v>
      </c>
      <c r="C187" s="1" t="s">
        <v>937</v>
      </c>
      <c r="D187" t="s">
        <v>18</v>
      </c>
      <c r="E187" t="s">
        <v>126</v>
      </c>
      <c r="G187" t="s">
        <v>938</v>
      </c>
      <c r="H187">
        <v>15.4</v>
      </c>
      <c r="I187">
        <v>2.2000000000000002</v>
      </c>
      <c r="J187">
        <v>5.5</v>
      </c>
      <c r="K187">
        <v>7.7</v>
      </c>
      <c r="L187" t="s">
        <v>83</v>
      </c>
      <c r="M187">
        <v>1</v>
      </c>
      <c r="N187" t="s">
        <v>274</v>
      </c>
      <c r="O187" t="s">
        <v>60</v>
      </c>
    </row>
    <row r="188" spans="1:15" ht="101.25">
      <c r="A188" t="s">
        <v>939</v>
      </c>
      <c r="B188" t="s">
        <v>940</v>
      </c>
      <c r="C188" s="1" t="s">
        <v>941</v>
      </c>
      <c r="D188" t="s">
        <v>101</v>
      </c>
      <c r="E188" t="s">
        <v>605</v>
      </c>
      <c r="F188" s="2">
        <v>8568</v>
      </c>
      <c r="G188" t="s">
        <v>942</v>
      </c>
      <c r="H188">
        <v>13.1</v>
      </c>
      <c r="I188">
        <v>0</v>
      </c>
      <c r="J188">
        <v>7.4</v>
      </c>
      <c r="K188">
        <v>5.6</v>
      </c>
      <c r="L188" t="s">
        <v>83</v>
      </c>
      <c r="M188">
        <v>1</v>
      </c>
      <c r="N188" t="s">
        <v>139</v>
      </c>
      <c r="O188" t="s">
        <v>60</v>
      </c>
    </row>
    <row r="189" spans="1:15" ht="159">
      <c r="A189" t="s">
        <v>943</v>
      </c>
      <c r="B189" t="s">
        <v>944</v>
      </c>
      <c r="C189" s="1" t="s">
        <v>945</v>
      </c>
      <c r="D189" t="s">
        <v>101</v>
      </c>
      <c r="E189" t="s">
        <v>605</v>
      </c>
      <c r="F189" s="2">
        <v>5858</v>
      </c>
      <c r="G189" t="s">
        <v>946</v>
      </c>
      <c r="H189">
        <v>16.3</v>
      </c>
      <c r="I189">
        <v>1.6</v>
      </c>
      <c r="J189">
        <v>7.7</v>
      </c>
      <c r="K189">
        <v>7</v>
      </c>
      <c r="L189" t="s">
        <v>83</v>
      </c>
      <c r="M189">
        <v>1</v>
      </c>
      <c r="N189" t="s">
        <v>183</v>
      </c>
      <c r="O189" t="s">
        <v>60</v>
      </c>
    </row>
    <row r="190" spans="1:15" ht="130.5">
      <c r="A190" t="s">
        <v>947</v>
      </c>
      <c r="B190" t="s">
        <v>948</v>
      </c>
      <c r="C190" s="1" t="s">
        <v>949</v>
      </c>
      <c r="D190" t="s">
        <v>18</v>
      </c>
      <c r="E190" t="s">
        <v>70</v>
      </c>
      <c r="F190" s="2">
        <v>21000</v>
      </c>
      <c r="G190" t="s">
        <v>950</v>
      </c>
      <c r="H190">
        <v>13.1</v>
      </c>
      <c r="I190">
        <v>2.2999999999999998</v>
      </c>
      <c r="J190">
        <v>5.8</v>
      </c>
      <c r="K190">
        <v>5.0999999999999996</v>
      </c>
      <c r="L190" t="s">
        <v>83</v>
      </c>
      <c r="M190">
        <v>1</v>
      </c>
      <c r="N190" t="s">
        <v>139</v>
      </c>
      <c r="O190" t="s">
        <v>60</v>
      </c>
    </row>
    <row r="191" spans="1:15" ht="87">
      <c r="A191" t="s">
        <v>951</v>
      </c>
      <c r="B191" t="s">
        <v>952</v>
      </c>
      <c r="C191" s="1" t="s">
        <v>953</v>
      </c>
      <c r="D191" t="s">
        <v>101</v>
      </c>
      <c r="E191" t="s">
        <v>432</v>
      </c>
      <c r="F191" s="2">
        <v>80000</v>
      </c>
      <c r="G191" t="s">
        <v>954</v>
      </c>
      <c r="H191">
        <v>24.6</v>
      </c>
      <c r="I191">
        <v>1.1000000000000001</v>
      </c>
      <c r="J191">
        <v>10.5</v>
      </c>
      <c r="K191">
        <v>12.9</v>
      </c>
      <c r="L191" t="s">
        <v>27</v>
      </c>
      <c r="M191">
        <v>2</v>
      </c>
      <c r="N191" t="s">
        <v>498</v>
      </c>
      <c r="O191" t="s">
        <v>29</v>
      </c>
    </row>
    <row r="192" spans="1:15" ht="144.75">
      <c r="A192" t="s">
        <v>955</v>
      </c>
      <c r="B192" t="s">
        <v>956</v>
      </c>
      <c r="C192" s="1" t="s">
        <v>957</v>
      </c>
      <c r="D192" t="s">
        <v>101</v>
      </c>
      <c r="E192" t="s">
        <v>605</v>
      </c>
      <c r="F192" s="2">
        <v>15439</v>
      </c>
      <c r="G192" t="s">
        <v>958</v>
      </c>
      <c r="H192">
        <v>15.8</v>
      </c>
      <c r="I192">
        <v>1.6</v>
      </c>
      <c r="J192">
        <v>8.1</v>
      </c>
      <c r="K192">
        <v>6.1</v>
      </c>
      <c r="L192" t="s">
        <v>27</v>
      </c>
      <c r="M192">
        <v>2</v>
      </c>
      <c r="N192" t="s">
        <v>195</v>
      </c>
      <c r="O192" t="s">
        <v>60</v>
      </c>
    </row>
    <row r="193" spans="1:15" ht="101.25">
      <c r="A193" t="s">
        <v>959</v>
      </c>
      <c r="B193" t="s">
        <v>960</v>
      </c>
      <c r="C193" s="1" t="s">
        <v>961</v>
      </c>
      <c r="D193" t="s">
        <v>174</v>
      </c>
      <c r="E193" t="s">
        <v>784</v>
      </c>
      <c r="F193" s="2">
        <v>5254</v>
      </c>
      <c r="G193" t="s">
        <v>962</v>
      </c>
      <c r="H193">
        <v>29.2</v>
      </c>
      <c r="I193">
        <v>12.1</v>
      </c>
      <c r="J193">
        <v>5.0999999999999996</v>
      </c>
      <c r="K193">
        <v>12</v>
      </c>
      <c r="L193" t="s">
        <v>27</v>
      </c>
      <c r="M193">
        <v>2</v>
      </c>
      <c r="N193" t="s">
        <v>36</v>
      </c>
      <c r="O193" t="s">
        <v>29</v>
      </c>
    </row>
    <row r="194" spans="1:15" ht="159">
      <c r="A194" t="s">
        <v>963</v>
      </c>
      <c r="B194" t="s">
        <v>964</v>
      </c>
      <c r="C194" s="1" t="s">
        <v>965</v>
      </c>
      <c r="D194" t="s">
        <v>18</v>
      </c>
      <c r="E194" t="s">
        <v>447</v>
      </c>
      <c r="F194" s="2">
        <v>3564</v>
      </c>
      <c r="G194" t="s">
        <v>966</v>
      </c>
    </row>
    <row r="195" spans="1:15" ht="115.5">
      <c r="A195" t="s">
        <v>967</v>
      </c>
      <c r="B195" t="s">
        <v>968</v>
      </c>
      <c r="C195" s="1" t="s">
        <v>969</v>
      </c>
      <c r="D195" t="s">
        <v>174</v>
      </c>
      <c r="E195" t="s">
        <v>409</v>
      </c>
      <c r="F195" s="2">
        <v>91000</v>
      </c>
      <c r="G195" t="s">
        <v>970</v>
      </c>
      <c r="H195">
        <v>22</v>
      </c>
      <c r="I195">
        <v>7.2</v>
      </c>
      <c r="J195">
        <v>5.4</v>
      </c>
      <c r="K195">
        <v>9.4</v>
      </c>
      <c r="L195" t="s">
        <v>177</v>
      </c>
      <c r="M195">
        <v>3</v>
      </c>
      <c r="N195" t="s">
        <v>439</v>
      </c>
      <c r="O195" t="s">
        <v>29</v>
      </c>
    </row>
    <row r="196" spans="1:15" ht="115.5">
      <c r="A196" t="s">
        <v>971</v>
      </c>
      <c r="B196" t="s">
        <v>972</v>
      </c>
      <c r="C196" s="1" t="s">
        <v>973</v>
      </c>
      <c r="D196" t="s">
        <v>174</v>
      </c>
      <c r="E196" t="s">
        <v>974</v>
      </c>
      <c r="F196" s="2">
        <v>16500</v>
      </c>
      <c r="G196" t="s">
        <v>975</v>
      </c>
      <c r="H196">
        <v>21.4</v>
      </c>
      <c r="I196">
        <v>7.3</v>
      </c>
      <c r="J196">
        <v>5.5</v>
      </c>
      <c r="K196">
        <v>8.6</v>
      </c>
      <c r="L196" t="s">
        <v>27</v>
      </c>
      <c r="M196">
        <v>2</v>
      </c>
      <c r="N196" t="s">
        <v>247</v>
      </c>
      <c r="O196" t="s">
        <v>29</v>
      </c>
    </row>
    <row r="197" spans="1:15" ht="130.5">
      <c r="A197" t="s">
        <v>976</v>
      </c>
      <c r="B197" t="s">
        <v>977</v>
      </c>
      <c r="C197" s="1" t="s">
        <v>978</v>
      </c>
      <c r="D197" t="s">
        <v>45</v>
      </c>
      <c r="E197" t="s">
        <v>272</v>
      </c>
      <c r="F197" s="2">
        <v>18000</v>
      </c>
      <c r="G197" t="s">
        <v>979</v>
      </c>
    </row>
    <row r="198" spans="1:15" ht="130.5">
      <c r="A198" t="s">
        <v>980</v>
      </c>
      <c r="B198" t="s">
        <v>981</v>
      </c>
      <c r="C198" s="1" t="s">
        <v>982</v>
      </c>
      <c r="D198" t="s">
        <v>33</v>
      </c>
      <c r="E198" t="s">
        <v>983</v>
      </c>
      <c r="F198" s="2">
        <v>43300</v>
      </c>
      <c r="G198" t="s">
        <v>984</v>
      </c>
      <c r="H198">
        <v>14.1</v>
      </c>
      <c r="I198">
        <v>5.8</v>
      </c>
      <c r="J198">
        <v>4.2</v>
      </c>
      <c r="K198">
        <v>4.2</v>
      </c>
      <c r="L198" t="s">
        <v>27</v>
      </c>
      <c r="M198">
        <v>2</v>
      </c>
      <c r="N198" t="s">
        <v>307</v>
      </c>
      <c r="O198" t="s">
        <v>60</v>
      </c>
    </row>
    <row r="199" spans="1:15" ht="115.5">
      <c r="A199" t="s">
        <v>985</v>
      </c>
      <c r="B199" t="s">
        <v>986</v>
      </c>
      <c r="C199" s="1" t="s">
        <v>987</v>
      </c>
      <c r="D199" t="s">
        <v>45</v>
      </c>
      <c r="E199" t="s">
        <v>228</v>
      </c>
      <c r="F199" s="2">
        <v>5600</v>
      </c>
      <c r="G199" t="s">
        <v>988</v>
      </c>
    </row>
    <row r="200" spans="1:15" ht="144.75">
      <c r="A200" t="s">
        <v>989</v>
      </c>
      <c r="B200" t="s">
        <v>990</v>
      </c>
      <c r="C200" s="1" t="s">
        <v>991</v>
      </c>
      <c r="D200" t="s">
        <v>114</v>
      </c>
      <c r="E200" t="s">
        <v>305</v>
      </c>
      <c r="F200" s="2">
        <v>2427</v>
      </c>
      <c r="G200" t="s">
        <v>992</v>
      </c>
      <c r="H200">
        <v>13.1</v>
      </c>
      <c r="I200">
        <v>3.9</v>
      </c>
      <c r="J200">
        <v>6.3</v>
      </c>
      <c r="K200">
        <v>3</v>
      </c>
      <c r="L200" t="s">
        <v>83</v>
      </c>
      <c r="M200">
        <v>1</v>
      </c>
      <c r="N200" t="s">
        <v>139</v>
      </c>
      <c r="O200" t="s">
        <v>60</v>
      </c>
    </row>
    <row r="201" spans="1:15" ht="130.5">
      <c r="A201" t="s">
        <v>993</v>
      </c>
      <c r="B201" t="s">
        <v>994</v>
      </c>
      <c r="C201" s="1" t="s">
        <v>995</v>
      </c>
      <c r="D201" t="s">
        <v>18</v>
      </c>
      <c r="E201" t="s">
        <v>245</v>
      </c>
      <c r="F201" s="2">
        <v>221000</v>
      </c>
      <c r="G201" t="s">
        <v>996</v>
      </c>
      <c r="H201">
        <v>15.1</v>
      </c>
      <c r="I201">
        <v>1.5</v>
      </c>
      <c r="J201">
        <v>6.1</v>
      </c>
      <c r="K201">
        <v>7.5</v>
      </c>
      <c r="L201" t="s">
        <v>177</v>
      </c>
      <c r="M201">
        <v>3</v>
      </c>
      <c r="N201" t="s">
        <v>474</v>
      </c>
      <c r="O201" t="s">
        <v>60</v>
      </c>
    </row>
    <row r="202" spans="1:15" ht="130.5">
      <c r="A202" t="s">
        <v>997</v>
      </c>
      <c r="B202" t="s">
        <v>998</v>
      </c>
      <c r="C202" s="1" t="s">
        <v>999</v>
      </c>
      <c r="D202" t="s">
        <v>18</v>
      </c>
      <c r="E202" t="s">
        <v>447</v>
      </c>
      <c r="F202" s="2">
        <v>43000</v>
      </c>
      <c r="G202" t="s">
        <v>1000</v>
      </c>
      <c r="H202">
        <v>18.2</v>
      </c>
      <c r="I202">
        <v>7.2</v>
      </c>
      <c r="J202">
        <v>5.5</v>
      </c>
      <c r="K202">
        <v>5.5</v>
      </c>
      <c r="L202" t="s">
        <v>27</v>
      </c>
      <c r="M202">
        <v>2</v>
      </c>
      <c r="N202" t="s">
        <v>84</v>
      </c>
      <c r="O202" t="s">
        <v>60</v>
      </c>
    </row>
    <row r="203" spans="1:15" ht="159">
      <c r="A203" t="s">
        <v>1001</v>
      </c>
      <c r="B203" t="s">
        <v>1002</v>
      </c>
      <c r="C203" s="1" t="s">
        <v>1003</v>
      </c>
      <c r="D203" t="s">
        <v>18</v>
      </c>
      <c r="E203" t="s">
        <v>447</v>
      </c>
      <c r="F203" s="2">
        <v>22300</v>
      </c>
      <c r="G203" t="s">
        <v>1004</v>
      </c>
      <c r="H203">
        <v>31.8</v>
      </c>
      <c r="I203">
        <v>15.3</v>
      </c>
      <c r="J203">
        <v>7.4</v>
      </c>
      <c r="K203">
        <v>9.1999999999999993</v>
      </c>
      <c r="L203" t="s">
        <v>83</v>
      </c>
      <c r="M203">
        <v>1</v>
      </c>
      <c r="N203" t="s">
        <v>883</v>
      </c>
      <c r="O203" t="s">
        <v>147</v>
      </c>
    </row>
    <row r="204" spans="1:15" ht="130.5">
      <c r="A204" t="s">
        <v>1005</v>
      </c>
      <c r="B204" t="s">
        <v>1006</v>
      </c>
      <c r="C204" s="1" t="s">
        <v>1007</v>
      </c>
      <c r="D204" t="s">
        <v>33</v>
      </c>
      <c r="E204" t="s">
        <v>95</v>
      </c>
      <c r="F204" s="2">
        <v>58000</v>
      </c>
      <c r="G204" t="s">
        <v>1008</v>
      </c>
      <c r="H204">
        <v>24.8</v>
      </c>
      <c r="I204">
        <v>1.3</v>
      </c>
      <c r="J204">
        <v>10.5</v>
      </c>
      <c r="K204">
        <v>13</v>
      </c>
      <c r="L204" t="s">
        <v>27</v>
      </c>
      <c r="M204">
        <v>2</v>
      </c>
      <c r="N204" t="s">
        <v>545</v>
      </c>
      <c r="O204" t="s">
        <v>29</v>
      </c>
    </row>
    <row r="205" spans="1:15" ht="115.5">
      <c r="A205" t="s">
        <v>1009</v>
      </c>
      <c r="B205" t="s">
        <v>1010</v>
      </c>
      <c r="C205" s="1" t="s">
        <v>1011</v>
      </c>
      <c r="D205" t="s">
        <v>45</v>
      </c>
      <c r="E205" t="s">
        <v>155</v>
      </c>
      <c r="F205" s="2">
        <v>16000</v>
      </c>
      <c r="G205" t="s">
        <v>1012</v>
      </c>
      <c r="H205">
        <v>13.1</v>
      </c>
      <c r="I205">
        <v>1</v>
      </c>
      <c r="J205">
        <v>4.7</v>
      </c>
      <c r="K205">
        <v>7.4</v>
      </c>
      <c r="L205" t="s">
        <v>157</v>
      </c>
      <c r="M205" t="s">
        <v>158</v>
      </c>
      <c r="N205" t="s">
        <v>139</v>
      </c>
      <c r="O205" t="s">
        <v>60</v>
      </c>
    </row>
    <row r="206" spans="1:15" ht="115.5">
      <c r="A206" t="s">
        <v>1013</v>
      </c>
      <c r="B206" t="s">
        <v>1014</v>
      </c>
      <c r="C206" s="1" t="s">
        <v>1015</v>
      </c>
      <c r="D206" t="s">
        <v>101</v>
      </c>
      <c r="E206" t="s">
        <v>722</v>
      </c>
      <c r="F206" s="2">
        <v>45000</v>
      </c>
      <c r="G206" t="s">
        <v>1016</v>
      </c>
      <c r="H206">
        <v>16.399999999999999</v>
      </c>
      <c r="I206">
        <v>0.7</v>
      </c>
      <c r="J206">
        <v>8.8000000000000007</v>
      </c>
      <c r="K206">
        <v>7</v>
      </c>
      <c r="L206" t="s">
        <v>27</v>
      </c>
      <c r="M206">
        <v>2</v>
      </c>
      <c r="N206" t="s">
        <v>183</v>
      </c>
      <c r="O206" t="s">
        <v>60</v>
      </c>
    </row>
    <row r="207" spans="1:15" ht="101.25">
      <c r="A207" t="s">
        <v>1017</v>
      </c>
      <c r="B207" t="s">
        <v>1018</v>
      </c>
      <c r="C207" s="1" t="s">
        <v>1019</v>
      </c>
      <c r="D207" t="s">
        <v>168</v>
      </c>
      <c r="E207" t="s">
        <v>1020</v>
      </c>
      <c r="F207" s="2">
        <v>69329</v>
      </c>
      <c r="G207" t="s">
        <v>1021</v>
      </c>
      <c r="H207">
        <v>34.1</v>
      </c>
      <c r="I207">
        <v>2.7</v>
      </c>
      <c r="J207">
        <v>10.3</v>
      </c>
      <c r="K207">
        <v>21.1</v>
      </c>
      <c r="L207" t="s">
        <v>323</v>
      </c>
      <c r="M207">
        <v>4</v>
      </c>
      <c r="N207" t="s">
        <v>1022</v>
      </c>
      <c r="O207" t="s">
        <v>147</v>
      </c>
    </row>
    <row r="208" spans="1:15" ht="101.25">
      <c r="A208" t="s">
        <v>1023</v>
      </c>
      <c r="B208" t="s">
        <v>1024</v>
      </c>
      <c r="C208" s="1" t="s">
        <v>1025</v>
      </c>
      <c r="D208" t="s">
        <v>45</v>
      </c>
      <c r="E208" t="s">
        <v>779</v>
      </c>
      <c r="F208" s="2">
        <v>70000</v>
      </c>
      <c r="G208" t="s">
        <v>1026</v>
      </c>
      <c r="H208">
        <v>21.4</v>
      </c>
      <c r="I208">
        <v>1.9</v>
      </c>
      <c r="J208">
        <v>8.9</v>
      </c>
      <c r="K208">
        <v>10.6</v>
      </c>
      <c r="L208" t="s">
        <v>177</v>
      </c>
      <c r="M208">
        <v>3</v>
      </c>
      <c r="N208" t="s">
        <v>703</v>
      </c>
      <c r="O208" t="s">
        <v>29</v>
      </c>
    </row>
    <row r="209" spans="1:15" ht="101.25">
      <c r="A209" t="s">
        <v>1027</v>
      </c>
      <c r="B209" t="s">
        <v>1028</v>
      </c>
      <c r="C209" s="1" t="s">
        <v>1029</v>
      </c>
      <c r="D209" t="s">
        <v>45</v>
      </c>
      <c r="E209" t="s">
        <v>64</v>
      </c>
      <c r="F209" s="2">
        <v>95000</v>
      </c>
      <c r="G209" t="s">
        <v>1030</v>
      </c>
      <c r="H209">
        <v>22.8</v>
      </c>
      <c r="I209">
        <v>1.8</v>
      </c>
      <c r="J209">
        <v>7.6</v>
      </c>
      <c r="K209">
        <v>13.4</v>
      </c>
      <c r="L209" t="s">
        <v>177</v>
      </c>
      <c r="M209">
        <v>3</v>
      </c>
      <c r="N209" t="s">
        <v>230</v>
      </c>
      <c r="O209" t="s">
        <v>29</v>
      </c>
    </row>
    <row r="210" spans="1:15" ht="115.5">
      <c r="A210" t="s">
        <v>1031</v>
      </c>
      <c r="B210" t="s">
        <v>1032</v>
      </c>
      <c r="C210" s="1" t="s">
        <v>1033</v>
      </c>
      <c r="D210" t="s">
        <v>45</v>
      </c>
      <c r="E210" t="s">
        <v>1034</v>
      </c>
      <c r="F210" s="2">
        <v>45000</v>
      </c>
      <c r="G210" t="s">
        <v>1035</v>
      </c>
      <c r="H210">
        <v>15.2</v>
      </c>
      <c r="I210">
        <v>1.6</v>
      </c>
      <c r="J210">
        <v>6.3</v>
      </c>
      <c r="K210">
        <v>7.3</v>
      </c>
      <c r="L210" t="s">
        <v>177</v>
      </c>
      <c r="M210">
        <v>3</v>
      </c>
      <c r="N210" t="s">
        <v>274</v>
      </c>
      <c r="O210" t="s">
        <v>60</v>
      </c>
    </row>
    <row r="211" spans="1:15" ht="115.5">
      <c r="A211" t="s">
        <v>1036</v>
      </c>
      <c r="B211" t="s">
        <v>1037</v>
      </c>
      <c r="C211" s="1" t="s">
        <v>1038</v>
      </c>
      <c r="D211" t="s">
        <v>33</v>
      </c>
      <c r="E211" t="s">
        <v>34</v>
      </c>
      <c r="F211" s="2">
        <v>100000</v>
      </c>
      <c r="G211" t="s">
        <v>1039</v>
      </c>
      <c r="H211">
        <v>26</v>
      </c>
      <c r="I211">
        <v>7.6</v>
      </c>
      <c r="J211">
        <v>5.8</v>
      </c>
      <c r="K211">
        <v>12.6</v>
      </c>
      <c r="L211" t="s">
        <v>177</v>
      </c>
      <c r="M211">
        <v>3</v>
      </c>
      <c r="N211" t="s">
        <v>66</v>
      </c>
      <c r="O211" t="s">
        <v>29</v>
      </c>
    </row>
    <row r="212" spans="1:15" ht="144.75">
      <c r="A212" t="s">
        <v>1040</v>
      </c>
      <c r="B212" t="s">
        <v>1041</v>
      </c>
      <c r="C212" s="1" t="s">
        <v>1042</v>
      </c>
      <c r="D212" t="s">
        <v>174</v>
      </c>
      <c r="E212" t="s">
        <v>393</v>
      </c>
      <c r="F212" s="2">
        <v>13800</v>
      </c>
      <c r="G212" t="s">
        <v>1043</v>
      </c>
      <c r="H212">
        <v>26.1</v>
      </c>
      <c r="I212">
        <v>9.6</v>
      </c>
      <c r="J212">
        <v>5.3</v>
      </c>
      <c r="K212">
        <v>11.1</v>
      </c>
      <c r="L212" t="s">
        <v>27</v>
      </c>
      <c r="M212">
        <v>2</v>
      </c>
      <c r="N212" t="s">
        <v>66</v>
      </c>
      <c r="O212" t="s">
        <v>29</v>
      </c>
    </row>
    <row r="213" spans="1:15" ht="159">
      <c r="A213" t="s">
        <v>1044</v>
      </c>
      <c r="B213" t="s">
        <v>1045</v>
      </c>
      <c r="C213" s="1" t="s">
        <v>1046</v>
      </c>
      <c r="D213" t="s">
        <v>168</v>
      </c>
      <c r="E213" t="s">
        <v>1020</v>
      </c>
      <c r="F213" s="2">
        <v>2600</v>
      </c>
      <c r="G213" t="s">
        <v>1047</v>
      </c>
    </row>
    <row r="214" spans="1:15" ht="115.5">
      <c r="A214" t="s">
        <v>1048</v>
      </c>
      <c r="B214" t="s">
        <v>1049</v>
      </c>
      <c r="C214" s="1" t="s">
        <v>1050</v>
      </c>
      <c r="D214" t="s">
        <v>101</v>
      </c>
      <c r="E214" t="s">
        <v>214</v>
      </c>
      <c r="F214" s="2">
        <v>33400</v>
      </c>
      <c r="G214" t="s">
        <v>1051</v>
      </c>
      <c r="H214">
        <v>17.100000000000001</v>
      </c>
      <c r="I214">
        <v>2.2000000000000002</v>
      </c>
      <c r="J214">
        <v>8.3000000000000007</v>
      </c>
      <c r="K214">
        <v>6.7</v>
      </c>
      <c r="L214" t="s">
        <v>323</v>
      </c>
      <c r="M214">
        <v>4</v>
      </c>
      <c r="N214" t="s">
        <v>280</v>
      </c>
      <c r="O214" t="s">
        <v>60</v>
      </c>
    </row>
    <row r="215" spans="1:15" ht="101.25">
      <c r="A215" t="s">
        <v>1052</v>
      </c>
      <c r="B215" t="s">
        <v>1053</v>
      </c>
      <c r="C215" s="1" t="s">
        <v>1054</v>
      </c>
      <c r="D215" t="s">
        <v>80</v>
      </c>
      <c r="E215" t="s">
        <v>347</v>
      </c>
      <c r="F215" s="2">
        <v>18000</v>
      </c>
      <c r="G215" t="s">
        <v>1055</v>
      </c>
      <c r="H215">
        <v>22.2</v>
      </c>
      <c r="I215">
        <v>9.6999999999999993</v>
      </c>
      <c r="J215">
        <v>6.8</v>
      </c>
      <c r="K215">
        <v>5.6</v>
      </c>
      <c r="L215" t="s">
        <v>83</v>
      </c>
      <c r="M215">
        <v>1</v>
      </c>
      <c r="N215" t="s">
        <v>1056</v>
      </c>
      <c r="O215" t="s">
        <v>29</v>
      </c>
    </row>
    <row r="216" spans="1:15" ht="115.5">
      <c r="A216" t="s">
        <v>1057</v>
      </c>
      <c r="B216" t="s">
        <v>1058</v>
      </c>
      <c r="C216" s="1" t="s">
        <v>1059</v>
      </c>
      <c r="D216" t="s">
        <v>24</v>
      </c>
      <c r="E216" t="s">
        <v>204</v>
      </c>
      <c r="F216" s="2">
        <v>9400</v>
      </c>
      <c r="G216" t="s">
        <v>1060</v>
      </c>
      <c r="H216">
        <v>30.1</v>
      </c>
      <c r="I216">
        <v>16.7</v>
      </c>
      <c r="J216">
        <v>8.6999999999999993</v>
      </c>
      <c r="K216">
        <v>4.8</v>
      </c>
      <c r="L216" t="s">
        <v>27</v>
      </c>
      <c r="M216">
        <v>2</v>
      </c>
      <c r="N216" t="s">
        <v>1061</v>
      </c>
      <c r="O216" t="s">
        <v>147</v>
      </c>
    </row>
    <row r="217" spans="1:15" ht="144.75">
      <c r="A217" t="s">
        <v>1062</v>
      </c>
      <c r="B217" t="s">
        <v>1063</v>
      </c>
      <c r="C217" s="1" t="s">
        <v>1064</v>
      </c>
      <c r="D217" t="s">
        <v>101</v>
      </c>
      <c r="E217" t="s">
        <v>102</v>
      </c>
      <c r="F217" s="2">
        <v>85000</v>
      </c>
      <c r="G217" t="s">
        <v>1065</v>
      </c>
      <c r="H217">
        <v>21.1</v>
      </c>
      <c r="I217">
        <v>0.1</v>
      </c>
      <c r="J217">
        <v>9.6999999999999993</v>
      </c>
      <c r="K217">
        <v>11.3</v>
      </c>
      <c r="L217" t="s">
        <v>27</v>
      </c>
      <c r="M217">
        <v>2</v>
      </c>
      <c r="N217" t="s">
        <v>1066</v>
      </c>
      <c r="O217" t="s">
        <v>29</v>
      </c>
    </row>
    <row r="218" spans="1:15" ht="115.5">
      <c r="A218" t="s">
        <v>1067</v>
      </c>
      <c r="B218" t="s">
        <v>1068</v>
      </c>
      <c r="C218" s="1" t="s">
        <v>1069</v>
      </c>
      <c r="D218" t="s">
        <v>33</v>
      </c>
      <c r="E218" t="s">
        <v>1070</v>
      </c>
      <c r="F218" s="2">
        <v>411000</v>
      </c>
      <c r="G218" t="s">
        <v>1071</v>
      </c>
      <c r="H218">
        <v>21.4</v>
      </c>
      <c r="I218">
        <v>8.6</v>
      </c>
      <c r="J218">
        <v>3.7</v>
      </c>
      <c r="K218">
        <v>9.1999999999999993</v>
      </c>
      <c r="L218" t="s">
        <v>177</v>
      </c>
      <c r="M218">
        <v>3</v>
      </c>
      <c r="N218" t="s">
        <v>703</v>
      </c>
      <c r="O218" t="s">
        <v>29</v>
      </c>
    </row>
    <row r="219" spans="1:15" ht="130.5">
      <c r="A219" t="s">
        <v>1072</v>
      </c>
      <c r="B219" t="s">
        <v>1073</v>
      </c>
      <c r="C219" s="1" t="s">
        <v>1074</v>
      </c>
      <c r="D219" t="s">
        <v>101</v>
      </c>
      <c r="E219" t="s">
        <v>432</v>
      </c>
      <c r="F219">
        <v>881</v>
      </c>
      <c r="G219" t="s">
        <v>1075</v>
      </c>
    </row>
    <row r="220" spans="1:15" ht="144.75">
      <c r="A220" t="s">
        <v>1076</v>
      </c>
      <c r="B220" t="s">
        <v>1077</v>
      </c>
      <c r="C220" s="1" t="s">
        <v>1078</v>
      </c>
      <c r="D220" t="s">
        <v>107</v>
      </c>
      <c r="E220" t="s">
        <v>261</v>
      </c>
      <c r="F220" s="2">
        <v>18200</v>
      </c>
      <c r="G220" t="s">
        <v>1079</v>
      </c>
      <c r="H220">
        <v>30.5</v>
      </c>
      <c r="I220">
        <v>17.100000000000001</v>
      </c>
      <c r="J220">
        <v>5.3</v>
      </c>
      <c r="K220">
        <v>8.1</v>
      </c>
      <c r="L220" t="s">
        <v>177</v>
      </c>
      <c r="M220">
        <v>3</v>
      </c>
      <c r="N220" t="s">
        <v>399</v>
      </c>
      <c r="O220" t="s">
        <v>147</v>
      </c>
    </row>
    <row r="221" spans="1:15" ht="159">
      <c r="A221" t="s">
        <v>1080</v>
      </c>
      <c r="B221" t="s">
        <v>1081</v>
      </c>
      <c r="C221" s="1" t="s">
        <v>1082</v>
      </c>
      <c r="D221" t="s">
        <v>107</v>
      </c>
      <c r="E221" t="s">
        <v>853</v>
      </c>
      <c r="F221" s="2">
        <v>1681</v>
      </c>
      <c r="G221" t="s">
        <v>1083</v>
      </c>
      <c r="H221">
        <v>37.700000000000003</v>
      </c>
      <c r="I221">
        <v>21.1</v>
      </c>
      <c r="J221">
        <v>7.6</v>
      </c>
      <c r="K221">
        <v>9.1</v>
      </c>
      <c r="L221" t="s">
        <v>27</v>
      </c>
      <c r="M221">
        <v>2</v>
      </c>
      <c r="N221" t="s">
        <v>1084</v>
      </c>
      <c r="O221" t="s">
        <v>147</v>
      </c>
    </row>
    <row r="222" spans="1:15" ht="87">
      <c r="A222" t="s">
        <v>1085</v>
      </c>
      <c r="B222" t="s">
        <v>1086</v>
      </c>
      <c r="C222" s="1" t="s">
        <v>1087</v>
      </c>
      <c r="D222" t="s">
        <v>101</v>
      </c>
      <c r="E222" t="s">
        <v>315</v>
      </c>
      <c r="F222" s="2">
        <v>21927</v>
      </c>
      <c r="G222" t="s">
        <v>1088</v>
      </c>
      <c r="H222">
        <v>26.5</v>
      </c>
      <c r="I222">
        <v>2.6</v>
      </c>
      <c r="J222">
        <v>13.6</v>
      </c>
      <c r="K222">
        <v>10.3</v>
      </c>
      <c r="L222" t="s">
        <v>83</v>
      </c>
      <c r="M222">
        <v>1</v>
      </c>
      <c r="N222" t="s">
        <v>91</v>
      </c>
      <c r="O222" t="s">
        <v>29</v>
      </c>
    </row>
    <row r="223" spans="1:15" ht="159">
      <c r="A223" t="s">
        <v>1089</v>
      </c>
      <c r="B223" t="s">
        <v>1090</v>
      </c>
      <c r="C223" s="1" t="s">
        <v>1091</v>
      </c>
      <c r="D223" t="s">
        <v>24</v>
      </c>
      <c r="E223" t="s">
        <v>25</v>
      </c>
      <c r="F223" s="2">
        <v>20000</v>
      </c>
      <c r="G223" t="s">
        <v>1092</v>
      </c>
      <c r="H223">
        <v>20.7</v>
      </c>
      <c r="I223">
        <v>13.5</v>
      </c>
      <c r="J223">
        <v>5.0999999999999996</v>
      </c>
      <c r="K223">
        <v>2.1</v>
      </c>
      <c r="L223" t="s">
        <v>27</v>
      </c>
      <c r="M223">
        <v>2</v>
      </c>
      <c r="N223" t="s">
        <v>616</v>
      </c>
      <c r="O223" t="s">
        <v>29</v>
      </c>
    </row>
    <row r="224" spans="1:15" ht="101.25">
      <c r="A224" t="s">
        <v>1093</v>
      </c>
      <c r="B224" t="s">
        <v>1094</v>
      </c>
      <c r="C224" s="1" t="s">
        <v>1095</v>
      </c>
      <c r="D224" t="s">
        <v>33</v>
      </c>
      <c r="E224" t="s">
        <v>356</v>
      </c>
      <c r="F224" s="2">
        <v>38000</v>
      </c>
      <c r="G224" t="s">
        <v>1096</v>
      </c>
      <c r="H224">
        <v>16.899999999999999</v>
      </c>
      <c r="I224">
        <v>1.6</v>
      </c>
      <c r="J224">
        <v>5.5</v>
      </c>
      <c r="K224">
        <v>9.9</v>
      </c>
      <c r="L224" t="s">
        <v>27</v>
      </c>
      <c r="M224">
        <v>2</v>
      </c>
      <c r="N224" t="s">
        <v>280</v>
      </c>
      <c r="O224" t="s">
        <v>60</v>
      </c>
    </row>
    <row r="225" spans="1:15" ht="144.75">
      <c r="A225" t="s">
        <v>1097</v>
      </c>
      <c r="B225" t="s">
        <v>1098</v>
      </c>
      <c r="C225" s="1" t="s">
        <v>1099</v>
      </c>
      <c r="D225" t="s">
        <v>33</v>
      </c>
      <c r="E225" t="s">
        <v>1100</v>
      </c>
      <c r="F225" s="2">
        <v>300000</v>
      </c>
      <c r="G225" t="s">
        <v>1101</v>
      </c>
      <c r="H225">
        <v>11.8</v>
      </c>
      <c r="I225">
        <v>3.3</v>
      </c>
      <c r="J225">
        <v>3.2</v>
      </c>
      <c r="K225">
        <v>5.3</v>
      </c>
      <c r="L225" t="s">
        <v>27</v>
      </c>
      <c r="M225">
        <v>2</v>
      </c>
      <c r="N225" t="s">
        <v>664</v>
      </c>
      <c r="O225" t="s">
        <v>60</v>
      </c>
    </row>
    <row r="226" spans="1:15" ht="130.5">
      <c r="A226" t="s">
        <v>1102</v>
      </c>
      <c r="B226" t="s">
        <v>1103</v>
      </c>
      <c r="C226" s="1" t="s">
        <v>1104</v>
      </c>
      <c r="D226" t="s">
        <v>101</v>
      </c>
      <c r="E226" t="s">
        <v>199</v>
      </c>
      <c r="F226" s="2">
        <v>12280</v>
      </c>
      <c r="G226" t="s">
        <v>1105</v>
      </c>
      <c r="H226">
        <v>16.399999999999999</v>
      </c>
      <c r="I226">
        <v>0.6</v>
      </c>
      <c r="J226">
        <v>11.5</v>
      </c>
      <c r="K226">
        <v>4.3</v>
      </c>
      <c r="L226" t="s">
        <v>27</v>
      </c>
      <c r="M226">
        <v>2</v>
      </c>
      <c r="N226" t="s">
        <v>183</v>
      </c>
      <c r="O226" t="s">
        <v>60</v>
      </c>
    </row>
    <row r="227" spans="1:15" ht="115.5">
      <c r="A227" t="s">
        <v>1106</v>
      </c>
      <c r="B227" t="s">
        <v>1107</v>
      </c>
      <c r="C227" s="1" t="s">
        <v>1108</v>
      </c>
      <c r="D227" t="s">
        <v>80</v>
      </c>
      <c r="E227" t="s">
        <v>341</v>
      </c>
      <c r="F227" s="2">
        <v>122000</v>
      </c>
      <c r="G227" t="s">
        <v>1109</v>
      </c>
      <c r="H227">
        <v>30.2</v>
      </c>
      <c r="I227">
        <v>8</v>
      </c>
      <c r="J227">
        <v>7.1</v>
      </c>
      <c r="K227">
        <v>15.1</v>
      </c>
      <c r="L227" t="s">
        <v>177</v>
      </c>
      <c r="M227">
        <v>3</v>
      </c>
      <c r="N227" t="s">
        <v>317</v>
      </c>
      <c r="O227" t="s">
        <v>147</v>
      </c>
    </row>
    <row r="228" spans="1:15" ht="130.5">
      <c r="A228" t="s">
        <v>1110</v>
      </c>
      <c r="B228" t="s">
        <v>1111</v>
      </c>
      <c r="C228" s="1" t="s">
        <v>1112</v>
      </c>
      <c r="D228" t="s">
        <v>33</v>
      </c>
      <c r="E228" t="s">
        <v>1113</v>
      </c>
      <c r="F228" s="2">
        <v>49000</v>
      </c>
      <c r="G228" t="s">
        <v>1114</v>
      </c>
      <c r="H228">
        <v>11.1</v>
      </c>
      <c r="I228">
        <v>3.8</v>
      </c>
      <c r="J228">
        <v>3.3</v>
      </c>
      <c r="K228">
        <v>4</v>
      </c>
      <c r="L228" t="s">
        <v>27</v>
      </c>
      <c r="M228">
        <v>2</v>
      </c>
      <c r="N228" t="s">
        <v>128</v>
      </c>
      <c r="O228" t="s">
        <v>60</v>
      </c>
    </row>
    <row r="229" spans="1:15" ht="130.5">
      <c r="A229" t="s">
        <v>1115</v>
      </c>
      <c r="B229" t="s">
        <v>1116</v>
      </c>
      <c r="C229" s="1" t="s">
        <v>1117</v>
      </c>
      <c r="D229" t="s">
        <v>168</v>
      </c>
      <c r="E229" t="s">
        <v>169</v>
      </c>
      <c r="F229" s="2">
        <v>14700</v>
      </c>
      <c r="G229" t="s">
        <v>1118</v>
      </c>
    </row>
    <row r="230" spans="1:15" ht="130.5">
      <c r="A230" t="s">
        <v>1119</v>
      </c>
      <c r="B230" t="s">
        <v>1120</v>
      </c>
      <c r="C230" s="1" t="s">
        <v>1121</v>
      </c>
      <c r="D230" t="s">
        <v>24</v>
      </c>
      <c r="E230" t="s">
        <v>25</v>
      </c>
      <c r="F230" s="2">
        <v>66195</v>
      </c>
      <c r="G230" t="s">
        <v>1122</v>
      </c>
    </row>
    <row r="231" spans="1:15" ht="115.5">
      <c r="A231" t="s">
        <v>1123</v>
      </c>
      <c r="B231" t="s">
        <v>1124</v>
      </c>
      <c r="C231" s="1" t="s">
        <v>1125</v>
      </c>
      <c r="D231" t="s">
        <v>33</v>
      </c>
      <c r="E231" t="s">
        <v>701</v>
      </c>
      <c r="F231" s="2">
        <v>12284</v>
      </c>
      <c r="G231" t="s">
        <v>1126</v>
      </c>
      <c r="H231">
        <v>25.4</v>
      </c>
      <c r="I231">
        <v>11.3</v>
      </c>
      <c r="J231">
        <v>5.6</v>
      </c>
      <c r="K231">
        <v>8.6</v>
      </c>
      <c r="L231" t="s">
        <v>27</v>
      </c>
      <c r="M231">
        <v>2</v>
      </c>
      <c r="N231" t="s">
        <v>420</v>
      </c>
      <c r="O231" t="s">
        <v>29</v>
      </c>
    </row>
    <row r="232" spans="1:15" ht="101.25">
      <c r="A232" t="s">
        <v>1127</v>
      </c>
      <c r="B232" t="s">
        <v>1128</v>
      </c>
      <c r="C232" s="1" t="s">
        <v>1129</v>
      </c>
      <c r="D232" t="s">
        <v>18</v>
      </c>
      <c r="E232" t="s">
        <v>1130</v>
      </c>
      <c r="F232" s="2">
        <v>47000</v>
      </c>
      <c r="G232" t="s">
        <v>1131</v>
      </c>
      <c r="H232">
        <v>17.600000000000001</v>
      </c>
      <c r="I232">
        <v>3.4</v>
      </c>
      <c r="J232">
        <v>5.3</v>
      </c>
      <c r="K232">
        <v>9</v>
      </c>
      <c r="L232" t="s">
        <v>27</v>
      </c>
      <c r="M232">
        <v>2</v>
      </c>
      <c r="N232" t="s">
        <v>241</v>
      </c>
      <c r="O232" t="s">
        <v>60</v>
      </c>
    </row>
    <row r="233" spans="1:15" ht="115.5">
      <c r="A233" t="s">
        <v>1132</v>
      </c>
      <c r="B233" t="s">
        <v>1133</v>
      </c>
      <c r="C233" s="1" t="s">
        <v>1134</v>
      </c>
      <c r="D233" t="s">
        <v>33</v>
      </c>
      <c r="E233" t="s">
        <v>95</v>
      </c>
      <c r="F233" s="2">
        <v>38400</v>
      </c>
      <c r="G233" t="s">
        <v>1135</v>
      </c>
      <c r="H233">
        <v>18.7</v>
      </c>
      <c r="I233">
        <v>2.2999999999999998</v>
      </c>
      <c r="J233">
        <v>8.6999999999999993</v>
      </c>
      <c r="K233">
        <v>7.7</v>
      </c>
      <c r="L233" t="s">
        <v>27</v>
      </c>
      <c r="M233">
        <v>2</v>
      </c>
      <c r="N233" t="s">
        <v>59</v>
      </c>
      <c r="O233" t="s">
        <v>60</v>
      </c>
    </row>
    <row r="234" spans="1:15" ht="115.5">
      <c r="A234" t="s">
        <v>1136</v>
      </c>
      <c r="B234" t="s">
        <v>1137</v>
      </c>
      <c r="C234" s="1" t="s">
        <v>1138</v>
      </c>
      <c r="D234" t="s">
        <v>174</v>
      </c>
      <c r="E234" t="s">
        <v>393</v>
      </c>
      <c r="F234" s="2">
        <v>10200</v>
      </c>
      <c r="G234" t="s">
        <v>1139</v>
      </c>
    </row>
    <row r="235" spans="1:15" ht="101.25">
      <c r="A235" t="s">
        <v>1140</v>
      </c>
      <c r="B235" t="s">
        <v>1141</v>
      </c>
      <c r="C235" s="1" t="s">
        <v>1142</v>
      </c>
      <c r="D235" t="s">
        <v>18</v>
      </c>
      <c r="E235" t="s">
        <v>458</v>
      </c>
      <c r="F235" s="2">
        <v>17200</v>
      </c>
      <c r="G235" t="s">
        <v>1143</v>
      </c>
      <c r="H235">
        <v>13.6</v>
      </c>
      <c r="I235">
        <v>4.5</v>
      </c>
      <c r="J235">
        <v>5.0999999999999996</v>
      </c>
      <c r="K235">
        <v>4</v>
      </c>
      <c r="L235" t="s">
        <v>83</v>
      </c>
      <c r="M235">
        <v>1</v>
      </c>
      <c r="N235" t="s">
        <v>874</v>
      </c>
      <c r="O235" t="s">
        <v>60</v>
      </c>
    </row>
    <row r="236" spans="1:15" ht="130.5">
      <c r="A236" t="s">
        <v>1144</v>
      </c>
      <c r="B236" t="s">
        <v>1145</v>
      </c>
      <c r="C236" s="1" t="s">
        <v>1146</v>
      </c>
      <c r="D236" t="s">
        <v>45</v>
      </c>
      <c r="E236" t="s">
        <v>155</v>
      </c>
      <c r="F236" s="2">
        <v>67000</v>
      </c>
      <c r="G236" t="s">
        <v>1147</v>
      </c>
      <c r="H236">
        <v>19.7</v>
      </c>
      <c r="I236">
        <v>0.4</v>
      </c>
      <c r="J236">
        <v>6.6</v>
      </c>
      <c r="K236">
        <v>12.7</v>
      </c>
      <c r="L236" t="s">
        <v>27</v>
      </c>
      <c r="M236">
        <v>2</v>
      </c>
      <c r="N236" t="s">
        <v>865</v>
      </c>
      <c r="O236" t="s">
        <v>60</v>
      </c>
    </row>
    <row r="237" spans="1:15" ht="144.75">
      <c r="A237" t="s">
        <v>1148</v>
      </c>
      <c r="B237" t="s">
        <v>1149</v>
      </c>
      <c r="C237" s="1" t="s">
        <v>1150</v>
      </c>
      <c r="D237" t="s">
        <v>80</v>
      </c>
      <c r="E237" t="s">
        <v>341</v>
      </c>
      <c r="F237" s="2">
        <v>50000</v>
      </c>
      <c r="G237" t="s">
        <v>1151</v>
      </c>
    </row>
    <row r="238" spans="1:15" ht="101.25">
      <c r="A238" t="s">
        <v>1152</v>
      </c>
      <c r="B238" t="s">
        <v>1153</v>
      </c>
      <c r="C238" s="1" t="s">
        <v>1154</v>
      </c>
      <c r="D238" t="s">
        <v>18</v>
      </c>
      <c r="E238" t="s">
        <v>458</v>
      </c>
      <c r="F238" s="2">
        <v>15000</v>
      </c>
      <c r="G238" t="s">
        <v>1155</v>
      </c>
      <c r="H238">
        <v>17.2</v>
      </c>
      <c r="I238">
        <v>7.4</v>
      </c>
      <c r="J238">
        <v>4.5999999999999996</v>
      </c>
      <c r="K238">
        <v>5.0999999999999996</v>
      </c>
      <c r="L238" t="s">
        <v>157</v>
      </c>
      <c r="M238" t="s">
        <v>158</v>
      </c>
      <c r="N238" t="s">
        <v>517</v>
      </c>
      <c r="O238" t="s">
        <v>60</v>
      </c>
    </row>
    <row r="239" spans="1:15" ht="130.5">
      <c r="A239" t="s">
        <v>1156</v>
      </c>
      <c r="B239" t="s">
        <v>1157</v>
      </c>
      <c r="C239" s="1" t="s">
        <v>1158</v>
      </c>
      <c r="D239" t="s">
        <v>107</v>
      </c>
      <c r="E239" t="s">
        <v>108</v>
      </c>
      <c r="F239" s="2">
        <v>10891</v>
      </c>
      <c r="G239" t="s">
        <v>1159</v>
      </c>
      <c r="H239">
        <v>19</v>
      </c>
      <c r="I239">
        <v>8.3000000000000007</v>
      </c>
      <c r="J239">
        <v>3.5</v>
      </c>
      <c r="K239">
        <v>7.2</v>
      </c>
      <c r="L239" t="s">
        <v>27</v>
      </c>
      <c r="M239">
        <v>2</v>
      </c>
      <c r="N239" t="s">
        <v>718</v>
      </c>
      <c r="O239" t="s">
        <v>60</v>
      </c>
    </row>
    <row r="240" spans="1:15" ht="144.75">
      <c r="A240" t="s">
        <v>1160</v>
      </c>
      <c r="B240" t="s">
        <v>1161</v>
      </c>
      <c r="C240" s="1" t="s">
        <v>1162</v>
      </c>
      <c r="D240" t="s">
        <v>114</v>
      </c>
      <c r="E240" t="s">
        <v>572</v>
      </c>
      <c r="F240">
        <v>660</v>
      </c>
      <c r="G240" t="s">
        <v>1163</v>
      </c>
      <c r="H240">
        <v>10.9</v>
      </c>
      <c r="I240">
        <v>2.2999999999999998</v>
      </c>
      <c r="J240">
        <v>6</v>
      </c>
      <c r="K240">
        <v>2.6</v>
      </c>
      <c r="L240" t="s">
        <v>157</v>
      </c>
      <c r="M240" t="s">
        <v>158</v>
      </c>
      <c r="N240" t="s">
        <v>128</v>
      </c>
      <c r="O240" t="s">
        <v>60</v>
      </c>
    </row>
    <row r="241" spans="1:15" ht="101.25">
      <c r="A241" t="s">
        <v>1164</v>
      </c>
      <c r="B241" t="s">
        <v>1165</v>
      </c>
      <c r="C241" s="1" t="s">
        <v>1166</v>
      </c>
      <c r="D241" t="s">
        <v>174</v>
      </c>
      <c r="E241" t="s">
        <v>418</v>
      </c>
      <c r="F241" s="2">
        <v>41000</v>
      </c>
      <c r="G241" t="s">
        <v>1167</v>
      </c>
      <c r="H241">
        <v>28.5</v>
      </c>
      <c r="I241">
        <v>10.4</v>
      </c>
      <c r="J241">
        <v>7.6</v>
      </c>
      <c r="K241">
        <v>10.4</v>
      </c>
      <c r="L241" t="s">
        <v>27</v>
      </c>
      <c r="M241">
        <v>2</v>
      </c>
      <c r="N241" t="s">
        <v>697</v>
      </c>
      <c r="O241" t="s">
        <v>29</v>
      </c>
    </row>
    <row r="242" spans="1:15" ht="144.75">
      <c r="A242" t="s">
        <v>1168</v>
      </c>
      <c r="B242" t="s">
        <v>1169</v>
      </c>
      <c r="C242" s="1" t="s">
        <v>1170</v>
      </c>
      <c r="D242" t="s">
        <v>18</v>
      </c>
      <c r="E242" t="s">
        <v>336</v>
      </c>
      <c r="F242" s="2">
        <v>15400</v>
      </c>
      <c r="G242" t="s">
        <v>1171</v>
      </c>
      <c r="H242">
        <v>7.6</v>
      </c>
      <c r="I242">
        <v>1.2</v>
      </c>
      <c r="J242">
        <v>4.7</v>
      </c>
      <c r="K242">
        <v>1.8</v>
      </c>
      <c r="L242" t="s">
        <v>83</v>
      </c>
      <c r="M242">
        <v>1</v>
      </c>
      <c r="N242" t="s">
        <v>1172</v>
      </c>
      <c r="O242" t="s">
        <v>1173</v>
      </c>
    </row>
    <row r="243" spans="1:15" ht="130.5">
      <c r="A243" t="s">
        <v>1174</v>
      </c>
      <c r="B243" t="s">
        <v>1175</v>
      </c>
      <c r="C243" s="1" t="s">
        <v>1176</v>
      </c>
      <c r="D243" t="s">
        <v>101</v>
      </c>
      <c r="E243" t="s">
        <v>315</v>
      </c>
      <c r="F243" s="2">
        <v>16752</v>
      </c>
      <c r="G243" t="s">
        <v>1177</v>
      </c>
      <c r="H243">
        <v>21.4</v>
      </c>
      <c r="I243">
        <v>1.6</v>
      </c>
      <c r="J243">
        <v>10.7</v>
      </c>
      <c r="K243">
        <v>9.1999999999999993</v>
      </c>
      <c r="L243" t="s">
        <v>83</v>
      </c>
      <c r="M243">
        <v>1</v>
      </c>
      <c r="N243" t="s">
        <v>703</v>
      </c>
      <c r="O243" t="s">
        <v>29</v>
      </c>
    </row>
    <row r="244" spans="1:15" ht="101.25">
      <c r="A244" t="s">
        <v>1178</v>
      </c>
      <c r="B244" t="s">
        <v>1179</v>
      </c>
      <c r="C244" s="1" t="s">
        <v>1180</v>
      </c>
      <c r="D244" t="s">
        <v>174</v>
      </c>
      <c r="E244" t="s">
        <v>784</v>
      </c>
      <c r="F244" s="2">
        <v>28100</v>
      </c>
      <c r="G244" t="s">
        <v>1181</v>
      </c>
    </row>
    <row r="245" spans="1:15" ht="101.25">
      <c r="A245" t="s">
        <v>1182</v>
      </c>
      <c r="B245" t="s">
        <v>1183</v>
      </c>
      <c r="C245" s="1" t="s">
        <v>1184</v>
      </c>
      <c r="D245" t="s">
        <v>174</v>
      </c>
      <c r="E245" t="s">
        <v>418</v>
      </c>
      <c r="F245" s="2">
        <v>22000</v>
      </c>
      <c r="G245" t="s">
        <v>1185</v>
      </c>
    </row>
    <row r="246" spans="1:15" ht="115.5">
      <c r="A246" t="s">
        <v>1186</v>
      </c>
      <c r="B246" t="s">
        <v>1187</v>
      </c>
      <c r="C246" s="1" t="s">
        <v>1188</v>
      </c>
      <c r="D246" t="s">
        <v>174</v>
      </c>
      <c r="E246" t="s">
        <v>393</v>
      </c>
      <c r="F246" s="2">
        <v>23000</v>
      </c>
      <c r="G246" t="s">
        <v>1189</v>
      </c>
      <c r="H246">
        <v>28.4</v>
      </c>
      <c r="I246">
        <v>10.6</v>
      </c>
      <c r="J246">
        <v>4.4000000000000004</v>
      </c>
      <c r="K246">
        <v>13.4</v>
      </c>
      <c r="L246" t="s">
        <v>27</v>
      </c>
      <c r="M246">
        <v>2</v>
      </c>
      <c r="N246" t="s">
        <v>697</v>
      </c>
      <c r="O246" t="s">
        <v>29</v>
      </c>
    </row>
    <row r="247" spans="1:15" ht="115.5">
      <c r="A247" t="s">
        <v>1190</v>
      </c>
      <c r="B247" t="s">
        <v>1191</v>
      </c>
      <c r="C247" s="1" t="s">
        <v>1192</v>
      </c>
      <c r="D247" t="s">
        <v>18</v>
      </c>
      <c r="E247" t="s">
        <v>70</v>
      </c>
      <c r="F247" s="2">
        <v>11144</v>
      </c>
      <c r="G247" t="s">
        <v>1193</v>
      </c>
      <c r="H247">
        <v>14.8</v>
      </c>
      <c r="I247">
        <v>1.8</v>
      </c>
      <c r="J247">
        <v>5.8</v>
      </c>
      <c r="K247">
        <v>7.2</v>
      </c>
      <c r="L247" t="s">
        <v>83</v>
      </c>
      <c r="M247">
        <v>1</v>
      </c>
      <c r="N247" t="s">
        <v>474</v>
      </c>
      <c r="O247" t="s">
        <v>60</v>
      </c>
    </row>
    <row r="248" spans="1:15" ht="101.25">
      <c r="A248" t="s">
        <v>1194</v>
      </c>
      <c r="B248" t="s">
        <v>1195</v>
      </c>
      <c r="C248" s="1" t="s">
        <v>1196</v>
      </c>
      <c r="D248" t="s">
        <v>101</v>
      </c>
      <c r="E248" t="s">
        <v>143</v>
      </c>
      <c r="F248" s="2">
        <v>311921</v>
      </c>
      <c r="G248" t="s">
        <v>1197</v>
      </c>
      <c r="H248">
        <v>29.3</v>
      </c>
      <c r="I248">
        <v>1.1000000000000001</v>
      </c>
      <c r="J248">
        <v>11.7</v>
      </c>
      <c r="K248">
        <v>16.5</v>
      </c>
      <c r="L248" t="s">
        <v>177</v>
      </c>
      <c r="M248">
        <v>3</v>
      </c>
      <c r="N248" t="s">
        <v>36</v>
      </c>
      <c r="O248" t="s">
        <v>29</v>
      </c>
    </row>
    <row r="249" spans="1:15" ht="87">
      <c r="A249" t="s">
        <v>1198</v>
      </c>
      <c r="B249" t="s">
        <v>1199</v>
      </c>
      <c r="C249" s="1" t="s">
        <v>1200</v>
      </c>
      <c r="D249" t="s">
        <v>80</v>
      </c>
      <c r="E249" t="s">
        <v>347</v>
      </c>
      <c r="F249" s="2">
        <v>100000</v>
      </c>
      <c r="G249" t="s">
        <v>1201</v>
      </c>
      <c r="H249">
        <v>14.4</v>
      </c>
      <c r="I249">
        <v>4.5</v>
      </c>
      <c r="J249">
        <v>5.4</v>
      </c>
      <c r="K249">
        <v>4.5999999999999996</v>
      </c>
      <c r="L249" t="s">
        <v>177</v>
      </c>
      <c r="M249">
        <v>3</v>
      </c>
      <c r="N249" t="s">
        <v>159</v>
      </c>
      <c r="O249" t="s">
        <v>60</v>
      </c>
    </row>
    <row r="250" spans="1:15" ht="159">
      <c r="A250" t="s">
        <v>1202</v>
      </c>
      <c r="B250" t="s">
        <v>1203</v>
      </c>
      <c r="C250" s="1" t="s">
        <v>1204</v>
      </c>
      <c r="D250" t="s">
        <v>45</v>
      </c>
      <c r="E250" t="s">
        <v>779</v>
      </c>
      <c r="F250" s="2">
        <v>131900</v>
      </c>
      <c r="G250" t="s">
        <v>1205</v>
      </c>
      <c r="H250">
        <v>24</v>
      </c>
      <c r="I250">
        <v>0.9</v>
      </c>
      <c r="J250">
        <v>8</v>
      </c>
      <c r="K250">
        <v>15</v>
      </c>
      <c r="L250" t="s">
        <v>323</v>
      </c>
      <c r="M250">
        <v>4</v>
      </c>
      <c r="N250" t="s">
        <v>540</v>
      </c>
      <c r="O250" t="s">
        <v>29</v>
      </c>
    </row>
    <row r="251" spans="1:15" ht="144.75">
      <c r="A251" t="s">
        <v>1206</v>
      </c>
      <c r="B251" t="s">
        <v>1207</v>
      </c>
      <c r="C251" s="1" t="s">
        <v>1208</v>
      </c>
      <c r="D251" t="s">
        <v>80</v>
      </c>
      <c r="E251" t="s">
        <v>284</v>
      </c>
      <c r="F251" s="2">
        <v>34718</v>
      </c>
      <c r="G251" t="s">
        <v>1209</v>
      </c>
      <c r="H251">
        <v>14.8</v>
      </c>
      <c r="I251">
        <v>3.3</v>
      </c>
      <c r="J251">
        <v>5</v>
      </c>
      <c r="K251">
        <v>6.6</v>
      </c>
      <c r="L251" t="s">
        <v>83</v>
      </c>
      <c r="M251">
        <v>1</v>
      </c>
      <c r="N251" t="s">
        <v>474</v>
      </c>
      <c r="O251" t="s">
        <v>60</v>
      </c>
    </row>
    <row r="252" spans="1:15" ht="130.5">
      <c r="A252" t="s">
        <v>1210</v>
      </c>
      <c r="B252" t="s">
        <v>1211</v>
      </c>
      <c r="C252" s="1" t="s">
        <v>1212</v>
      </c>
      <c r="D252" t="s">
        <v>80</v>
      </c>
      <c r="E252" t="s">
        <v>686</v>
      </c>
      <c r="F252" s="2">
        <v>60000</v>
      </c>
      <c r="G252" t="s">
        <v>1213</v>
      </c>
      <c r="H252">
        <v>22.4</v>
      </c>
      <c r="I252">
        <v>5.3</v>
      </c>
      <c r="J252">
        <v>5.6</v>
      </c>
      <c r="K252">
        <v>11.5</v>
      </c>
      <c r="L252" t="s">
        <v>177</v>
      </c>
      <c r="M252">
        <v>3</v>
      </c>
      <c r="N252" t="s">
        <v>703</v>
      </c>
      <c r="O252" t="s">
        <v>29</v>
      </c>
    </row>
    <row r="253" spans="1:15" ht="159">
      <c r="A253" t="s">
        <v>1214</v>
      </c>
      <c r="B253" t="s">
        <v>1215</v>
      </c>
      <c r="C253" s="1" t="s">
        <v>1216</v>
      </c>
      <c r="D253" t="s">
        <v>18</v>
      </c>
      <c r="E253" t="s">
        <v>472</v>
      </c>
      <c r="F253" s="2">
        <v>236000</v>
      </c>
      <c r="G253" t="s">
        <v>1217</v>
      </c>
    </row>
    <row r="254" spans="1:15" ht="130.5">
      <c r="A254" t="s">
        <v>1218</v>
      </c>
      <c r="B254" t="s">
        <v>1219</v>
      </c>
      <c r="C254" s="1" t="s">
        <v>1220</v>
      </c>
      <c r="D254" t="s">
        <v>114</v>
      </c>
      <c r="E254" t="s">
        <v>115</v>
      </c>
      <c r="F254" s="2">
        <v>27000</v>
      </c>
      <c r="G254" t="s">
        <v>1221</v>
      </c>
      <c r="H254">
        <v>14.5</v>
      </c>
      <c r="I254">
        <v>5</v>
      </c>
      <c r="J254">
        <v>5.8</v>
      </c>
      <c r="K254">
        <v>3.7</v>
      </c>
      <c r="L254" t="s">
        <v>27</v>
      </c>
      <c r="M254">
        <v>2</v>
      </c>
      <c r="N254" t="s">
        <v>159</v>
      </c>
      <c r="O254" t="s">
        <v>60</v>
      </c>
    </row>
    <row r="255" spans="1:15" ht="101.25">
      <c r="A255" t="s">
        <v>1222</v>
      </c>
      <c r="B255" t="s">
        <v>1223</v>
      </c>
      <c r="C255" s="1" t="s">
        <v>1224</v>
      </c>
      <c r="D255" t="s">
        <v>45</v>
      </c>
      <c r="E255" t="s">
        <v>155</v>
      </c>
      <c r="F255" s="2">
        <v>87000</v>
      </c>
      <c r="G255" t="s">
        <v>1225</v>
      </c>
      <c r="H255">
        <v>19.100000000000001</v>
      </c>
      <c r="I255">
        <v>1.3</v>
      </c>
      <c r="J255">
        <v>7.2</v>
      </c>
      <c r="K255">
        <v>10.6</v>
      </c>
      <c r="L255" t="s">
        <v>27</v>
      </c>
      <c r="M255">
        <v>2</v>
      </c>
      <c r="N255" t="s">
        <v>1226</v>
      </c>
      <c r="O255" t="s">
        <v>60</v>
      </c>
    </row>
    <row r="256" spans="1:15" ht="144.75">
      <c r="A256" t="s">
        <v>1227</v>
      </c>
      <c r="B256" t="s">
        <v>1228</v>
      </c>
      <c r="C256" s="1" t="s">
        <v>1229</v>
      </c>
      <c r="D256" t="s">
        <v>114</v>
      </c>
      <c r="E256" t="s">
        <v>305</v>
      </c>
      <c r="F256" s="2">
        <v>1555</v>
      </c>
      <c r="G256" t="s">
        <v>1230</v>
      </c>
    </row>
    <row r="257" spans="1:15" ht="159">
      <c r="A257" t="s">
        <v>1231</v>
      </c>
      <c r="B257" t="s">
        <v>1232</v>
      </c>
      <c r="C257" s="1" t="s">
        <v>1233</v>
      </c>
      <c r="D257" t="s">
        <v>101</v>
      </c>
      <c r="E257" t="s">
        <v>502</v>
      </c>
      <c r="F257" s="2">
        <v>8527</v>
      </c>
      <c r="G257" t="s">
        <v>1234</v>
      </c>
      <c r="H257">
        <v>22.8</v>
      </c>
      <c r="I257">
        <v>0.7</v>
      </c>
      <c r="J257">
        <v>11</v>
      </c>
      <c r="K257">
        <v>11</v>
      </c>
      <c r="L257" t="s">
        <v>27</v>
      </c>
      <c r="M257">
        <v>2</v>
      </c>
      <c r="N257" t="s">
        <v>230</v>
      </c>
      <c r="O257" t="s">
        <v>29</v>
      </c>
    </row>
    <row r="258" spans="1:15" ht="130.5">
      <c r="A258" t="s">
        <v>1235</v>
      </c>
      <c r="B258" t="s">
        <v>1236</v>
      </c>
      <c r="C258" s="1" t="s">
        <v>1237</v>
      </c>
      <c r="D258" t="s">
        <v>45</v>
      </c>
      <c r="E258" t="s">
        <v>132</v>
      </c>
      <c r="F258" s="2">
        <v>13676</v>
      </c>
      <c r="G258" t="s">
        <v>1238</v>
      </c>
      <c r="H258">
        <v>21.1</v>
      </c>
      <c r="I258">
        <v>3.7</v>
      </c>
      <c r="J258">
        <v>7.8</v>
      </c>
      <c r="K258">
        <v>9.6</v>
      </c>
      <c r="L258" t="s">
        <v>83</v>
      </c>
      <c r="M258">
        <v>1</v>
      </c>
      <c r="N258" t="s">
        <v>1066</v>
      </c>
      <c r="O258" t="s">
        <v>29</v>
      </c>
    </row>
    <row r="259" spans="1:15" ht="115.5">
      <c r="A259" t="s">
        <v>1239</v>
      </c>
      <c r="B259" t="s">
        <v>1240</v>
      </c>
      <c r="C259" s="1" t="s">
        <v>1241</v>
      </c>
      <c r="D259" t="s">
        <v>18</v>
      </c>
      <c r="E259" t="s">
        <v>40</v>
      </c>
      <c r="F259" s="2">
        <v>18200</v>
      </c>
      <c r="G259" t="s">
        <v>1242</v>
      </c>
      <c r="H259">
        <v>16.399999999999999</v>
      </c>
      <c r="I259">
        <v>1</v>
      </c>
      <c r="J259">
        <v>4.7</v>
      </c>
      <c r="K259">
        <v>10.7</v>
      </c>
      <c r="L259" t="s">
        <v>27</v>
      </c>
      <c r="M259">
        <v>2</v>
      </c>
      <c r="N259" t="s">
        <v>183</v>
      </c>
      <c r="O259" t="s">
        <v>60</v>
      </c>
    </row>
    <row r="260" spans="1:15" ht="101.25">
      <c r="A260" t="s">
        <v>1243</v>
      </c>
      <c r="B260" t="s">
        <v>1244</v>
      </c>
      <c r="C260" s="1" t="s">
        <v>1245</v>
      </c>
      <c r="D260" t="s">
        <v>33</v>
      </c>
      <c r="E260" t="s">
        <v>121</v>
      </c>
      <c r="F260" s="2">
        <v>39000</v>
      </c>
      <c r="G260" t="s">
        <v>1246</v>
      </c>
      <c r="H260">
        <v>24.5</v>
      </c>
      <c r="I260">
        <v>15.1</v>
      </c>
      <c r="J260">
        <v>4.8</v>
      </c>
      <c r="K260">
        <v>4.5</v>
      </c>
      <c r="L260" t="s">
        <v>177</v>
      </c>
      <c r="M260">
        <v>3</v>
      </c>
      <c r="N260" t="s">
        <v>498</v>
      </c>
      <c r="O260" t="s">
        <v>29</v>
      </c>
    </row>
    <row r="261" spans="1:15" ht="130.5">
      <c r="A261" t="s">
        <v>1247</v>
      </c>
      <c r="B261" t="s">
        <v>1248</v>
      </c>
      <c r="C261" s="1" t="s">
        <v>1249</v>
      </c>
      <c r="D261" t="s">
        <v>24</v>
      </c>
      <c r="E261" t="s">
        <v>25</v>
      </c>
      <c r="F261" s="2">
        <v>21500</v>
      </c>
      <c r="G261" t="s">
        <v>1250</v>
      </c>
      <c r="H261">
        <v>22.7</v>
      </c>
      <c r="I261">
        <v>10.5</v>
      </c>
      <c r="J261">
        <v>6.6</v>
      </c>
      <c r="K261">
        <v>5.6</v>
      </c>
      <c r="L261" t="s">
        <v>177</v>
      </c>
      <c r="M261">
        <v>3</v>
      </c>
      <c r="N261" t="s">
        <v>230</v>
      </c>
      <c r="O261" t="s">
        <v>29</v>
      </c>
    </row>
    <row r="262" spans="1:15" ht="101.25">
      <c r="A262" t="s">
        <v>1251</v>
      </c>
      <c r="B262" t="s">
        <v>1252</v>
      </c>
      <c r="C262" s="1" t="s">
        <v>1253</v>
      </c>
      <c r="D262" t="s">
        <v>18</v>
      </c>
      <c r="E262" t="s">
        <v>1130</v>
      </c>
      <c r="F262" s="2">
        <v>282200</v>
      </c>
      <c r="G262" t="s">
        <v>1254</v>
      </c>
      <c r="H262">
        <v>14.1</v>
      </c>
      <c r="I262">
        <v>1.8</v>
      </c>
      <c r="J262">
        <v>6.1</v>
      </c>
      <c r="K262">
        <v>6.2</v>
      </c>
      <c r="L262" t="s">
        <v>27</v>
      </c>
      <c r="M262">
        <v>2</v>
      </c>
      <c r="N262" t="s">
        <v>307</v>
      </c>
      <c r="O262" t="s">
        <v>60</v>
      </c>
    </row>
    <row r="263" spans="1:15" ht="130.5">
      <c r="A263" t="s">
        <v>1255</v>
      </c>
      <c r="B263" t="s">
        <v>1256</v>
      </c>
      <c r="C263" s="1" t="s">
        <v>1257</v>
      </c>
      <c r="D263" t="s">
        <v>101</v>
      </c>
      <c r="E263" t="s">
        <v>605</v>
      </c>
      <c r="F263" s="2">
        <v>13226</v>
      </c>
      <c r="G263" t="s">
        <v>1258</v>
      </c>
      <c r="H263">
        <v>19.8</v>
      </c>
      <c r="I263">
        <v>1.7</v>
      </c>
      <c r="J263">
        <v>8.8000000000000007</v>
      </c>
      <c r="K263">
        <v>9.3000000000000007</v>
      </c>
      <c r="L263" t="s">
        <v>83</v>
      </c>
      <c r="M263">
        <v>1</v>
      </c>
      <c r="N263" t="s">
        <v>865</v>
      </c>
      <c r="O263" t="s">
        <v>60</v>
      </c>
    </row>
    <row r="264" spans="1:15" ht="159">
      <c r="A264" t="s">
        <v>1259</v>
      </c>
      <c r="B264" t="s">
        <v>1260</v>
      </c>
      <c r="C264" s="1" t="s">
        <v>1261</v>
      </c>
      <c r="D264" t="s">
        <v>18</v>
      </c>
      <c r="E264" t="s">
        <v>447</v>
      </c>
      <c r="F264" s="2">
        <v>130700</v>
      </c>
      <c r="G264" t="s">
        <v>1262</v>
      </c>
      <c r="H264">
        <v>18.899999999999999</v>
      </c>
      <c r="I264">
        <v>4.9000000000000004</v>
      </c>
      <c r="J264">
        <v>6.6</v>
      </c>
      <c r="K264">
        <v>7.3</v>
      </c>
      <c r="L264" t="s">
        <v>177</v>
      </c>
      <c r="M264">
        <v>3</v>
      </c>
      <c r="N264" t="s">
        <v>718</v>
      </c>
      <c r="O264" t="s">
        <v>60</v>
      </c>
    </row>
    <row r="265" spans="1:15" ht="115.5">
      <c r="A265" t="s">
        <v>1263</v>
      </c>
      <c r="B265" t="s">
        <v>1264</v>
      </c>
      <c r="C265" s="1" t="s">
        <v>1265</v>
      </c>
      <c r="D265" t="s">
        <v>45</v>
      </c>
      <c r="E265" t="s">
        <v>64</v>
      </c>
      <c r="F265" s="2">
        <v>3000</v>
      </c>
      <c r="G265" t="s">
        <v>1266</v>
      </c>
    </row>
    <row r="266" spans="1:15" ht="144.75">
      <c r="A266" t="s">
        <v>1267</v>
      </c>
      <c r="B266" t="s">
        <v>1268</v>
      </c>
      <c r="C266" s="1" t="s">
        <v>1269</v>
      </c>
      <c r="D266" t="s">
        <v>80</v>
      </c>
      <c r="E266" t="s">
        <v>81</v>
      </c>
      <c r="F266" s="2">
        <v>18000</v>
      </c>
      <c r="G266" t="s">
        <v>1270</v>
      </c>
    </row>
    <row r="267" spans="1:15" ht="115.5">
      <c r="A267" t="s">
        <v>1271</v>
      </c>
      <c r="B267" t="s">
        <v>1272</v>
      </c>
      <c r="C267" s="1" t="s">
        <v>1273</v>
      </c>
      <c r="D267" t="s">
        <v>45</v>
      </c>
      <c r="E267" t="s">
        <v>228</v>
      </c>
      <c r="F267" s="2">
        <v>2524</v>
      </c>
      <c r="G267" t="s">
        <v>1274</v>
      </c>
      <c r="H267">
        <v>24.8</v>
      </c>
      <c r="I267">
        <v>1.1000000000000001</v>
      </c>
      <c r="J267">
        <v>7.4</v>
      </c>
      <c r="K267">
        <v>16.3</v>
      </c>
      <c r="L267" t="s">
        <v>83</v>
      </c>
      <c r="M267">
        <v>1</v>
      </c>
      <c r="N267" t="s">
        <v>545</v>
      </c>
      <c r="O267" t="s">
        <v>29</v>
      </c>
    </row>
    <row r="268" spans="1:15" ht="115.5">
      <c r="A268" t="s">
        <v>1275</v>
      </c>
      <c r="B268" t="s">
        <v>1276</v>
      </c>
      <c r="C268" s="1" t="s">
        <v>1277</v>
      </c>
      <c r="D268" t="s">
        <v>45</v>
      </c>
      <c r="E268" t="s">
        <v>155</v>
      </c>
      <c r="F268" s="2">
        <v>10590</v>
      </c>
      <c r="G268" t="s">
        <v>1278</v>
      </c>
      <c r="H268">
        <v>18.600000000000001</v>
      </c>
      <c r="I268">
        <v>0.1</v>
      </c>
      <c r="J268">
        <v>6.9</v>
      </c>
      <c r="K268">
        <v>11.6</v>
      </c>
      <c r="L268" t="s">
        <v>177</v>
      </c>
      <c r="M268">
        <v>3</v>
      </c>
      <c r="N268" t="s">
        <v>59</v>
      </c>
      <c r="O268" t="s">
        <v>60</v>
      </c>
    </row>
    <row r="269" spans="1:15" ht="101.25">
      <c r="A269" t="s">
        <v>1279</v>
      </c>
      <c r="B269" t="s">
        <v>1280</v>
      </c>
      <c r="C269" s="1" t="s">
        <v>1281</v>
      </c>
      <c r="D269" t="s">
        <v>80</v>
      </c>
      <c r="E269" t="s">
        <v>81</v>
      </c>
      <c r="F269" s="2">
        <v>45000</v>
      </c>
      <c r="G269" t="s">
        <v>1282</v>
      </c>
      <c r="H269">
        <v>25.3</v>
      </c>
      <c r="I269">
        <v>7</v>
      </c>
      <c r="J269">
        <v>6.5</v>
      </c>
      <c r="K269">
        <v>11.8</v>
      </c>
      <c r="L269" t="s">
        <v>27</v>
      </c>
      <c r="M269">
        <v>2</v>
      </c>
      <c r="N269" t="s">
        <v>28</v>
      </c>
      <c r="O269" t="s">
        <v>29</v>
      </c>
    </row>
    <row r="270" spans="1:15" ht="115.5">
      <c r="A270" t="s">
        <v>1283</v>
      </c>
      <c r="B270" t="s">
        <v>1284</v>
      </c>
      <c r="C270" s="1" t="s">
        <v>1285</v>
      </c>
      <c r="D270" t="s">
        <v>45</v>
      </c>
      <c r="E270" t="s">
        <v>155</v>
      </c>
      <c r="F270" s="2">
        <v>11000</v>
      </c>
      <c r="G270" t="s">
        <v>1286</v>
      </c>
      <c r="H270">
        <v>18.7</v>
      </c>
      <c r="I270">
        <v>2.6</v>
      </c>
      <c r="J270">
        <v>8.9</v>
      </c>
      <c r="K270">
        <v>7.1</v>
      </c>
      <c r="L270" t="s">
        <v>83</v>
      </c>
      <c r="M270">
        <v>1</v>
      </c>
      <c r="N270" t="s">
        <v>59</v>
      </c>
      <c r="O270" t="s">
        <v>60</v>
      </c>
    </row>
    <row r="271" spans="1:15" ht="130.5">
      <c r="A271" t="s">
        <v>1287</v>
      </c>
      <c r="B271" t="s">
        <v>1288</v>
      </c>
      <c r="C271" s="1" t="s">
        <v>1289</v>
      </c>
      <c r="D271" t="s">
        <v>80</v>
      </c>
      <c r="E271" t="s">
        <v>81</v>
      </c>
      <c r="F271" s="2">
        <v>8800</v>
      </c>
      <c r="G271" t="s">
        <v>1290</v>
      </c>
      <c r="H271">
        <v>29.3</v>
      </c>
      <c r="I271">
        <v>10.3</v>
      </c>
      <c r="J271">
        <v>5.3</v>
      </c>
      <c r="K271">
        <v>13.7</v>
      </c>
      <c r="L271" t="s">
        <v>157</v>
      </c>
      <c r="M271" t="s">
        <v>158</v>
      </c>
      <c r="N271" t="s">
        <v>36</v>
      </c>
      <c r="O271" t="s">
        <v>29</v>
      </c>
    </row>
    <row r="272" spans="1:15" ht="130.5">
      <c r="A272" t="s">
        <v>1291</v>
      </c>
      <c r="B272" t="s">
        <v>1292</v>
      </c>
      <c r="C272" s="1" t="s">
        <v>1293</v>
      </c>
      <c r="D272" t="s">
        <v>80</v>
      </c>
      <c r="E272" t="s">
        <v>341</v>
      </c>
      <c r="F272" s="2">
        <v>44000</v>
      </c>
      <c r="G272" t="s">
        <v>1294</v>
      </c>
    </row>
    <row r="273" spans="1:15" ht="144.75">
      <c r="A273" t="s">
        <v>1295</v>
      </c>
      <c r="B273" t="s">
        <v>1296</v>
      </c>
      <c r="C273" s="1" t="s">
        <v>1297</v>
      </c>
      <c r="D273" t="s">
        <v>101</v>
      </c>
      <c r="E273" t="s">
        <v>315</v>
      </c>
      <c r="F273" s="2">
        <v>19719</v>
      </c>
      <c r="G273" t="s">
        <v>1298</v>
      </c>
      <c r="H273">
        <v>21.8</v>
      </c>
      <c r="I273">
        <v>2</v>
      </c>
      <c r="J273">
        <v>8.6999999999999993</v>
      </c>
      <c r="K273">
        <v>11.2</v>
      </c>
      <c r="L273" t="s">
        <v>27</v>
      </c>
      <c r="M273">
        <v>2</v>
      </c>
      <c r="N273" t="s">
        <v>110</v>
      </c>
      <c r="O273" t="s">
        <v>29</v>
      </c>
    </row>
    <row r="274" spans="1:15" ht="174">
      <c r="A274" t="s">
        <v>1299</v>
      </c>
      <c r="B274" t="s">
        <v>1300</v>
      </c>
      <c r="C274" s="1" t="s">
        <v>1301</v>
      </c>
      <c r="D274" t="s">
        <v>45</v>
      </c>
      <c r="E274" t="s">
        <v>272</v>
      </c>
      <c r="F274" s="2">
        <v>67600</v>
      </c>
      <c r="G274" t="s">
        <v>1302</v>
      </c>
      <c r="H274">
        <v>22.5</v>
      </c>
      <c r="I274">
        <v>0</v>
      </c>
      <c r="J274">
        <v>5.7</v>
      </c>
      <c r="K274">
        <v>16.7</v>
      </c>
      <c r="L274" t="s">
        <v>27</v>
      </c>
      <c r="M274">
        <v>2</v>
      </c>
      <c r="N274" t="s">
        <v>48</v>
      </c>
      <c r="O274" t="s">
        <v>29</v>
      </c>
    </row>
    <row r="275" spans="1:15" ht="130.5">
      <c r="A275" t="s">
        <v>1303</v>
      </c>
      <c r="B275" t="s">
        <v>1304</v>
      </c>
      <c r="C275" s="1" t="s">
        <v>1305</v>
      </c>
      <c r="D275" t="s">
        <v>80</v>
      </c>
      <c r="E275" t="s">
        <v>1306</v>
      </c>
      <c r="F275" s="2">
        <v>18400</v>
      </c>
      <c r="G275" t="s">
        <v>1307</v>
      </c>
      <c r="H275">
        <v>19.600000000000001</v>
      </c>
      <c r="I275">
        <v>5.6</v>
      </c>
      <c r="J275">
        <v>4.9000000000000004</v>
      </c>
      <c r="K275">
        <v>9.1</v>
      </c>
      <c r="L275" t="s">
        <v>157</v>
      </c>
      <c r="M275" t="s">
        <v>158</v>
      </c>
      <c r="N275" t="s">
        <v>865</v>
      </c>
      <c r="O275" t="s">
        <v>60</v>
      </c>
    </row>
    <row r="276" spans="1:15" ht="101.25">
      <c r="A276" t="s">
        <v>1308</v>
      </c>
      <c r="B276" t="s">
        <v>1309</v>
      </c>
      <c r="C276" s="1" t="s">
        <v>1310</v>
      </c>
      <c r="D276" t="s">
        <v>18</v>
      </c>
      <c r="E276" t="s">
        <v>126</v>
      </c>
      <c r="F276" s="2">
        <v>58000</v>
      </c>
      <c r="G276" t="s">
        <v>1311</v>
      </c>
      <c r="H276">
        <v>11.3</v>
      </c>
      <c r="I276">
        <v>0.1</v>
      </c>
      <c r="J276">
        <v>6.1</v>
      </c>
      <c r="K276">
        <v>5.0999999999999996</v>
      </c>
      <c r="L276" t="s">
        <v>27</v>
      </c>
      <c r="M276">
        <v>2</v>
      </c>
      <c r="N276" t="s">
        <v>128</v>
      </c>
      <c r="O276" t="s">
        <v>60</v>
      </c>
    </row>
    <row r="277" spans="1:15" ht="144.75">
      <c r="A277" t="s">
        <v>1312</v>
      </c>
      <c r="B277" t="s">
        <v>1313</v>
      </c>
      <c r="C277" s="1" t="s">
        <v>1314</v>
      </c>
      <c r="D277" t="s">
        <v>80</v>
      </c>
      <c r="E277" t="s">
        <v>341</v>
      </c>
      <c r="F277" s="2">
        <v>23200</v>
      </c>
      <c r="G277" t="s">
        <v>1315</v>
      </c>
    </row>
    <row r="278" spans="1:15" ht="159">
      <c r="A278" t="s">
        <v>1316</v>
      </c>
      <c r="B278" t="s">
        <v>1317</v>
      </c>
      <c r="C278" s="1" t="s">
        <v>1318</v>
      </c>
      <c r="D278" t="s">
        <v>114</v>
      </c>
      <c r="E278" t="s">
        <v>1319</v>
      </c>
      <c r="F278">
        <v>163</v>
      </c>
      <c r="G278" t="s">
        <v>1320</v>
      </c>
      <c r="H278">
        <v>13.4</v>
      </c>
      <c r="I278">
        <v>3.3</v>
      </c>
      <c r="J278">
        <v>5.5</v>
      </c>
      <c r="K278">
        <v>4.5999999999999996</v>
      </c>
      <c r="L278" t="s">
        <v>83</v>
      </c>
      <c r="M278">
        <v>1</v>
      </c>
      <c r="N278" t="s">
        <v>139</v>
      </c>
      <c r="O278" t="s">
        <v>60</v>
      </c>
    </row>
    <row r="279" spans="1:15" ht="115.5">
      <c r="A279" t="s">
        <v>1321</v>
      </c>
      <c r="B279" t="s">
        <v>1322</v>
      </c>
      <c r="C279" s="1" t="s">
        <v>1323</v>
      </c>
      <c r="D279" t="s">
        <v>174</v>
      </c>
      <c r="E279" t="s">
        <v>393</v>
      </c>
      <c r="F279" s="2">
        <v>20000</v>
      </c>
      <c r="G279" t="s">
        <v>1324</v>
      </c>
      <c r="H279">
        <v>30</v>
      </c>
      <c r="I279">
        <v>13.3</v>
      </c>
      <c r="J279">
        <v>6</v>
      </c>
      <c r="K279">
        <v>10.7</v>
      </c>
      <c r="L279" t="s">
        <v>177</v>
      </c>
      <c r="M279">
        <v>3</v>
      </c>
      <c r="N279" t="s">
        <v>1061</v>
      </c>
      <c r="O279" t="s">
        <v>29</v>
      </c>
    </row>
    <row r="280" spans="1:15" ht="130.5">
      <c r="A280" t="s">
        <v>1325</v>
      </c>
      <c r="B280" t="s">
        <v>1326</v>
      </c>
      <c r="C280" s="1" t="s">
        <v>1327</v>
      </c>
      <c r="D280" t="s">
        <v>80</v>
      </c>
      <c r="E280" t="s">
        <v>1328</v>
      </c>
      <c r="F280" s="2">
        <v>95000</v>
      </c>
      <c r="G280" t="s">
        <v>1329</v>
      </c>
      <c r="H280">
        <v>28.6</v>
      </c>
      <c r="I280">
        <v>11</v>
      </c>
      <c r="J280">
        <v>7</v>
      </c>
      <c r="K280">
        <v>10.6</v>
      </c>
      <c r="L280" t="s">
        <v>177</v>
      </c>
      <c r="M280">
        <v>3</v>
      </c>
      <c r="N280" t="s">
        <v>291</v>
      </c>
      <c r="O280" t="s">
        <v>29</v>
      </c>
    </row>
    <row r="281" spans="1:15" ht="115.5">
      <c r="A281" t="s">
        <v>1330</v>
      </c>
      <c r="B281" t="s">
        <v>1331</v>
      </c>
      <c r="C281" s="1" t="s">
        <v>1332</v>
      </c>
      <c r="D281" t="s">
        <v>33</v>
      </c>
      <c r="E281" t="s">
        <v>1100</v>
      </c>
      <c r="F281" s="2">
        <v>465000</v>
      </c>
      <c r="G281" t="s">
        <v>1333</v>
      </c>
      <c r="H281">
        <v>12.6</v>
      </c>
      <c r="I281">
        <v>3.3</v>
      </c>
      <c r="J281">
        <v>3.8</v>
      </c>
      <c r="K281">
        <v>5.6</v>
      </c>
      <c r="L281" t="s">
        <v>27</v>
      </c>
      <c r="M281">
        <v>2</v>
      </c>
      <c r="N281" t="s">
        <v>257</v>
      </c>
      <c r="O281" t="s">
        <v>60</v>
      </c>
    </row>
    <row r="282" spans="1:15" ht="115.5">
      <c r="A282" t="s">
        <v>1334</v>
      </c>
      <c r="B282" t="s">
        <v>1335</v>
      </c>
      <c r="C282" s="1" t="s">
        <v>1336</v>
      </c>
      <c r="D282" t="s">
        <v>45</v>
      </c>
      <c r="E282" t="s">
        <v>132</v>
      </c>
      <c r="F282" s="2">
        <v>6990</v>
      </c>
      <c r="G282" t="s">
        <v>1337</v>
      </c>
      <c r="H282">
        <v>25</v>
      </c>
      <c r="I282">
        <v>4.5999999999999996</v>
      </c>
      <c r="J282">
        <v>8.4</v>
      </c>
      <c r="K282">
        <v>12.1</v>
      </c>
      <c r="L282" t="s">
        <v>83</v>
      </c>
      <c r="M282">
        <v>1</v>
      </c>
      <c r="N282" t="s">
        <v>905</v>
      </c>
      <c r="O282" t="s">
        <v>29</v>
      </c>
    </row>
    <row r="283" spans="1:15" ht="144.75">
      <c r="A283" t="s">
        <v>1338</v>
      </c>
      <c r="B283" t="s">
        <v>1339</v>
      </c>
      <c r="C283" s="1" t="s">
        <v>1340</v>
      </c>
      <c r="D283" t="s">
        <v>33</v>
      </c>
      <c r="E283" t="s">
        <v>1070</v>
      </c>
      <c r="F283" s="2">
        <v>178000</v>
      </c>
      <c r="G283" t="s">
        <v>1341</v>
      </c>
      <c r="H283">
        <v>17.600000000000001</v>
      </c>
      <c r="I283">
        <v>6.1</v>
      </c>
      <c r="J283">
        <v>4.4000000000000004</v>
      </c>
      <c r="K283">
        <v>7</v>
      </c>
      <c r="L283" t="s">
        <v>27</v>
      </c>
      <c r="M283">
        <v>2</v>
      </c>
      <c r="N283" t="s">
        <v>241</v>
      </c>
      <c r="O283" t="s">
        <v>60</v>
      </c>
    </row>
    <row r="284" spans="1:15" ht="130.5">
      <c r="A284" t="s">
        <v>1342</v>
      </c>
      <c r="B284" t="s">
        <v>1343</v>
      </c>
      <c r="C284" s="1" t="s">
        <v>1344</v>
      </c>
      <c r="D284" t="s">
        <v>18</v>
      </c>
      <c r="E284" t="s">
        <v>70</v>
      </c>
      <c r="F284" s="2">
        <v>62000</v>
      </c>
      <c r="G284" t="s">
        <v>1345</v>
      </c>
      <c r="H284">
        <v>10.7</v>
      </c>
      <c r="I284">
        <v>0.9</v>
      </c>
      <c r="J284">
        <v>5.6</v>
      </c>
      <c r="K284">
        <v>4.0999999999999996</v>
      </c>
      <c r="L284" t="s">
        <v>27</v>
      </c>
      <c r="M284">
        <v>2</v>
      </c>
      <c r="N284" t="s">
        <v>405</v>
      </c>
      <c r="O284" t="s">
        <v>60</v>
      </c>
    </row>
    <row r="285" spans="1:15" ht="144.75">
      <c r="A285" t="s">
        <v>1346</v>
      </c>
      <c r="B285" t="s">
        <v>1347</v>
      </c>
      <c r="C285" s="1" t="s">
        <v>1348</v>
      </c>
      <c r="D285" t="s">
        <v>107</v>
      </c>
      <c r="E285" t="s">
        <v>853</v>
      </c>
      <c r="F285" s="2">
        <v>1756</v>
      </c>
      <c r="G285" t="s">
        <v>1349</v>
      </c>
      <c r="H285">
        <v>33.1</v>
      </c>
      <c r="I285">
        <v>18.899999999999999</v>
      </c>
      <c r="J285">
        <v>7</v>
      </c>
      <c r="K285">
        <v>7.2</v>
      </c>
      <c r="L285" t="s">
        <v>27</v>
      </c>
      <c r="M285">
        <v>2</v>
      </c>
      <c r="N285" t="s">
        <v>483</v>
      </c>
      <c r="O285" t="s">
        <v>147</v>
      </c>
    </row>
    <row r="286" spans="1:15" ht="101.25">
      <c r="A286" t="s">
        <v>1350</v>
      </c>
      <c r="B286" t="s">
        <v>1351</v>
      </c>
      <c r="C286" s="1" t="s">
        <v>1352</v>
      </c>
      <c r="D286" t="s">
        <v>45</v>
      </c>
      <c r="E286" t="s">
        <v>1034</v>
      </c>
      <c r="F286" s="2">
        <v>25000</v>
      </c>
      <c r="G286" t="s">
        <v>1353</v>
      </c>
      <c r="H286">
        <v>13.9</v>
      </c>
      <c r="I286">
        <v>2</v>
      </c>
      <c r="J286">
        <v>6.3</v>
      </c>
      <c r="K286">
        <v>5.7</v>
      </c>
      <c r="L286" t="s">
        <v>27</v>
      </c>
      <c r="M286">
        <v>2</v>
      </c>
      <c r="N286" t="s">
        <v>307</v>
      </c>
      <c r="O286" t="s">
        <v>60</v>
      </c>
    </row>
    <row r="287" spans="1:15" ht="144.75">
      <c r="A287" t="s">
        <v>1354</v>
      </c>
      <c r="B287" t="s">
        <v>1355</v>
      </c>
      <c r="C287" s="1" t="s">
        <v>1356</v>
      </c>
      <c r="D287" t="s">
        <v>18</v>
      </c>
      <c r="E287" t="s">
        <v>1130</v>
      </c>
      <c r="F287" s="2">
        <v>7120</v>
      </c>
      <c r="G287" t="s">
        <v>1357</v>
      </c>
      <c r="H287">
        <v>18.7</v>
      </c>
      <c r="I287">
        <v>4.3</v>
      </c>
      <c r="J287">
        <v>5.7</v>
      </c>
      <c r="K287">
        <v>8.6999999999999993</v>
      </c>
      <c r="L287" t="s">
        <v>157</v>
      </c>
      <c r="M287" t="s">
        <v>158</v>
      </c>
      <c r="N287" t="s">
        <v>59</v>
      </c>
      <c r="O287" t="s">
        <v>60</v>
      </c>
    </row>
    <row r="288" spans="1:15" ht="144.75">
      <c r="A288" t="s">
        <v>1358</v>
      </c>
      <c r="B288" t="s">
        <v>1359</v>
      </c>
      <c r="C288" s="1" t="s">
        <v>1360</v>
      </c>
      <c r="D288" t="s">
        <v>114</v>
      </c>
      <c r="E288" t="s">
        <v>137</v>
      </c>
      <c r="F288">
        <v>193</v>
      </c>
      <c r="G288" t="s">
        <v>1361</v>
      </c>
    </row>
    <row r="289" spans="1:15" ht="87">
      <c r="A289" t="s">
        <v>1362</v>
      </c>
      <c r="B289" t="s">
        <v>1363</v>
      </c>
      <c r="C289" s="1" t="s">
        <v>1364</v>
      </c>
      <c r="D289" t="s">
        <v>45</v>
      </c>
      <c r="E289" t="s">
        <v>46</v>
      </c>
      <c r="F289" s="2">
        <v>220000</v>
      </c>
      <c r="G289" t="s">
        <v>1365</v>
      </c>
      <c r="H289">
        <v>28.8</v>
      </c>
      <c r="I289">
        <v>3.9</v>
      </c>
      <c r="J289">
        <v>7.2</v>
      </c>
      <c r="K289">
        <v>17.7</v>
      </c>
      <c r="L289" t="s">
        <v>177</v>
      </c>
      <c r="M289">
        <v>3</v>
      </c>
      <c r="N289" t="s">
        <v>291</v>
      </c>
      <c r="O289" t="s">
        <v>29</v>
      </c>
    </row>
    <row r="290" spans="1:15" ht="115.5">
      <c r="A290" t="s">
        <v>1366</v>
      </c>
      <c r="B290" t="s">
        <v>1367</v>
      </c>
      <c r="C290" s="1" t="s">
        <v>1368</v>
      </c>
      <c r="D290" t="s">
        <v>33</v>
      </c>
      <c r="E290" t="s">
        <v>1369</v>
      </c>
      <c r="F290" s="2">
        <v>5502</v>
      </c>
      <c r="G290" t="s">
        <v>1370</v>
      </c>
      <c r="H290">
        <v>7.1</v>
      </c>
      <c r="I290">
        <v>0</v>
      </c>
      <c r="J290">
        <v>4.2</v>
      </c>
      <c r="K290">
        <v>2.9</v>
      </c>
      <c r="L290" t="s">
        <v>27</v>
      </c>
      <c r="M290">
        <v>2</v>
      </c>
      <c r="N290" t="s">
        <v>1172</v>
      </c>
      <c r="O290" t="s">
        <v>1173</v>
      </c>
    </row>
    <row r="291" spans="1:15" ht="144.75">
      <c r="A291" t="s">
        <v>1371</v>
      </c>
      <c r="B291" t="s">
        <v>1372</v>
      </c>
      <c r="C291" s="1" t="s">
        <v>1373</v>
      </c>
      <c r="D291" t="s">
        <v>107</v>
      </c>
      <c r="E291" t="s">
        <v>592</v>
      </c>
      <c r="F291" s="2">
        <v>49000</v>
      </c>
      <c r="G291" t="s">
        <v>1374</v>
      </c>
      <c r="H291">
        <v>25.6</v>
      </c>
      <c r="I291">
        <v>9.8000000000000007</v>
      </c>
      <c r="J291">
        <v>6.9</v>
      </c>
      <c r="K291">
        <v>8.9</v>
      </c>
      <c r="L291" t="s">
        <v>27</v>
      </c>
      <c r="M291">
        <v>2</v>
      </c>
      <c r="N291" t="s">
        <v>97</v>
      </c>
      <c r="O291" t="s">
        <v>29</v>
      </c>
    </row>
    <row r="292" spans="1:15" ht="87">
      <c r="A292" t="s">
        <v>1375</v>
      </c>
      <c r="B292" t="s">
        <v>1376</v>
      </c>
      <c r="C292" s="1" t="s">
        <v>1377</v>
      </c>
      <c r="D292" t="s">
        <v>101</v>
      </c>
      <c r="E292" t="s">
        <v>432</v>
      </c>
      <c r="F292" s="2">
        <v>44400</v>
      </c>
      <c r="G292" t="s">
        <v>1378</v>
      </c>
      <c r="H292">
        <v>25.5</v>
      </c>
      <c r="I292">
        <v>0.9</v>
      </c>
      <c r="J292">
        <v>11.8</v>
      </c>
      <c r="K292">
        <v>12.8</v>
      </c>
      <c r="L292" t="s">
        <v>27</v>
      </c>
      <c r="M292">
        <v>2</v>
      </c>
      <c r="N292" t="s">
        <v>420</v>
      </c>
      <c r="O292" t="s">
        <v>29</v>
      </c>
    </row>
    <row r="293" spans="1:15" ht="174">
      <c r="A293" t="s">
        <v>1379</v>
      </c>
      <c r="B293" t="s">
        <v>1380</v>
      </c>
      <c r="C293" s="1" t="s">
        <v>1381</v>
      </c>
      <c r="D293" t="s">
        <v>101</v>
      </c>
      <c r="E293" t="s">
        <v>722</v>
      </c>
      <c r="F293" s="2">
        <v>3636</v>
      </c>
      <c r="G293" t="s">
        <v>1382</v>
      </c>
      <c r="H293">
        <v>20.399999999999999</v>
      </c>
      <c r="I293">
        <v>1.6</v>
      </c>
      <c r="J293">
        <v>10.5</v>
      </c>
      <c r="K293">
        <v>8.3000000000000007</v>
      </c>
      <c r="L293" t="s">
        <v>27</v>
      </c>
      <c r="M293">
        <v>2</v>
      </c>
      <c r="N293" t="s">
        <v>370</v>
      </c>
      <c r="O293" t="s">
        <v>29</v>
      </c>
    </row>
    <row r="294" spans="1:15" ht="101.25">
      <c r="A294" t="s">
        <v>1383</v>
      </c>
      <c r="B294" t="s">
        <v>1384</v>
      </c>
      <c r="C294" s="1" t="s">
        <v>1385</v>
      </c>
      <c r="D294" t="s">
        <v>80</v>
      </c>
      <c r="E294" t="s">
        <v>1386</v>
      </c>
      <c r="F294" s="2">
        <v>27000</v>
      </c>
      <c r="G294" t="s">
        <v>1387</v>
      </c>
      <c r="H294">
        <v>20.9</v>
      </c>
      <c r="I294">
        <v>3.7</v>
      </c>
      <c r="J294">
        <v>6.5</v>
      </c>
      <c r="K294">
        <v>10.7</v>
      </c>
      <c r="L294" t="s">
        <v>83</v>
      </c>
      <c r="M294">
        <v>1</v>
      </c>
      <c r="N294" t="s">
        <v>616</v>
      </c>
      <c r="O294" t="s">
        <v>29</v>
      </c>
    </row>
    <row r="295" spans="1:15" ht="115.5">
      <c r="A295" t="s">
        <v>1388</v>
      </c>
      <c r="B295" t="s">
        <v>1389</v>
      </c>
      <c r="C295" s="1" t="s">
        <v>1390</v>
      </c>
      <c r="D295" t="s">
        <v>45</v>
      </c>
      <c r="E295" t="s">
        <v>779</v>
      </c>
      <c r="F295" s="2">
        <v>18000</v>
      </c>
      <c r="G295" t="s">
        <v>1391</v>
      </c>
      <c r="H295">
        <v>23</v>
      </c>
      <c r="I295">
        <v>1</v>
      </c>
      <c r="J295">
        <v>7.6</v>
      </c>
      <c r="K295">
        <v>14.3</v>
      </c>
      <c r="L295" t="s">
        <v>27</v>
      </c>
      <c r="M295">
        <v>2</v>
      </c>
      <c r="N295" t="s">
        <v>1392</v>
      </c>
      <c r="O295" t="s">
        <v>29</v>
      </c>
    </row>
    <row r="296" spans="1:15" ht="115.5">
      <c r="A296" t="s">
        <v>1393</v>
      </c>
      <c r="B296" t="s">
        <v>1394</v>
      </c>
      <c r="C296" s="1" t="s">
        <v>1395</v>
      </c>
      <c r="D296" t="s">
        <v>33</v>
      </c>
      <c r="E296" t="s">
        <v>1113</v>
      </c>
      <c r="F296" s="2">
        <v>60000</v>
      </c>
      <c r="G296" t="s">
        <v>1396</v>
      </c>
      <c r="H296">
        <v>13.7</v>
      </c>
      <c r="I296">
        <v>4.7</v>
      </c>
      <c r="J296">
        <v>3.8</v>
      </c>
      <c r="K296">
        <v>5.2</v>
      </c>
      <c r="L296" t="s">
        <v>27</v>
      </c>
      <c r="M296">
        <v>2</v>
      </c>
      <c r="N296" t="s">
        <v>874</v>
      </c>
      <c r="O296" t="s">
        <v>60</v>
      </c>
    </row>
    <row r="297" spans="1:15" ht="144.75">
      <c r="A297" t="s">
        <v>1397</v>
      </c>
      <c r="B297" t="s">
        <v>1398</v>
      </c>
      <c r="C297" s="1" t="s">
        <v>1399</v>
      </c>
      <c r="D297" t="s">
        <v>33</v>
      </c>
      <c r="E297" t="s">
        <v>453</v>
      </c>
      <c r="F297" s="2">
        <v>163000</v>
      </c>
      <c r="G297" t="s">
        <v>1400</v>
      </c>
      <c r="H297">
        <v>28.5</v>
      </c>
      <c r="I297">
        <v>9.8000000000000007</v>
      </c>
      <c r="J297">
        <v>7.2</v>
      </c>
      <c r="K297">
        <v>11.5</v>
      </c>
      <c r="L297" t="s">
        <v>323</v>
      </c>
      <c r="M297">
        <v>4</v>
      </c>
      <c r="N297" t="s">
        <v>697</v>
      </c>
      <c r="O297" t="s">
        <v>29</v>
      </c>
    </row>
    <row r="298" spans="1:15" ht="159">
      <c r="A298" t="s">
        <v>1401</v>
      </c>
      <c r="B298" t="s">
        <v>1402</v>
      </c>
      <c r="C298" s="1" t="s">
        <v>1403</v>
      </c>
      <c r="D298" t="s">
        <v>174</v>
      </c>
      <c r="E298" t="s">
        <v>393</v>
      </c>
      <c r="F298" s="2">
        <v>34000</v>
      </c>
      <c r="G298" t="s">
        <v>1404</v>
      </c>
      <c r="H298">
        <v>21.1</v>
      </c>
      <c r="I298">
        <v>8.3000000000000007</v>
      </c>
      <c r="J298">
        <v>4.0999999999999996</v>
      </c>
      <c r="K298">
        <v>8.6999999999999993</v>
      </c>
      <c r="L298" t="s">
        <v>27</v>
      </c>
      <c r="M298">
        <v>2</v>
      </c>
      <c r="N298" t="s">
        <v>1066</v>
      </c>
      <c r="O298" t="s">
        <v>29</v>
      </c>
    </row>
    <row r="299" spans="1:15" ht="115.5">
      <c r="A299" t="s">
        <v>1405</v>
      </c>
      <c r="B299" t="s">
        <v>1406</v>
      </c>
      <c r="C299" s="1" t="s">
        <v>1407</v>
      </c>
      <c r="D299" t="s">
        <v>80</v>
      </c>
      <c r="E299" t="s">
        <v>341</v>
      </c>
      <c r="F299" s="2">
        <v>125000</v>
      </c>
      <c r="G299" t="s">
        <v>1408</v>
      </c>
      <c r="H299">
        <v>40.5</v>
      </c>
      <c r="I299">
        <v>14.2</v>
      </c>
      <c r="J299">
        <v>10.9</v>
      </c>
      <c r="K299">
        <v>15.4</v>
      </c>
      <c r="L299" t="s">
        <v>177</v>
      </c>
      <c r="M299">
        <v>3</v>
      </c>
      <c r="N299" t="s">
        <v>1409</v>
      </c>
      <c r="O299" t="s">
        <v>856</v>
      </c>
    </row>
    <row r="300" spans="1:15" ht="115.5">
      <c r="A300" t="s">
        <v>1410</v>
      </c>
      <c r="B300" t="s">
        <v>1411</v>
      </c>
      <c r="C300" s="1" t="s">
        <v>1412</v>
      </c>
      <c r="D300" t="s">
        <v>80</v>
      </c>
      <c r="E300" t="s">
        <v>341</v>
      </c>
      <c r="F300" s="2">
        <v>111600</v>
      </c>
      <c r="G300" t="s">
        <v>1413</v>
      </c>
      <c r="H300">
        <v>35.200000000000003</v>
      </c>
      <c r="I300">
        <v>9.4</v>
      </c>
      <c r="J300">
        <v>6.9</v>
      </c>
      <c r="K300">
        <v>18.899999999999999</v>
      </c>
      <c r="L300" t="s">
        <v>177</v>
      </c>
      <c r="M300">
        <v>3</v>
      </c>
      <c r="N300" t="s">
        <v>766</v>
      </c>
      <c r="O300" t="s">
        <v>147</v>
      </c>
    </row>
    <row r="301" spans="1:15" ht="130.5">
      <c r="A301" t="s">
        <v>1414</v>
      </c>
      <c r="B301" t="s">
        <v>1415</v>
      </c>
      <c r="C301" s="1" t="s">
        <v>1416</v>
      </c>
      <c r="D301" t="s">
        <v>80</v>
      </c>
      <c r="E301" t="s">
        <v>81</v>
      </c>
      <c r="F301" s="2">
        <v>8315</v>
      </c>
      <c r="G301" t="s">
        <v>1417</v>
      </c>
    </row>
    <row r="302" spans="1:15" ht="144.75">
      <c r="A302" t="s">
        <v>1418</v>
      </c>
      <c r="B302" t="s">
        <v>1419</v>
      </c>
      <c r="C302" s="1" t="s">
        <v>1420</v>
      </c>
      <c r="D302" t="s">
        <v>18</v>
      </c>
      <c r="E302" t="s">
        <v>245</v>
      </c>
      <c r="F302" s="2">
        <v>3400</v>
      </c>
      <c r="G302" t="s">
        <v>1421</v>
      </c>
      <c r="H302">
        <v>16.899999999999999</v>
      </c>
      <c r="I302">
        <v>3.3</v>
      </c>
      <c r="J302">
        <v>5.4</v>
      </c>
      <c r="K302">
        <v>8.1999999999999993</v>
      </c>
      <c r="L302" t="s">
        <v>27</v>
      </c>
      <c r="M302">
        <v>2</v>
      </c>
      <c r="N302" t="s">
        <v>280</v>
      </c>
      <c r="O302" t="s">
        <v>60</v>
      </c>
    </row>
    <row r="303" spans="1:15" ht="115.5">
      <c r="A303" t="s">
        <v>1422</v>
      </c>
      <c r="B303" t="s">
        <v>1423</v>
      </c>
      <c r="C303" s="1" t="s">
        <v>1424</v>
      </c>
      <c r="D303" t="s">
        <v>88</v>
      </c>
      <c r="E303" t="s">
        <v>1425</v>
      </c>
      <c r="F303" s="2">
        <v>80000</v>
      </c>
      <c r="G303" t="s">
        <v>1426</v>
      </c>
    </row>
    <row r="304" spans="1:15" ht="101.25">
      <c r="A304" t="s">
        <v>1427</v>
      </c>
      <c r="B304" t="s">
        <v>1428</v>
      </c>
      <c r="C304" s="1" t="s">
        <v>1429</v>
      </c>
      <c r="D304" t="s">
        <v>45</v>
      </c>
      <c r="E304" t="s">
        <v>558</v>
      </c>
      <c r="F304" s="2">
        <v>51000</v>
      </c>
      <c r="G304" t="s">
        <v>1430</v>
      </c>
    </row>
    <row r="305" spans="1:15" ht="159">
      <c r="A305" t="s">
        <v>1431</v>
      </c>
      <c r="B305" t="s">
        <v>1432</v>
      </c>
      <c r="C305" s="1" t="s">
        <v>1433</v>
      </c>
      <c r="D305" t="s">
        <v>18</v>
      </c>
      <c r="E305" t="s">
        <v>1130</v>
      </c>
      <c r="F305" s="2">
        <v>20290</v>
      </c>
      <c r="G305" t="s">
        <v>1434</v>
      </c>
      <c r="H305">
        <v>18.899999999999999</v>
      </c>
      <c r="I305">
        <v>0.1</v>
      </c>
      <c r="J305">
        <v>5.6</v>
      </c>
      <c r="K305">
        <v>13.2</v>
      </c>
      <c r="L305" t="s">
        <v>83</v>
      </c>
      <c r="M305">
        <v>1</v>
      </c>
      <c r="N305" t="s">
        <v>718</v>
      </c>
      <c r="O305" t="s">
        <v>60</v>
      </c>
    </row>
    <row r="306" spans="1:15" ht="115.5">
      <c r="A306" t="s">
        <v>1435</v>
      </c>
      <c r="B306" t="s">
        <v>1436</v>
      </c>
      <c r="C306" s="1" t="s">
        <v>1437</v>
      </c>
      <c r="D306" t="s">
        <v>18</v>
      </c>
      <c r="E306" t="s">
        <v>336</v>
      </c>
      <c r="F306" s="2">
        <v>19900</v>
      </c>
      <c r="G306" t="s">
        <v>1438</v>
      </c>
      <c r="H306">
        <v>20.7</v>
      </c>
      <c r="I306">
        <v>4.8</v>
      </c>
      <c r="J306">
        <v>4.3</v>
      </c>
      <c r="K306">
        <v>11.6</v>
      </c>
      <c r="L306" t="s">
        <v>83</v>
      </c>
      <c r="M306">
        <v>1</v>
      </c>
      <c r="N306" t="s">
        <v>449</v>
      </c>
      <c r="O306" t="s">
        <v>29</v>
      </c>
    </row>
    <row r="307" spans="1:15" ht="144.75">
      <c r="A307" t="s">
        <v>1439</v>
      </c>
      <c r="B307" t="s">
        <v>1440</v>
      </c>
      <c r="C307" s="1" t="s">
        <v>1441</v>
      </c>
      <c r="D307" t="s">
        <v>24</v>
      </c>
      <c r="E307" t="s">
        <v>1442</v>
      </c>
      <c r="F307" s="2">
        <v>27200</v>
      </c>
      <c r="G307" t="s">
        <v>1443</v>
      </c>
      <c r="H307">
        <v>31.6</v>
      </c>
      <c r="I307">
        <v>15.3</v>
      </c>
      <c r="J307">
        <v>6.4</v>
      </c>
      <c r="K307">
        <v>10</v>
      </c>
      <c r="L307" t="s">
        <v>323</v>
      </c>
      <c r="M307">
        <v>4</v>
      </c>
      <c r="N307" t="s">
        <v>744</v>
      </c>
      <c r="O307" t="s">
        <v>147</v>
      </c>
    </row>
    <row r="308" spans="1:15" ht="115.5">
      <c r="A308" t="s">
        <v>1444</v>
      </c>
      <c r="B308" t="s">
        <v>1445</v>
      </c>
      <c r="C308" s="1" t="s">
        <v>1446</v>
      </c>
      <c r="D308" t="s">
        <v>101</v>
      </c>
      <c r="E308" t="s">
        <v>502</v>
      </c>
      <c r="F308" s="2">
        <v>10100</v>
      </c>
      <c r="G308" t="s">
        <v>1447</v>
      </c>
      <c r="H308">
        <v>18.3</v>
      </c>
      <c r="I308">
        <v>1.1000000000000001</v>
      </c>
      <c r="J308">
        <v>7.3</v>
      </c>
      <c r="K308">
        <v>9.9</v>
      </c>
      <c r="L308" t="s">
        <v>27</v>
      </c>
      <c r="M308">
        <v>2</v>
      </c>
      <c r="N308" t="s">
        <v>1448</v>
      </c>
      <c r="O308" t="s">
        <v>60</v>
      </c>
    </row>
    <row r="309" spans="1:15" ht="115.5">
      <c r="A309" t="s">
        <v>1449</v>
      </c>
      <c r="B309" t="s">
        <v>1450</v>
      </c>
      <c r="C309" s="1" t="s">
        <v>922</v>
      </c>
      <c r="D309" t="s">
        <v>168</v>
      </c>
      <c r="E309" t="s">
        <v>169</v>
      </c>
      <c r="F309" s="2">
        <v>10400</v>
      </c>
      <c r="G309" t="s">
        <v>1451</v>
      </c>
    </row>
    <row r="310" spans="1:15" ht="115.5">
      <c r="A310" t="s">
        <v>1452</v>
      </c>
      <c r="B310" t="s">
        <v>1453</v>
      </c>
      <c r="C310" s="1" t="s">
        <v>922</v>
      </c>
      <c r="D310" t="s">
        <v>168</v>
      </c>
      <c r="E310" t="s">
        <v>169</v>
      </c>
      <c r="F310" s="2">
        <v>10400</v>
      </c>
      <c r="G310" t="s">
        <v>1451</v>
      </c>
    </row>
    <row r="311" spans="1:15" ht="130.5">
      <c r="A311" t="s">
        <v>1454</v>
      </c>
      <c r="B311" t="s">
        <v>1455</v>
      </c>
      <c r="C311" s="1" t="s">
        <v>1456</v>
      </c>
      <c r="D311" t="s">
        <v>18</v>
      </c>
      <c r="E311" t="s">
        <v>336</v>
      </c>
      <c r="F311" s="2">
        <v>18000</v>
      </c>
      <c r="G311" t="s">
        <v>1457</v>
      </c>
      <c r="H311">
        <v>34.799999999999997</v>
      </c>
      <c r="I311">
        <v>16.100000000000001</v>
      </c>
      <c r="J311">
        <v>4.7</v>
      </c>
      <c r="K311">
        <v>14</v>
      </c>
      <c r="L311" t="s">
        <v>83</v>
      </c>
      <c r="M311">
        <v>1</v>
      </c>
      <c r="N311" t="s">
        <v>1458</v>
      </c>
      <c r="O311" t="s">
        <v>147</v>
      </c>
    </row>
    <row r="312" spans="1:15" ht="101.25">
      <c r="A312" t="s">
        <v>1459</v>
      </c>
      <c r="B312" t="s">
        <v>1460</v>
      </c>
      <c r="C312" s="1" t="s">
        <v>1461</v>
      </c>
      <c r="D312" t="s">
        <v>18</v>
      </c>
      <c r="E312" t="s">
        <v>245</v>
      </c>
      <c r="F312" s="2">
        <v>13522</v>
      </c>
      <c r="G312" t="s">
        <v>1462</v>
      </c>
      <c r="H312">
        <v>18.899999999999999</v>
      </c>
      <c r="I312">
        <v>2.5</v>
      </c>
      <c r="J312">
        <v>6.4</v>
      </c>
      <c r="K312">
        <v>10</v>
      </c>
      <c r="L312" t="s">
        <v>83</v>
      </c>
      <c r="M312">
        <v>1</v>
      </c>
      <c r="N312" t="s">
        <v>718</v>
      </c>
      <c r="O312" t="s">
        <v>60</v>
      </c>
    </row>
    <row r="313" spans="1:15" ht="115.5">
      <c r="A313" t="s">
        <v>1463</v>
      </c>
      <c r="B313" t="s">
        <v>1464</v>
      </c>
      <c r="C313" s="1" t="s">
        <v>1465</v>
      </c>
      <c r="D313" t="s">
        <v>33</v>
      </c>
      <c r="E313" t="s">
        <v>453</v>
      </c>
      <c r="F313" s="2">
        <v>177000</v>
      </c>
      <c r="G313" t="s">
        <v>1466</v>
      </c>
      <c r="H313">
        <v>22.4</v>
      </c>
      <c r="I313">
        <v>7.4</v>
      </c>
      <c r="J313">
        <v>8.5</v>
      </c>
      <c r="K313">
        <v>6.4</v>
      </c>
      <c r="L313" t="s">
        <v>177</v>
      </c>
      <c r="M313">
        <v>3</v>
      </c>
      <c r="N313" t="s">
        <v>1056</v>
      </c>
      <c r="O313" t="s">
        <v>29</v>
      </c>
    </row>
    <row r="314" spans="1:15" ht="188.25">
      <c r="A314" t="s">
        <v>1467</v>
      </c>
      <c r="B314" t="s">
        <v>1468</v>
      </c>
      <c r="C314" s="1" t="s">
        <v>1469</v>
      </c>
      <c r="D314" t="s">
        <v>24</v>
      </c>
      <c r="E314" t="s">
        <v>382</v>
      </c>
      <c r="F314" s="2">
        <v>6200</v>
      </c>
      <c r="G314" t="s">
        <v>1470</v>
      </c>
      <c r="H314">
        <v>30.7</v>
      </c>
      <c r="I314">
        <v>14.4</v>
      </c>
      <c r="J314">
        <v>7.5</v>
      </c>
      <c r="K314">
        <v>8.9</v>
      </c>
      <c r="L314" t="s">
        <v>83</v>
      </c>
      <c r="M314">
        <v>1</v>
      </c>
      <c r="N314" t="s">
        <v>761</v>
      </c>
      <c r="O314" t="s">
        <v>147</v>
      </c>
    </row>
    <row r="315" spans="1:15" ht="130.5">
      <c r="A315" t="s">
        <v>1471</v>
      </c>
      <c r="B315" t="s">
        <v>1472</v>
      </c>
      <c r="C315" s="1" t="s">
        <v>1473</v>
      </c>
      <c r="D315" t="s">
        <v>18</v>
      </c>
      <c r="E315" t="s">
        <v>1130</v>
      </c>
      <c r="F315" s="2">
        <v>42000</v>
      </c>
      <c r="G315" t="s">
        <v>1474</v>
      </c>
      <c r="H315">
        <v>19.600000000000001</v>
      </c>
      <c r="I315">
        <v>4.0999999999999996</v>
      </c>
      <c r="J315">
        <v>6.8</v>
      </c>
      <c r="K315">
        <v>8.6999999999999993</v>
      </c>
      <c r="L315" t="s">
        <v>27</v>
      </c>
      <c r="M315">
        <v>2</v>
      </c>
      <c r="N315" t="s">
        <v>865</v>
      </c>
      <c r="O315" t="s">
        <v>60</v>
      </c>
    </row>
    <row r="316" spans="1:15" ht="115.5">
      <c r="A316" t="s">
        <v>1475</v>
      </c>
      <c r="B316" t="s">
        <v>1476</v>
      </c>
      <c r="C316" s="1" t="s">
        <v>1477</v>
      </c>
      <c r="D316" t="s">
        <v>88</v>
      </c>
      <c r="E316" t="s">
        <v>89</v>
      </c>
      <c r="F316" s="2">
        <v>12042</v>
      </c>
      <c r="G316" t="s">
        <v>1478</v>
      </c>
      <c r="H316">
        <v>25.6</v>
      </c>
      <c r="I316">
        <v>10.8</v>
      </c>
      <c r="J316">
        <v>5.8</v>
      </c>
      <c r="K316">
        <v>9</v>
      </c>
      <c r="L316" t="s">
        <v>177</v>
      </c>
      <c r="M316">
        <v>3</v>
      </c>
      <c r="N316" t="s">
        <v>420</v>
      </c>
      <c r="O316" t="s">
        <v>29</v>
      </c>
    </row>
    <row r="317" spans="1:15" ht="115.5">
      <c r="A317" t="s">
        <v>1479</v>
      </c>
      <c r="B317" t="s">
        <v>1480</v>
      </c>
      <c r="C317" s="1" t="s">
        <v>1481</v>
      </c>
      <c r="D317" t="s">
        <v>18</v>
      </c>
      <c r="E317" t="s">
        <v>19</v>
      </c>
      <c r="F317" s="2">
        <v>6700</v>
      </c>
      <c r="G317" t="s">
        <v>1482</v>
      </c>
    </row>
    <row r="318" spans="1:15" ht="130.5">
      <c r="A318" t="s">
        <v>1483</v>
      </c>
      <c r="B318" t="s">
        <v>1484</v>
      </c>
      <c r="C318" s="1" t="s">
        <v>1485</v>
      </c>
      <c r="D318" t="s">
        <v>101</v>
      </c>
      <c r="E318" t="s">
        <v>315</v>
      </c>
      <c r="F318" s="2">
        <v>18657</v>
      </c>
      <c r="G318" t="s">
        <v>1486</v>
      </c>
      <c r="H318">
        <v>16.8</v>
      </c>
      <c r="I318">
        <v>1.2</v>
      </c>
      <c r="J318">
        <v>7.5</v>
      </c>
      <c r="K318">
        <v>8.1</v>
      </c>
      <c r="L318" t="s">
        <v>27</v>
      </c>
      <c r="M318">
        <v>2</v>
      </c>
      <c r="N318" t="s">
        <v>280</v>
      </c>
      <c r="O318" t="s">
        <v>60</v>
      </c>
    </row>
    <row r="319" spans="1:15" ht="115.5">
      <c r="A319" t="s">
        <v>1487</v>
      </c>
      <c r="B319" t="s">
        <v>1488</v>
      </c>
      <c r="C319" s="1" t="s">
        <v>1489</v>
      </c>
      <c r="D319" t="s">
        <v>18</v>
      </c>
      <c r="E319" t="s">
        <v>1130</v>
      </c>
      <c r="F319" s="2">
        <v>60000</v>
      </c>
      <c r="G319" t="s">
        <v>1490</v>
      </c>
      <c r="H319">
        <v>17.5</v>
      </c>
      <c r="I319">
        <v>4.0999999999999996</v>
      </c>
      <c r="J319">
        <v>5.2</v>
      </c>
      <c r="K319">
        <v>8.1999999999999993</v>
      </c>
      <c r="L319" t="s">
        <v>83</v>
      </c>
      <c r="M319">
        <v>1</v>
      </c>
      <c r="N319" t="s">
        <v>241</v>
      </c>
      <c r="O319" t="s">
        <v>60</v>
      </c>
    </row>
    <row r="320" spans="1:15" ht="130.5">
      <c r="A320" t="s">
        <v>1491</v>
      </c>
      <c r="B320" t="s">
        <v>1492</v>
      </c>
      <c r="C320" s="1" t="s">
        <v>1493</v>
      </c>
      <c r="D320" t="s">
        <v>80</v>
      </c>
      <c r="E320" t="s">
        <v>284</v>
      </c>
      <c r="F320" s="2">
        <v>328000</v>
      </c>
      <c r="G320" t="s">
        <v>1494</v>
      </c>
      <c r="H320">
        <v>19.7</v>
      </c>
      <c r="I320">
        <v>5.7</v>
      </c>
      <c r="J320">
        <v>5.6</v>
      </c>
      <c r="K320">
        <v>8.4</v>
      </c>
      <c r="L320" t="s">
        <v>27</v>
      </c>
      <c r="M320">
        <v>2</v>
      </c>
      <c r="N320" t="s">
        <v>865</v>
      </c>
      <c r="O320" t="s">
        <v>60</v>
      </c>
    </row>
    <row r="321" spans="1:15" ht="144.75">
      <c r="A321" t="s">
        <v>1495</v>
      </c>
      <c r="B321" t="s">
        <v>1496</v>
      </c>
      <c r="C321" s="1" t="s">
        <v>1497</v>
      </c>
      <c r="D321" t="s">
        <v>114</v>
      </c>
      <c r="E321" t="s">
        <v>572</v>
      </c>
      <c r="F321">
        <v>297</v>
      </c>
      <c r="G321" t="s">
        <v>1498</v>
      </c>
      <c r="H321">
        <v>12.4</v>
      </c>
      <c r="I321">
        <v>2.2999999999999998</v>
      </c>
      <c r="J321">
        <v>5.8</v>
      </c>
      <c r="K321">
        <v>4.3</v>
      </c>
      <c r="L321" t="s">
        <v>83</v>
      </c>
      <c r="M321">
        <v>1</v>
      </c>
      <c r="N321" t="s">
        <v>128</v>
      </c>
      <c r="O321" t="s">
        <v>60</v>
      </c>
    </row>
    <row r="322" spans="1:15" ht="144.75">
      <c r="A322" t="s">
        <v>1499</v>
      </c>
      <c r="B322" t="s">
        <v>1500</v>
      </c>
      <c r="C322" s="1" t="s">
        <v>1501</v>
      </c>
      <c r="D322" t="s">
        <v>80</v>
      </c>
      <c r="E322" t="s">
        <v>193</v>
      </c>
      <c r="F322" s="2">
        <v>20935</v>
      </c>
      <c r="G322" t="s">
        <v>1502</v>
      </c>
      <c r="H322">
        <v>24.7</v>
      </c>
      <c r="I322">
        <v>9.3000000000000007</v>
      </c>
      <c r="J322">
        <v>7.1</v>
      </c>
      <c r="K322">
        <v>8.3000000000000007</v>
      </c>
      <c r="L322" t="s">
        <v>27</v>
      </c>
      <c r="M322">
        <v>2</v>
      </c>
      <c r="N322" t="s">
        <v>545</v>
      </c>
      <c r="O322" t="s">
        <v>29</v>
      </c>
    </row>
    <row r="323" spans="1:15" ht="130.5">
      <c r="A323" t="s">
        <v>1503</v>
      </c>
      <c r="B323" t="s">
        <v>1504</v>
      </c>
      <c r="C323" s="1" t="s">
        <v>1505</v>
      </c>
      <c r="D323" t="s">
        <v>18</v>
      </c>
      <c r="E323" t="s">
        <v>40</v>
      </c>
      <c r="F323" s="2">
        <v>3550</v>
      </c>
      <c r="G323" t="s">
        <v>1506</v>
      </c>
    </row>
    <row r="324" spans="1:15" ht="101.25">
      <c r="A324" t="s">
        <v>1507</v>
      </c>
      <c r="B324" t="s">
        <v>1508</v>
      </c>
      <c r="C324" s="1" t="s">
        <v>1509</v>
      </c>
      <c r="D324" t="s">
        <v>101</v>
      </c>
      <c r="E324" t="s">
        <v>605</v>
      </c>
      <c r="F324" s="2">
        <v>12279</v>
      </c>
      <c r="G324" t="s">
        <v>1510</v>
      </c>
      <c r="H324">
        <v>18.399999999999999</v>
      </c>
      <c r="I324">
        <v>4.3</v>
      </c>
      <c r="J324">
        <v>5.3</v>
      </c>
      <c r="K324">
        <v>8.8000000000000007</v>
      </c>
      <c r="L324" t="s">
        <v>83</v>
      </c>
      <c r="M324">
        <v>1</v>
      </c>
      <c r="N324" t="s">
        <v>1448</v>
      </c>
      <c r="O324" t="s">
        <v>60</v>
      </c>
    </row>
    <row r="325" spans="1:15" ht="101.25">
      <c r="A325" t="s">
        <v>1511</v>
      </c>
      <c r="B325" t="s">
        <v>1512</v>
      </c>
      <c r="C325" s="1" t="s">
        <v>1513</v>
      </c>
      <c r="D325" t="s">
        <v>18</v>
      </c>
      <c r="E325" t="s">
        <v>245</v>
      </c>
      <c r="F325" s="2">
        <v>6077</v>
      </c>
      <c r="G325" t="s">
        <v>1514</v>
      </c>
      <c r="H325">
        <v>17.100000000000001</v>
      </c>
      <c r="I325">
        <v>4.0999999999999996</v>
      </c>
      <c r="J325">
        <v>5.4</v>
      </c>
      <c r="K325">
        <v>7.6</v>
      </c>
      <c r="L325" t="s">
        <v>83</v>
      </c>
      <c r="M325">
        <v>1</v>
      </c>
      <c r="N325" t="s">
        <v>517</v>
      </c>
      <c r="O325" t="s">
        <v>60</v>
      </c>
    </row>
    <row r="326" spans="1:15" ht="144.75">
      <c r="A326" t="s">
        <v>1515</v>
      </c>
      <c r="B326" t="s">
        <v>1516</v>
      </c>
      <c r="C326" s="1" t="s">
        <v>1517</v>
      </c>
      <c r="D326" t="s">
        <v>107</v>
      </c>
      <c r="E326" t="s">
        <v>1518</v>
      </c>
      <c r="F326" s="2">
        <v>62000</v>
      </c>
      <c r="G326" t="s">
        <v>1519</v>
      </c>
      <c r="H326">
        <v>41.6</v>
      </c>
      <c r="I326">
        <v>23.1</v>
      </c>
      <c r="J326">
        <v>8.5</v>
      </c>
      <c r="K326">
        <v>10</v>
      </c>
      <c r="L326" t="s">
        <v>177</v>
      </c>
      <c r="M326">
        <v>3</v>
      </c>
      <c r="N326" t="s">
        <v>855</v>
      </c>
      <c r="O326" t="s">
        <v>856</v>
      </c>
    </row>
    <row r="327" spans="1:15" ht="174">
      <c r="A327" t="s">
        <v>1520</v>
      </c>
      <c r="B327" t="s">
        <v>1521</v>
      </c>
      <c r="C327" s="1" t="s">
        <v>1522</v>
      </c>
      <c r="D327" t="s">
        <v>114</v>
      </c>
      <c r="E327" t="s">
        <v>707</v>
      </c>
      <c r="F327" s="2">
        <v>7618</v>
      </c>
      <c r="G327" t="s">
        <v>1523</v>
      </c>
      <c r="H327">
        <v>15.2</v>
      </c>
      <c r="I327">
        <v>4.2</v>
      </c>
      <c r="J327">
        <v>7.3</v>
      </c>
      <c r="K327">
        <v>3.7</v>
      </c>
      <c r="L327" t="s">
        <v>83</v>
      </c>
      <c r="M327">
        <v>1</v>
      </c>
      <c r="N327" t="s">
        <v>274</v>
      </c>
      <c r="O327" t="s">
        <v>60</v>
      </c>
    </row>
    <row r="328" spans="1:15" ht="115.5">
      <c r="A328" t="s">
        <v>1524</v>
      </c>
      <c r="B328" t="s">
        <v>1525</v>
      </c>
      <c r="C328" s="1" t="s">
        <v>1526</v>
      </c>
      <c r="D328" t="s">
        <v>80</v>
      </c>
      <c r="E328" t="s">
        <v>284</v>
      </c>
      <c r="F328" s="2">
        <v>18403</v>
      </c>
      <c r="G328" t="s">
        <v>1527</v>
      </c>
      <c r="H328">
        <v>16.600000000000001</v>
      </c>
      <c r="I328">
        <v>4.2</v>
      </c>
      <c r="J328">
        <v>4.8</v>
      </c>
      <c r="K328">
        <v>7.6</v>
      </c>
      <c r="L328" t="s">
        <v>27</v>
      </c>
      <c r="M328">
        <v>2</v>
      </c>
      <c r="N328" t="s">
        <v>117</v>
      </c>
      <c r="O328" t="s">
        <v>60</v>
      </c>
    </row>
    <row r="329" spans="1:15" ht="130.5">
      <c r="A329" t="s">
        <v>1528</v>
      </c>
      <c r="B329" t="s">
        <v>1529</v>
      </c>
      <c r="C329" s="1" t="s">
        <v>1530</v>
      </c>
      <c r="D329" t="s">
        <v>33</v>
      </c>
      <c r="E329" t="s">
        <v>614</v>
      </c>
      <c r="F329" s="2">
        <v>17100</v>
      </c>
      <c r="G329" t="s">
        <v>1531</v>
      </c>
      <c r="H329">
        <v>27.6</v>
      </c>
      <c r="I329">
        <v>4.3</v>
      </c>
      <c r="J329">
        <v>10.1</v>
      </c>
      <c r="K329">
        <v>13.3</v>
      </c>
      <c r="L329" t="s">
        <v>27</v>
      </c>
      <c r="M329">
        <v>2</v>
      </c>
      <c r="N329" t="s">
        <v>824</v>
      </c>
      <c r="O329" t="s">
        <v>29</v>
      </c>
    </row>
    <row r="330" spans="1:15" ht="188.25">
      <c r="A330" t="s">
        <v>1532</v>
      </c>
      <c r="B330" t="s">
        <v>1533</v>
      </c>
      <c r="C330" s="1" t="s">
        <v>1534</v>
      </c>
      <c r="D330" t="s">
        <v>88</v>
      </c>
      <c r="E330" t="s">
        <v>89</v>
      </c>
      <c r="F330" s="2">
        <v>19962</v>
      </c>
      <c r="G330" t="s">
        <v>1535</v>
      </c>
      <c r="H330">
        <v>22.9</v>
      </c>
      <c r="I330">
        <v>7.4</v>
      </c>
      <c r="J330">
        <v>6.4</v>
      </c>
      <c r="K330">
        <v>9.1</v>
      </c>
      <c r="L330" t="s">
        <v>177</v>
      </c>
      <c r="M330">
        <v>3</v>
      </c>
      <c r="N330" t="s">
        <v>230</v>
      </c>
      <c r="O330" t="s">
        <v>29</v>
      </c>
    </row>
    <row r="331" spans="1:15" ht="115.5">
      <c r="A331" t="s">
        <v>1536</v>
      </c>
      <c r="B331" t="s">
        <v>1537</v>
      </c>
      <c r="C331" s="1" t="s">
        <v>1538</v>
      </c>
      <c r="D331" t="s">
        <v>88</v>
      </c>
      <c r="E331" t="s">
        <v>89</v>
      </c>
      <c r="F331" s="2">
        <v>10000</v>
      </c>
      <c r="G331" t="s">
        <v>1539</v>
      </c>
      <c r="H331">
        <v>18.600000000000001</v>
      </c>
      <c r="I331">
        <v>4.7</v>
      </c>
      <c r="J331">
        <v>5.4</v>
      </c>
      <c r="K331">
        <v>8.6</v>
      </c>
      <c r="L331" t="s">
        <v>27</v>
      </c>
      <c r="M331">
        <v>2</v>
      </c>
      <c r="N331" t="s">
        <v>59</v>
      </c>
      <c r="O331" t="s">
        <v>60</v>
      </c>
    </row>
    <row r="332" spans="1:15" ht="115.5">
      <c r="A332" t="s">
        <v>1540</v>
      </c>
      <c r="B332" t="s">
        <v>1541</v>
      </c>
      <c r="C332" s="1" t="s">
        <v>1542</v>
      </c>
      <c r="D332" t="s">
        <v>88</v>
      </c>
      <c r="E332" t="s">
        <v>89</v>
      </c>
      <c r="F332" s="2">
        <v>4658</v>
      </c>
      <c r="G332" t="s">
        <v>1543</v>
      </c>
    </row>
    <row r="333" spans="1:15" ht="144.75">
      <c r="A333" t="s">
        <v>1544</v>
      </c>
      <c r="B333" t="s">
        <v>1545</v>
      </c>
      <c r="C333" s="1" t="s">
        <v>1546</v>
      </c>
      <c r="D333" t="s">
        <v>101</v>
      </c>
      <c r="E333" t="s">
        <v>1547</v>
      </c>
      <c r="F333" s="2">
        <v>2844</v>
      </c>
      <c r="G333" t="s">
        <v>1548</v>
      </c>
      <c r="H333">
        <v>18</v>
      </c>
      <c r="I333">
        <v>1.4</v>
      </c>
      <c r="J333">
        <v>9.9</v>
      </c>
      <c r="K333">
        <v>6.7</v>
      </c>
      <c r="L333" t="s">
        <v>83</v>
      </c>
      <c r="M333">
        <v>1</v>
      </c>
      <c r="N333" t="s">
        <v>794</v>
      </c>
      <c r="O333" t="s">
        <v>60</v>
      </c>
    </row>
    <row r="334" spans="1:15" ht="101.25">
      <c r="A334" t="s">
        <v>1549</v>
      </c>
      <c r="B334" t="s">
        <v>1550</v>
      </c>
      <c r="C334" s="1" t="s">
        <v>1551</v>
      </c>
      <c r="D334" t="s">
        <v>33</v>
      </c>
      <c r="E334" t="s">
        <v>1552</v>
      </c>
      <c r="F334" s="2">
        <v>2420</v>
      </c>
      <c r="G334" t="s">
        <v>1553</v>
      </c>
    </row>
    <row r="335" spans="1:15" ht="159">
      <c r="A335" t="s">
        <v>1554</v>
      </c>
      <c r="B335" t="s">
        <v>1555</v>
      </c>
      <c r="C335" s="1" t="s">
        <v>1556</v>
      </c>
      <c r="D335" t="s">
        <v>114</v>
      </c>
      <c r="E335" t="s">
        <v>305</v>
      </c>
      <c r="F335" s="2">
        <v>1747</v>
      </c>
      <c r="G335" t="s">
        <v>1557</v>
      </c>
      <c r="H335">
        <v>12.4</v>
      </c>
      <c r="I335">
        <v>3.5</v>
      </c>
      <c r="J335">
        <v>6.1</v>
      </c>
      <c r="K335">
        <v>2.8</v>
      </c>
      <c r="L335" t="s">
        <v>83</v>
      </c>
      <c r="M335">
        <v>1</v>
      </c>
      <c r="N335" t="s">
        <v>257</v>
      </c>
      <c r="O335" t="s">
        <v>60</v>
      </c>
    </row>
    <row r="336" spans="1:15" ht="159">
      <c r="A336" t="s">
        <v>1558</v>
      </c>
      <c r="B336" t="s">
        <v>1559</v>
      </c>
      <c r="C336" s="1" t="s">
        <v>1560</v>
      </c>
      <c r="D336" t="s">
        <v>114</v>
      </c>
      <c r="E336" t="s">
        <v>305</v>
      </c>
      <c r="F336" s="2">
        <v>2400</v>
      </c>
      <c r="G336" t="s">
        <v>1561</v>
      </c>
      <c r="H336">
        <v>11.9</v>
      </c>
      <c r="I336">
        <v>3</v>
      </c>
      <c r="J336">
        <v>6.1</v>
      </c>
      <c r="K336">
        <v>2.9</v>
      </c>
      <c r="L336" t="s">
        <v>83</v>
      </c>
      <c r="M336">
        <v>1</v>
      </c>
      <c r="N336" t="s">
        <v>664</v>
      </c>
      <c r="O336" t="s">
        <v>60</v>
      </c>
    </row>
    <row r="337" spans="1:15" ht="144.75">
      <c r="A337" t="s">
        <v>1562</v>
      </c>
      <c r="B337" t="s">
        <v>1563</v>
      </c>
      <c r="C337" s="1" t="s">
        <v>1564</v>
      </c>
      <c r="D337" t="s">
        <v>114</v>
      </c>
      <c r="E337" t="s">
        <v>115</v>
      </c>
      <c r="F337" s="2">
        <v>13354</v>
      </c>
      <c r="G337" t="s">
        <v>1565</v>
      </c>
      <c r="H337">
        <v>13.9</v>
      </c>
      <c r="I337">
        <v>3.4</v>
      </c>
      <c r="J337">
        <v>5.0999999999999996</v>
      </c>
      <c r="K337">
        <v>5.3</v>
      </c>
      <c r="L337" t="s">
        <v>83</v>
      </c>
      <c r="M337">
        <v>1</v>
      </c>
      <c r="N337" t="s">
        <v>307</v>
      </c>
      <c r="O337" t="s">
        <v>60</v>
      </c>
    </row>
    <row r="338" spans="1:15" ht="115.5">
      <c r="A338" t="s">
        <v>1566</v>
      </c>
      <c r="B338" t="s">
        <v>1567</v>
      </c>
      <c r="C338" s="1" t="s">
        <v>1568</v>
      </c>
      <c r="D338" t="s">
        <v>80</v>
      </c>
      <c r="E338" t="s">
        <v>239</v>
      </c>
      <c r="F338" s="2">
        <v>15000</v>
      </c>
      <c r="G338" t="s">
        <v>1569</v>
      </c>
      <c r="H338">
        <v>23.2</v>
      </c>
      <c r="I338">
        <v>0.1</v>
      </c>
      <c r="J338">
        <v>6.8</v>
      </c>
      <c r="K338">
        <v>16.3</v>
      </c>
      <c r="L338" t="s">
        <v>177</v>
      </c>
      <c r="M338">
        <v>3</v>
      </c>
      <c r="N338" t="s">
        <v>434</v>
      </c>
      <c r="O338" t="s">
        <v>29</v>
      </c>
    </row>
    <row r="339" spans="1:15" ht="174">
      <c r="A339" t="s">
        <v>1570</v>
      </c>
      <c r="B339" t="s">
        <v>1571</v>
      </c>
      <c r="C339" s="1" t="s">
        <v>1572</v>
      </c>
      <c r="D339" t="s">
        <v>107</v>
      </c>
      <c r="E339" t="s">
        <v>853</v>
      </c>
      <c r="F339">
        <v>881</v>
      </c>
      <c r="G339" t="s">
        <v>1573</v>
      </c>
      <c r="H339">
        <v>35.700000000000003</v>
      </c>
      <c r="I339">
        <v>17.7</v>
      </c>
      <c r="J339">
        <v>7.9</v>
      </c>
      <c r="K339">
        <v>10.1</v>
      </c>
      <c r="L339" t="s">
        <v>83</v>
      </c>
      <c r="M339">
        <v>1</v>
      </c>
      <c r="N339" t="s">
        <v>324</v>
      </c>
      <c r="O339" t="s">
        <v>147</v>
      </c>
    </row>
    <row r="340" spans="1:15" ht="130.5">
      <c r="A340" t="s">
        <v>1574</v>
      </c>
      <c r="B340" t="s">
        <v>1575</v>
      </c>
      <c r="C340" s="1" t="s">
        <v>1576</v>
      </c>
      <c r="D340" t="s">
        <v>18</v>
      </c>
      <c r="E340" t="s">
        <v>1130</v>
      </c>
      <c r="F340" s="2">
        <v>53150</v>
      </c>
      <c r="G340" t="s">
        <v>1577</v>
      </c>
    </row>
    <row r="341" spans="1:15" ht="130.5">
      <c r="A341" t="s">
        <v>1578</v>
      </c>
      <c r="B341" t="s">
        <v>1579</v>
      </c>
      <c r="C341" s="1" t="s">
        <v>1580</v>
      </c>
      <c r="D341" t="s">
        <v>107</v>
      </c>
      <c r="E341" t="s">
        <v>853</v>
      </c>
      <c r="F341" s="2">
        <v>3050</v>
      </c>
      <c r="G341" t="s">
        <v>1581</v>
      </c>
      <c r="H341">
        <v>34.200000000000003</v>
      </c>
      <c r="I341">
        <v>20.2</v>
      </c>
      <c r="J341">
        <v>7.3</v>
      </c>
      <c r="K341">
        <v>6.7</v>
      </c>
      <c r="L341" t="s">
        <v>83</v>
      </c>
      <c r="M341">
        <v>1</v>
      </c>
      <c r="N341" t="s">
        <v>1022</v>
      </c>
      <c r="O341" t="s">
        <v>147</v>
      </c>
    </row>
    <row r="342" spans="1:15" ht="115.5">
      <c r="A342" t="s">
        <v>1582</v>
      </c>
      <c r="B342" t="s">
        <v>1583</v>
      </c>
      <c r="C342" s="1" t="s">
        <v>1584</v>
      </c>
      <c r="D342" t="s">
        <v>88</v>
      </c>
      <c r="E342" t="s">
        <v>89</v>
      </c>
      <c r="F342" s="2">
        <v>12000</v>
      </c>
      <c r="G342" t="s">
        <v>1585</v>
      </c>
      <c r="H342">
        <v>26.7</v>
      </c>
      <c r="I342">
        <v>14</v>
      </c>
      <c r="J342">
        <v>5.3</v>
      </c>
      <c r="K342">
        <v>7.3</v>
      </c>
      <c r="L342" t="s">
        <v>27</v>
      </c>
      <c r="M342">
        <v>2</v>
      </c>
      <c r="N342" t="s">
        <v>1586</v>
      </c>
      <c r="O342" t="s">
        <v>29</v>
      </c>
    </row>
    <row r="343" spans="1:15" ht="174">
      <c r="A343" t="s">
        <v>1587</v>
      </c>
      <c r="B343" t="s">
        <v>1588</v>
      </c>
      <c r="C343" s="1" t="s">
        <v>1589</v>
      </c>
      <c r="D343" t="s">
        <v>80</v>
      </c>
      <c r="E343" t="s">
        <v>81</v>
      </c>
      <c r="F343" s="2">
        <v>67000</v>
      </c>
      <c r="G343" t="s">
        <v>1590</v>
      </c>
      <c r="H343">
        <v>28.4</v>
      </c>
      <c r="I343">
        <v>8.8000000000000007</v>
      </c>
      <c r="J343">
        <v>6.6</v>
      </c>
      <c r="K343">
        <v>13.1</v>
      </c>
      <c r="L343" t="s">
        <v>83</v>
      </c>
      <c r="M343">
        <v>1</v>
      </c>
      <c r="N343" t="s">
        <v>526</v>
      </c>
      <c r="O343" t="s">
        <v>29</v>
      </c>
    </row>
    <row r="344" spans="1:15" ht="115.5">
      <c r="A344" t="s">
        <v>1591</v>
      </c>
      <c r="B344" t="s">
        <v>1592</v>
      </c>
      <c r="C344" s="1" t="s">
        <v>1593</v>
      </c>
      <c r="D344" t="s">
        <v>45</v>
      </c>
      <c r="E344" t="s">
        <v>779</v>
      </c>
      <c r="F344" s="2">
        <v>43000</v>
      </c>
      <c r="G344" t="s">
        <v>1594</v>
      </c>
      <c r="H344">
        <v>24.3</v>
      </c>
      <c r="I344">
        <v>2.5</v>
      </c>
      <c r="J344">
        <v>9.1</v>
      </c>
      <c r="K344">
        <v>12.6</v>
      </c>
      <c r="L344" t="s">
        <v>27</v>
      </c>
      <c r="M344">
        <v>2</v>
      </c>
      <c r="N344" t="s">
        <v>1595</v>
      </c>
      <c r="O344" t="s">
        <v>29</v>
      </c>
    </row>
    <row r="345" spans="1:15" ht="115.5">
      <c r="A345" t="s">
        <v>1596</v>
      </c>
      <c r="B345" t="s">
        <v>1597</v>
      </c>
      <c r="C345" s="1" t="s">
        <v>1598</v>
      </c>
      <c r="D345" t="s">
        <v>45</v>
      </c>
      <c r="E345" t="s">
        <v>272</v>
      </c>
      <c r="F345" s="2">
        <v>104900</v>
      </c>
      <c r="G345" t="s">
        <v>1599</v>
      </c>
      <c r="H345">
        <v>11.4</v>
      </c>
      <c r="I345">
        <v>0.1</v>
      </c>
      <c r="J345">
        <v>5.3</v>
      </c>
      <c r="K345">
        <v>6</v>
      </c>
      <c r="L345" t="s">
        <v>27</v>
      </c>
      <c r="M345">
        <v>2</v>
      </c>
      <c r="N345" t="s">
        <v>128</v>
      </c>
      <c r="O345" t="s">
        <v>60</v>
      </c>
    </row>
    <row r="346" spans="1:15" ht="130.5">
      <c r="A346" t="s">
        <v>1600</v>
      </c>
      <c r="B346" t="s">
        <v>1601</v>
      </c>
      <c r="C346" s="1" t="s">
        <v>1602</v>
      </c>
      <c r="D346" t="s">
        <v>168</v>
      </c>
      <c r="E346" t="s">
        <v>492</v>
      </c>
      <c r="F346" s="2">
        <v>13700</v>
      </c>
      <c r="G346" t="s">
        <v>1603</v>
      </c>
      <c r="H346">
        <v>13.3</v>
      </c>
      <c r="I346">
        <v>0.1</v>
      </c>
      <c r="J346">
        <v>4.7</v>
      </c>
      <c r="K346">
        <v>8.4</v>
      </c>
      <c r="L346" t="s">
        <v>27</v>
      </c>
      <c r="M346">
        <v>2</v>
      </c>
      <c r="N346" t="s">
        <v>139</v>
      </c>
      <c r="O346" t="s">
        <v>60</v>
      </c>
    </row>
    <row r="347" spans="1:15" ht="101.25">
      <c r="A347" t="s">
        <v>1604</v>
      </c>
      <c r="B347" t="s">
        <v>1605</v>
      </c>
      <c r="C347" s="1" t="s">
        <v>1606</v>
      </c>
      <c r="D347" t="s">
        <v>45</v>
      </c>
      <c r="E347" t="s">
        <v>64</v>
      </c>
      <c r="F347" s="2">
        <v>19800</v>
      </c>
      <c r="G347" t="s">
        <v>1607</v>
      </c>
      <c r="H347">
        <v>18.600000000000001</v>
      </c>
      <c r="I347">
        <v>2.9</v>
      </c>
      <c r="J347">
        <v>7.6</v>
      </c>
      <c r="K347">
        <v>8.1</v>
      </c>
      <c r="L347" t="s">
        <v>83</v>
      </c>
      <c r="M347">
        <v>1</v>
      </c>
      <c r="N347" t="s">
        <v>59</v>
      </c>
      <c r="O347" t="s">
        <v>60</v>
      </c>
    </row>
    <row r="348" spans="1:15" ht="159">
      <c r="A348" t="s">
        <v>1608</v>
      </c>
      <c r="B348" t="s">
        <v>1609</v>
      </c>
      <c r="C348" s="1" t="s">
        <v>1610</v>
      </c>
      <c r="D348" t="s">
        <v>88</v>
      </c>
      <c r="E348" t="s">
        <v>89</v>
      </c>
      <c r="F348" s="2">
        <v>13003</v>
      </c>
      <c r="G348" t="s">
        <v>1611</v>
      </c>
      <c r="H348">
        <v>27.5</v>
      </c>
      <c r="I348">
        <v>11</v>
      </c>
      <c r="J348">
        <v>5.0999999999999996</v>
      </c>
      <c r="K348">
        <v>11.4</v>
      </c>
      <c r="L348" t="s">
        <v>177</v>
      </c>
      <c r="M348">
        <v>3</v>
      </c>
      <c r="N348" t="s">
        <v>53</v>
      </c>
      <c r="O348" t="s">
        <v>29</v>
      </c>
    </row>
    <row r="349" spans="1:15" ht="115.5">
      <c r="A349" t="s">
        <v>1612</v>
      </c>
      <c r="B349" t="s">
        <v>1613</v>
      </c>
      <c r="C349" s="1" t="s">
        <v>1614</v>
      </c>
      <c r="D349" t="s">
        <v>24</v>
      </c>
      <c r="E349" t="s">
        <v>25</v>
      </c>
      <c r="F349" s="2">
        <v>48000</v>
      </c>
      <c r="G349" t="s">
        <v>1615</v>
      </c>
      <c r="H349">
        <v>19.899999999999999</v>
      </c>
      <c r="I349">
        <v>8.5</v>
      </c>
      <c r="J349">
        <v>5.3</v>
      </c>
      <c r="K349">
        <v>6.1</v>
      </c>
      <c r="L349" t="s">
        <v>27</v>
      </c>
      <c r="M349">
        <v>2</v>
      </c>
      <c r="N349" t="s">
        <v>865</v>
      </c>
      <c r="O349" t="s">
        <v>60</v>
      </c>
    </row>
    <row r="350" spans="1:15" ht="101.25">
      <c r="A350" t="s">
        <v>1616</v>
      </c>
      <c r="B350" t="s">
        <v>1617</v>
      </c>
      <c r="C350" s="1" t="s">
        <v>1618</v>
      </c>
      <c r="D350" t="s">
        <v>33</v>
      </c>
      <c r="E350" t="s">
        <v>1552</v>
      </c>
      <c r="F350" s="2">
        <v>12300</v>
      </c>
      <c r="G350" t="s">
        <v>1619</v>
      </c>
      <c r="H350">
        <v>17.600000000000001</v>
      </c>
      <c r="I350">
        <v>2.7</v>
      </c>
      <c r="J350">
        <v>7.2</v>
      </c>
      <c r="K350">
        <v>7.7</v>
      </c>
      <c r="L350" t="s">
        <v>27</v>
      </c>
      <c r="M350">
        <v>2</v>
      </c>
      <c r="N350" t="s">
        <v>241</v>
      </c>
      <c r="O350" t="s">
        <v>60</v>
      </c>
    </row>
    <row r="351" spans="1:15" ht="130.5">
      <c r="A351" t="s">
        <v>1620</v>
      </c>
      <c r="B351" t="s">
        <v>1621</v>
      </c>
      <c r="C351" s="1" t="s">
        <v>1622</v>
      </c>
      <c r="D351" t="s">
        <v>80</v>
      </c>
      <c r="E351" t="s">
        <v>81</v>
      </c>
      <c r="F351" s="2">
        <v>94000</v>
      </c>
      <c r="G351" t="s">
        <v>1623</v>
      </c>
      <c r="H351">
        <v>17.899999999999999</v>
      </c>
      <c r="I351">
        <v>5.5</v>
      </c>
      <c r="J351">
        <v>5.7</v>
      </c>
      <c r="K351">
        <v>6.8</v>
      </c>
      <c r="L351" t="s">
        <v>83</v>
      </c>
      <c r="M351">
        <v>1</v>
      </c>
      <c r="N351" t="s">
        <v>794</v>
      </c>
      <c r="O351" t="s">
        <v>60</v>
      </c>
    </row>
    <row r="352" spans="1:15" ht="144.75">
      <c r="A352" t="s">
        <v>1624</v>
      </c>
      <c r="B352" t="s">
        <v>1625</v>
      </c>
      <c r="C352" s="1" t="s">
        <v>1626</v>
      </c>
      <c r="D352" t="s">
        <v>24</v>
      </c>
      <c r="E352" t="s">
        <v>25</v>
      </c>
      <c r="F352" s="2">
        <v>24000</v>
      </c>
      <c r="G352" t="s">
        <v>1627</v>
      </c>
      <c r="H352">
        <v>28.6</v>
      </c>
      <c r="I352">
        <v>14.7</v>
      </c>
      <c r="J352">
        <v>5.9</v>
      </c>
      <c r="K352">
        <v>8</v>
      </c>
      <c r="L352" t="s">
        <v>177</v>
      </c>
      <c r="M352">
        <v>3</v>
      </c>
      <c r="N352" t="s">
        <v>697</v>
      </c>
      <c r="O352" t="s">
        <v>29</v>
      </c>
    </row>
    <row r="353" spans="1:15" ht="130.5">
      <c r="A353" t="s">
        <v>1628</v>
      </c>
      <c r="B353" t="s">
        <v>1629</v>
      </c>
      <c r="C353" s="1" t="s">
        <v>1630</v>
      </c>
      <c r="D353" t="s">
        <v>88</v>
      </c>
      <c r="E353" t="s">
        <v>89</v>
      </c>
      <c r="F353" s="2">
        <v>27037</v>
      </c>
      <c r="G353" t="s">
        <v>1631</v>
      </c>
      <c r="H353">
        <v>27</v>
      </c>
      <c r="I353">
        <v>11.5</v>
      </c>
      <c r="J353">
        <v>4.8</v>
      </c>
      <c r="K353">
        <v>10.7</v>
      </c>
      <c r="L353" t="s">
        <v>27</v>
      </c>
      <c r="M353">
        <v>2</v>
      </c>
      <c r="N353" t="s">
        <v>673</v>
      </c>
      <c r="O353" t="s">
        <v>29</v>
      </c>
    </row>
    <row r="354" spans="1:15" ht="130.5">
      <c r="A354" t="s">
        <v>1632</v>
      </c>
      <c r="B354" t="s">
        <v>1633</v>
      </c>
      <c r="C354" s="1" t="s">
        <v>1634</v>
      </c>
      <c r="D354" t="s">
        <v>88</v>
      </c>
      <c r="E354" t="s">
        <v>89</v>
      </c>
      <c r="F354" s="2">
        <v>9608</v>
      </c>
      <c r="G354" t="s">
        <v>1635</v>
      </c>
      <c r="H354">
        <v>29.8</v>
      </c>
      <c r="I354">
        <v>15</v>
      </c>
      <c r="J354">
        <v>4.7</v>
      </c>
      <c r="K354">
        <v>10</v>
      </c>
      <c r="L354" t="s">
        <v>27</v>
      </c>
      <c r="M354">
        <v>2</v>
      </c>
      <c r="N354" t="s">
        <v>1636</v>
      </c>
      <c r="O354" t="s">
        <v>29</v>
      </c>
    </row>
    <row r="355" spans="1:15" ht="101.25">
      <c r="A355" t="s">
        <v>1637</v>
      </c>
      <c r="B355" t="s">
        <v>1638</v>
      </c>
      <c r="C355" s="1" t="s">
        <v>1639</v>
      </c>
      <c r="D355" t="s">
        <v>24</v>
      </c>
      <c r="E355" t="s">
        <v>1640</v>
      </c>
      <c r="F355" s="2">
        <v>35900</v>
      </c>
      <c r="G355" t="s">
        <v>1641</v>
      </c>
    </row>
    <row r="356" spans="1:15" ht="115.5">
      <c r="A356" t="s">
        <v>1642</v>
      </c>
      <c r="B356" t="s">
        <v>1643</v>
      </c>
      <c r="C356" s="1" t="s">
        <v>1644</v>
      </c>
      <c r="D356" t="s">
        <v>80</v>
      </c>
      <c r="E356" t="s">
        <v>81</v>
      </c>
      <c r="F356" s="2">
        <v>25000</v>
      </c>
      <c r="G356" t="s">
        <v>1645</v>
      </c>
      <c r="H356">
        <v>25.9</v>
      </c>
      <c r="I356">
        <v>8</v>
      </c>
      <c r="J356">
        <v>5.4</v>
      </c>
      <c r="K356">
        <v>12.5</v>
      </c>
      <c r="L356" t="s">
        <v>83</v>
      </c>
      <c r="M356">
        <v>1</v>
      </c>
      <c r="N356" t="s">
        <v>66</v>
      </c>
      <c r="O356" t="s">
        <v>29</v>
      </c>
    </row>
    <row r="357" spans="1:15" ht="115.5">
      <c r="A357" t="s">
        <v>1646</v>
      </c>
      <c r="B357" t="s">
        <v>1647</v>
      </c>
      <c r="C357" s="1" t="s">
        <v>1648</v>
      </c>
      <c r="D357" t="s">
        <v>88</v>
      </c>
      <c r="E357" t="s">
        <v>89</v>
      </c>
      <c r="F357" s="2">
        <v>17700</v>
      </c>
      <c r="G357" t="s">
        <v>1649</v>
      </c>
      <c r="H357">
        <v>26.4</v>
      </c>
      <c r="I357">
        <v>11.9</v>
      </c>
      <c r="J357">
        <v>5.6</v>
      </c>
      <c r="K357">
        <v>8.8000000000000007</v>
      </c>
      <c r="L357" t="s">
        <v>27</v>
      </c>
      <c r="M357">
        <v>2</v>
      </c>
      <c r="N357" t="s">
        <v>91</v>
      </c>
      <c r="O357" t="s">
        <v>29</v>
      </c>
    </row>
    <row r="358" spans="1:15" ht="101.25">
      <c r="A358" t="s">
        <v>1650</v>
      </c>
      <c r="B358" t="s">
        <v>1651</v>
      </c>
      <c r="C358" s="1" t="s">
        <v>1652</v>
      </c>
      <c r="D358" t="s">
        <v>174</v>
      </c>
      <c r="E358" t="s">
        <v>175</v>
      </c>
      <c r="F358" s="2">
        <v>65894</v>
      </c>
      <c r="G358" t="s">
        <v>1653</v>
      </c>
      <c r="H358">
        <v>20.100000000000001</v>
      </c>
      <c r="I358">
        <v>3.3</v>
      </c>
      <c r="J358">
        <v>4</v>
      </c>
      <c r="K358">
        <v>12.8</v>
      </c>
      <c r="L358" t="s">
        <v>27</v>
      </c>
      <c r="M358">
        <v>2</v>
      </c>
      <c r="N358" t="s">
        <v>76</v>
      </c>
      <c r="O358" t="s">
        <v>29</v>
      </c>
    </row>
    <row r="359" spans="1:15" ht="115.5">
      <c r="A359" t="s">
        <v>1654</v>
      </c>
      <c r="B359" t="s">
        <v>1655</v>
      </c>
      <c r="C359" s="1" t="s">
        <v>1656</v>
      </c>
      <c r="D359" t="s">
        <v>174</v>
      </c>
      <c r="E359" t="s">
        <v>175</v>
      </c>
      <c r="F359" s="2">
        <v>185800</v>
      </c>
      <c r="G359" t="s">
        <v>1657</v>
      </c>
      <c r="H359">
        <v>17.600000000000001</v>
      </c>
      <c r="I359">
        <v>3.5</v>
      </c>
      <c r="J359">
        <v>5.5</v>
      </c>
      <c r="K359">
        <v>8.6</v>
      </c>
      <c r="L359" t="s">
        <v>27</v>
      </c>
      <c r="M359">
        <v>2</v>
      </c>
      <c r="N359" t="s">
        <v>241</v>
      </c>
      <c r="O359" t="s">
        <v>60</v>
      </c>
    </row>
    <row r="360" spans="1:15" ht="130.5">
      <c r="A360" t="s">
        <v>1658</v>
      </c>
      <c r="B360" t="s">
        <v>1659</v>
      </c>
      <c r="C360" s="1" t="s">
        <v>1660</v>
      </c>
      <c r="D360" t="s">
        <v>101</v>
      </c>
      <c r="E360" t="s">
        <v>214</v>
      </c>
      <c r="F360" s="2">
        <v>21100</v>
      </c>
      <c r="G360" t="s">
        <v>1661</v>
      </c>
      <c r="H360">
        <v>22.5</v>
      </c>
      <c r="I360">
        <v>0.1</v>
      </c>
      <c r="J360">
        <v>10.5</v>
      </c>
      <c r="K360">
        <v>11.9</v>
      </c>
      <c r="L360" t="s">
        <v>27</v>
      </c>
      <c r="M360">
        <v>2</v>
      </c>
      <c r="N360" t="s">
        <v>48</v>
      </c>
      <c r="O360" t="s">
        <v>29</v>
      </c>
    </row>
    <row r="361" spans="1:15" ht="159">
      <c r="A361" t="s">
        <v>1662</v>
      </c>
      <c r="B361" t="s">
        <v>1663</v>
      </c>
      <c r="C361" s="1" t="s">
        <v>1664</v>
      </c>
      <c r="D361" t="s">
        <v>114</v>
      </c>
      <c r="E361" t="s">
        <v>115</v>
      </c>
      <c r="F361" s="2">
        <v>3664</v>
      </c>
      <c r="G361" t="s">
        <v>1665</v>
      </c>
      <c r="H361">
        <v>12.6</v>
      </c>
      <c r="I361">
        <v>2.8</v>
      </c>
      <c r="J361">
        <v>7</v>
      </c>
      <c r="K361">
        <v>2.8</v>
      </c>
      <c r="L361" t="s">
        <v>157</v>
      </c>
      <c r="M361" t="s">
        <v>158</v>
      </c>
      <c r="N361" t="s">
        <v>257</v>
      </c>
      <c r="O361" t="s">
        <v>60</v>
      </c>
    </row>
    <row r="362" spans="1:15" ht="115.5">
      <c r="A362" t="s">
        <v>1666</v>
      </c>
      <c r="B362" t="s">
        <v>1667</v>
      </c>
      <c r="C362" s="1" t="s">
        <v>1668</v>
      </c>
      <c r="D362" t="s">
        <v>107</v>
      </c>
      <c r="E362" t="s">
        <v>853</v>
      </c>
      <c r="F362" s="2">
        <v>1023</v>
      </c>
      <c r="G362" t="s">
        <v>1669</v>
      </c>
    </row>
    <row r="363" spans="1:15" ht="115.5">
      <c r="A363" t="s">
        <v>1670</v>
      </c>
      <c r="B363" t="s">
        <v>1671</v>
      </c>
      <c r="C363" s="1" t="s">
        <v>1672</v>
      </c>
      <c r="D363" t="s">
        <v>45</v>
      </c>
      <c r="E363" t="s">
        <v>64</v>
      </c>
      <c r="F363" s="2">
        <v>9500</v>
      </c>
      <c r="G363" t="s">
        <v>1673</v>
      </c>
      <c r="H363">
        <v>24</v>
      </c>
      <c r="I363">
        <v>5.3</v>
      </c>
      <c r="J363">
        <v>8.1</v>
      </c>
      <c r="K363">
        <v>10.6</v>
      </c>
      <c r="L363" t="s">
        <v>83</v>
      </c>
      <c r="M363">
        <v>1</v>
      </c>
      <c r="N363" t="s">
        <v>540</v>
      </c>
      <c r="O363" t="s">
        <v>29</v>
      </c>
    </row>
    <row r="364" spans="1:15" ht="130.5">
      <c r="A364" t="s">
        <v>1674</v>
      </c>
      <c r="B364" t="s">
        <v>1675</v>
      </c>
      <c r="C364" s="1" t="s">
        <v>1676</v>
      </c>
      <c r="D364" t="s">
        <v>107</v>
      </c>
      <c r="E364" t="s">
        <v>853</v>
      </c>
      <c r="F364" s="2">
        <v>1900</v>
      </c>
      <c r="G364" t="s">
        <v>1677</v>
      </c>
      <c r="H364">
        <v>33.799999999999997</v>
      </c>
      <c r="I364">
        <v>17.7</v>
      </c>
      <c r="J364">
        <v>7.5</v>
      </c>
      <c r="K364">
        <v>8.6</v>
      </c>
      <c r="L364" t="s">
        <v>27</v>
      </c>
      <c r="M364">
        <v>2</v>
      </c>
      <c r="N364" t="s">
        <v>384</v>
      </c>
      <c r="O364" t="s">
        <v>147</v>
      </c>
    </row>
    <row r="365" spans="1:15" ht="115.5">
      <c r="A365" t="s">
        <v>1678</v>
      </c>
      <c r="B365" t="s">
        <v>1679</v>
      </c>
      <c r="C365" s="1" t="s">
        <v>1680</v>
      </c>
      <c r="D365" t="s">
        <v>80</v>
      </c>
      <c r="E365" t="s">
        <v>289</v>
      </c>
      <c r="F365" s="2">
        <v>103000</v>
      </c>
      <c r="G365" t="s">
        <v>1681</v>
      </c>
      <c r="H365">
        <v>30.3</v>
      </c>
      <c r="I365">
        <v>9.9</v>
      </c>
      <c r="J365">
        <v>5.8</v>
      </c>
      <c r="K365">
        <v>14.6</v>
      </c>
      <c r="L365" t="s">
        <v>27</v>
      </c>
      <c r="M365">
        <v>2</v>
      </c>
      <c r="N365" t="s">
        <v>317</v>
      </c>
      <c r="O365" t="s">
        <v>147</v>
      </c>
    </row>
    <row r="366" spans="1:15" ht="101.25">
      <c r="A366" t="s">
        <v>1682</v>
      </c>
      <c r="B366" t="s">
        <v>1683</v>
      </c>
      <c r="C366" s="1" t="s">
        <v>1684</v>
      </c>
      <c r="D366" t="s">
        <v>80</v>
      </c>
      <c r="E366" t="s">
        <v>822</v>
      </c>
      <c r="F366" s="2">
        <v>83000</v>
      </c>
      <c r="G366" t="s">
        <v>1685</v>
      </c>
      <c r="H366">
        <v>20</v>
      </c>
      <c r="I366">
        <v>2.7</v>
      </c>
      <c r="J366">
        <v>6.5</v>
      </c>
      <c r="K366">
        <v>10.8</v>
      </c>
      <c r="L366" t="s">
        <v>27</v>
      </c>
      <c r="M366">
        <v>2</v>
      </c>
      <c r="N366" t="s">
        <v>76</v>
      </c>
      <c r="O366" t="s">
        <v>60</v>
      </c>
    </row>
    <row r="367" spans="1:15" ht="101.25">
      <c r="A367" t="s">
        <v>1686</v>
      </c>
      <c r="B367" t="s">
        <v>1687</v>
      </c>
      <c r="C367" s="1" t="s">
        <v>1688</v>
      </c>
      <c r="D367" t="s">
        <v>33</v>
      </c>
      <c r="E367" t="s">
        <v>914</v>
      </c>
      <c r="F367" s="2">
        <v>4800</v>
      </c>
      <c r="G367" t="s">
        <v>1689</v>
      </c>
    </row>
    <row r="368" spans="1:15" ht="201.75">
      <c r="A368" t="s">
        <v>1690</v>
      </c>
      <c r="B368" t="s">
        <v>1691</v>
      </c>
      <c r="C368" s="1" t="s">
        <v>1692</v>
      </c>
      <c r="D368" t="s">
        <v>45</v>
      </c>
      <c r="E368" t="s">
        <v>155</v>
      </c>
      <c r="F368" s="2">
        <v>61000</v>
      </c>
      <c r="G368" t="s">
        <v>1693</v>
      </c>
      <c r="H368">
        <v>11.9</v>
      </c>
      <c r="I368">
        <v>1.4</v>
      </c>
      <c r="J368">
        <v>5.3</v>
      </c>
      <c r="K368">
        <v>5.2</v>
      </c>
      <c r="L368" t="s">
        <v>27</v>
      </c>
      <c r="M368">
        <v>2</v>
      </c>
      <c r="N368" t="s">
        <v>664</v>
      </c>
      <c r="O368" t="s">
        <v>60</v>
      </c>
    </row>
    <row r="369" spans="1:15" ht="101.25">
      <c r="A369" t="s">
        <v>1694</v>
      </c>
      <c r="B369" t="s">
        <v>1695</v>
      </c>
      <c r="C369" s="1" t="s">
        <v>1696</v>
      </c>
      <c r="D369" t="s">
        <v>33</v>
      </c>
      <c r="E369" t="s">
        <v>701</v>
      </c>
      <c r="F369" s="2">
        <v>13450</v>
      </c>
      <c r="G369" t="s">
        <v>1697</v>
      </c>
      <c r="H369">
        <v>21</v>
      </c>
      <c r="I369">
        <v>8.6999999999999993</v>
      </c>
      <c r="J369">
        <v>5.7</v>
      </c>
      <c r="K369">
        <v>6.7</v>
      </c>
      <c r="L369" t="s">
        <v>27</v>
      </c>
      <c r="M369">
        <v>2</v>
      </c>
      <c r="N369" t="s">
        <v>1066</v>
      </c>
      <c r="O369" t="s">
        <v>29</v>
      </c>
    </row>
    <row r="370" spans="1:15" ht="101.25">
      <c r="A370" t="s">
        <v>1698</v>
      </c>
      <c r="B370" t="s">
        <v>1699</v>
      </c>
      <c r="C370" s="1" t="s">
        <v>1700</v>
      </c>
      <c r="D370" t="s">
        <v>45</v>
      </c>
      <c r="E370" t="s">
        <v>272</v>
      </c>
      <c r="F370" s="2">
        <v>219000</v>
      </c>
      <c r="G370" t="s">
        <v>1701</v>
      </c>
      <c r="H370">
        <v>22</v>
      </c>
      <c r="I370">
        <v>0</v>
      </c>
      <c r="J370">
        <v>6.2</v>
      </c>
      <c r="K370">
        <v>15.8</v>
      </c>
      <c r="L370" t="s">
        <v>177</v>
      </c>
      <c r="M370">
        <v>3</v>
      </c>
      <c r="N370" t="s">
        <v>439</v>
      </c>
      <c r="O370" t="s">
        <v>29</v>
      </c>
    </row>
    <row r="371" spans="1:15" ht="144.75">
      <c r="A371" t="s">
        <v>1702</v>
      </c>
      <c r="B371" t="s">
        <v>1703</v>
      </c>
      <c r="C371" s="1" t="s">
        <v>1704</v>
      </c>
      <c r="D371" t="s">
        <v>80</v>
      </c>
      <c r="E371" t="s">
        <v>81</v>
      </c>
      <c r="F371" s="2">
        <v>75500</v>
      </c>
      <c r="G371" t="s">
        <v>1705</v>
      </c>
      <c r="H371">
        <v>19.3</v>
      </c>
      <c r="I371">
        <v>5.6</v>
      </c>
      <c r="J371">
        <v>5.9</v>
      </c>
      <c r="K371">
        <v>7.7</v>
      </c>
      <c r="L371" t="s">
        <v>27</v>
      </c>
      <c r="M371">
        <v>2</v>
      </c>
      <c r="N371" t="s">
        <v>1226</v>
      </c>
      <c r="O371" t="s">
        <v>60</v>
      </c>
    </row>
    <row r="372" spans="1:15" ht="144.75">
      <c r="A372" t="s">
        <v>1706</v>
      </c>
      <c r="B372" t="s">
        <v>1707</v>
      </c>
      <c r="C372" s="1" t="s">
        <v>1708</v>
      </c>
      <c r="D372" t="s">
        <v>80</v>
      </c>
      <c r="E372" t="s">
        <v>187</v>
      </c>
      <c r="F372" s="2">
        <v>23400</v>
      </c>
      <c r="G372" t="s">
        <v>1709</v>
      </c>
      <c r="H372">
        <v>21.9</v>
      </c>
      <c r="I372">
        <v>7</v>
      </c>
      <c r="J372">
        <v>4.8</v>
      </c>
      <c r="K372">
        <v>10</v>
      </c>
      <c r="L372" t="s">
        <v>27</v>
      </c>
      <c r="M372">
        <v>2</v>
      </c>
      <c r="N372" t="s">
        <v>439</v>
      </c>
      <c r="O372" t="s">
        <v>29</v>
      </c>
    </row>
    <row r="373" spans="1:15" ht="115.5">
      <c r="A373" t="s">
        <v>1710</v>
      </c>
      <c r="B373" t="s">
        <v>1711</v>
      </c>
      <c r="C373" s="1" t="s">
        <v>1712</v>
      </c>
      <c r="D373" t="s">
        <v>114</v>
      </c>
      <c r="E373" t="s">
        <v>115</v>
      </c>
      <c r="F373" s="2">
        <v>4700</v>
      </c>
      <c r="G373" t="s">
        <v>1713</v>
      </c>
      <c r="H373">
        <v>10.1</v>
      </c>
      <c r="I373">
        <v>4.0999999999999996</v>
      </c>
      <c r="J373">
        <v>4.3</v>
      </c>
      <c r="K373">
        <v>1.7</v>
      </c>
      <c r="L373" t="s">
        <v>157</v>
      </c>
      <c r="M373" t="s">
        <v>158</v>
      </c>
      <c r="N373" t="s">
        <v>405</v>
      </c>
      <c r="O373" t="s">
        <v>60</v>
      </c>
    </row>
    <row r="374" spans="1:15" ht="159">
      <c r="A374" t="s">
        <v>1714</v>
      </c>
      <c r="B374" t="s">
        <v>1715</v>
      </c>
      <c r="C374" s="1" t="s">
        <v>1716</v>
      </c>
      <c r="D374" t="s">
        <v>107</v>
      </c>
      <c r="E374" t="s">
        <v>853</v>
      </c>
      <c r="F374">
        <v>894</v>
      </c>
      <c r="G374" t="s">
        <v>1717</v>
      </c>
      <c r="H374">
        <v>36.1</v>
      </c>
      <c r="I374">
        <v>20.3</v>
      </c>
      <c r="J374">
        <v>7.5</v>
      </c>
      <c r="K374">
        <v>8.3000000000000007</v>
      </c>
      <c r="L374" t="s">
        <v>27</v>
      </c>
      <c r="M374">
        <v>2</v>
      </c>
      <c r="N374" t="s">
        <v>1718</v>
      </c>
      <c r="O374" t="s">
        <v>147</v>
      </c>
    </row>
    <row r="375" spans="1:15" ht="101.25">
      <c r="A375" t="s">
        <v>1719</v>
      </c>
      <c r="B375" t="s">
        <v>1720</v>
      </c>
      <c r="C375" s="1" t="s">
        <v>1721</v>
      </c>
      <c r="D375" t="s">
        <v>174</v>
      </c>
      <c r="E375" t="s">
        <v>175</v>
      </c>
      <c r="F375" s="2">
        <v>316000</v>
      </c>
      <c r="G375" t="s">
        <v>1722</v>
      </c>
      <c r="H375">
        <v>23.3</v>
      </c>
      <c r="I375">
        <v>6.5</v>
      </c>
      <c r="J375">
        <v>5.6</v>
      </c>
      <c r="K375">
        <v>11.2</v>
      </c>
      <c r="L375" t="s">
        <v>177</v>
      </c>
      <c r="M375">
        <v>3</v>
      </c>
      <c r="N375" t="s">
        <v>434</v>
      </c>
      <c r="O375" t="s">
        <v>29</v>
      </c>
    </row>
    <row r="376" spans="1:15" ht="115.5">
      <c r="A376" t="s">
        <v>1723</v>
      </c>
      <c r="B376" t="s">
        <v>1724</v>
      </c>
      <c r="C376" s="1" t="s">
        <v>1725</v>
      </c>
      <c r="D376" t="s">
        <v>114</v>
      </c>
      <c r="E376" t="s">
        <v>1726</v>
      </c>
      <c r="F376" s="2">
        <v>6152</v>
      </c>
      <c r="G376" t="s">
        <v>1727</v>
      </c>
      <c r="H376">
        <v>21.9</v>
      </c>
      <c r="I376">
        <v>4.9000000000000004</v>
      </c>
      <c r="J376">
        <v>7.7</v>
      </c>
      <c r="K376">
        <v>9.3000000000000007</v>
      </c>
      <c r="L376" t="s">
        <v>83</v>
      </c>
      <c r="M376">
        <v>1</v>
      </c>
      <c r="N376" t="s">
        <v>439</v>
      </c>
      <c r="O376" t="s">
        <v>29</v>
      </c>
    </row>
    <row r="377" spans="1:15" ht="115.5">
      <c r="A377" t="s">
        <v>1728</v>
      </c>
      <c r="B377" t="s">
        <v>1729</v>
      </c>
      <c r="C377" s="1" t="s">
        <v>1730</v>
      </c>
      <c r="D377" t="s">
        <v>24</v>
      </c>
      <c r="E377" t="s">
        <v>382</v>
      </c>
      <c r="F377" s="2">
        <v>22500</v>
      </c>
      <c r="G377" t="s">
        <v>1731</v>
      </c>
    </row>
    <row r="378" spans="1:15" ht="130.5">
      <c r="A378" t="s">
        <v>1732</v>
      </c>
      <c r="B378" t="s">
        <v>1733</v>
      </c>
      <c r="C378" s="1" t="s">
        <v>1734</v>
      </c>
      <c r="D378" t="s">
        <v>18</v>
      </c>
      <c r="E378" t="s">
        <v>245</v>
      </c>
      <c r="F378" s="2">
        <v>10500</v>
      </c>
      <c r="G378" t="s">
        <v>1735</v>
      </c>
    </row>
    <row r="379" spans="1:15" ht="101.25">
      <c r="A379" t="s">
        <v>1736</v>
      </c>
      <c r="B379" t="s">
        <v>1737</v>
      </c>
      <c r="C379" s="1" t="s">
        <v>1738</v>
      </c>
      <c r="D379" t="s">
        <v>18</v>
      </c>
      <c r="E379" t="s">
        <v>472</v>
      </c>
      <c r="F379" s="2">
        <v>49800</v>
      </c>
      <c r="G379" t="s">
        <v>1739</v>
      </c>
      <c r="H379">
        <v>16.5</v>
      </c>
      <c r="I379">
        <v>5.5</v>
      </c>
      <c r="J379">
        <v>6.1</v>
      </c>
      <c r="K379">
        <v>4.8</v>
      </c>
      <c r="L379" t="s">
        <v>27</v>
      </c>
      <c r="M379">
        <v>2</v>
      </c>
      <c r="N379" t="s">
        <v>117</v>
      </c>
      <c r="O379" t="s">
        <v>60</v>
      </c>
    </row>
    <row r="380" spans="1:15" ht="115.5">
      <c r="A380" t="s">
        <v>1740</v>
      </c>
      <c r="B380" t="s">
        <v>1741</v>
      </c>
      <c r="C380" s="1" t="s">
        <v>1742</v>
      </c>
      <c r="D380" t="s">
        <v>80</v>
      </c>
      <c r="E380" t="s">
        <v>1386</v>
      </c>
      <c r="F380" s="2">
        <v>12000</v>
      </c>
      <c r="G380" t="s">
        <v>1743</v>
      </c>
      <c r="H380">
        <v>16</v>
      </c>
      <c r="I380">
        <v>1.5</v>
      </c>
      <c r="J380">
        <v>5.6</v>
      </c>
      <c r="K380">
        <v>9</v>
      </c>
      <c r="L380" t="s">
        <v>83</v>
      </c>
      <c r="M380">
        <v>1</v>
      </c>
      <c r="N380" t="s">
        <v>195</v>
      </c>
      <c r="O380" t="s">
        <v>60</v>
      </c>
    </row>
    <row r="381" spans="1:15" ht="130.5">
      <c r="A381" t="s">
        <v>1744</v>
      </c>
      <c r="B381" t="s">
        <v>1745</v>
      </c>
      <c r="C381" s="1" t="s">
        <v>1746</v>
      </c>
      <c r="D381" t="s">
        <v>88</v>
      </c>
      <c r="E381" t="s">
        <v>1425</v>
      </c>
      <c r="F381" s="2">
        <v>13871</v>
      </c>
      <c r="G381" t="s">
        <v>1747</v>
      </c>
    </row>
    <row r="382" spans="1:15" ht="130.5">
      <c r="A382" t="s">
        <v>1748</v>
      </c>
      <c r="B382" t="s">
        <v>1749</v>
      </c>
      <c r="C382" s="1" t="s">
        <v>1750</v>
      </c>
      <c r="D382" t="s">
        <v>174</v>
      </c>
      <c r="E382" t="s">
        <v>1751</v>
      </c>
      <c r="F382" s="2">
        <v>10600</v>
      </c>
      <c r="G382" t="s">
        <v>1752</v>
      </c>
      <c r="H382">
        <v>24.7</v>
      </c>
      <c r="I382">
        <v>9.4</v>
      </c>
      <c r="J382">
        <v>5.2</v>
      </c>
      <c r="K382">
        <v>10</v>
      </c>
      <c r="L382" t="s">
        <v>27</v>
      </c>
      <c r="M382">
        <v>2</v>
      </c>
      <c r="N382" t="s">
        <v>545</v>
      </c>
      <c r="O382" t="s">
        <v>29</v>
      </c>
    </row>
    <row r="383" spans="1:15" ht="87">
      <c r="A383" t="s">
        <v>1753</v>
      </c>
      <c r="B383" t="s">
        <v>1754</v>
      </c>
      <c r="C383" s="1" t="s">
        <v>1755</v>
      </c>
      <c r="D383" t="s">
        <v>88</v>
      </c>
      <c r="E383" t="s">
        <v>89</v>
      </c>
      <c r="F383" s="2">
        <v>14592</v>
      </c>
      <c r="G383" t="s">
        <v>1756</v>
      </c>
      <c r="H383">
        <v>23.8</v>
      </c>
      <c r="I383">
        <v>6.9</v>
      </c>
      <c r="J383">
        <v>6.1</v>
      </c>
      <c r="K383">
        <v>10.9</v>
      </c>
      <c r="L383" t="s">
        <v>177</v>
      </c>
      <c r="M383">
        <v>3</v>
      </c>
      <c r="N383" t="s">
        <v>896</v>
      </c>
      <c r="O383" t="s">
        <v>29</v>
      </c>
    </row>
    <row r="384" spans="1:15" ht="144.75">
      <c r="A384" t="s">
        <v>1757</v>
      </c>
      <c r="B384" t="s">
        <v>1758</v>
      </c>
      <c r="C384" s="1" t="s">
        <v>1759</v>
      </c>
      <c r="D384" t="s">
        <v>107</v>
      </c>
      <c r="E384" t="s">
        <v>853</v>
      </c>
      <c r="F384" s="2">
        <v>10000</v>
      </c>
      <c r="G384" t="s">
        <v>1760</v>
      </c>
      <c r="H384">
        <v>33.9</v>
      </c>
      <c r="I384">
        <v>17.600000000000001</v>
      </c>
      <c r="J384">
        <v>8.3000000000000007</v>
      </c>
      <c r="K384">
        <v>8.1</v>
      </c>
      <c r="L384" t="s">
        <v>27</v>
      </c>
      <c r="M384">
        <v>2</v>
      </c>
      <c r="N384" t="s">
        <v>1022</v>
      </c>
      <c r="O384" t="s">
        <v>147</v>
      </c>
    </row>
    <row r="385" spans="1:15" ht="144.75">
      <c r="A385" t="s">
        <v>1761</v>
      </c>
      <c r="B385" t="s">
        <v>1762</v>
      </c>
      <c r="C385" s="1" t="s">
        <v>1763</v>
      </c>
      <c r="D385" t="s">
        <v>174</v>
      </c>
      <c r="E385" t="s">
        <v>393</v>
      </c>
      <c r="F385" s="2">
        <v>18600</v>
      </c>
      <c r="G385" t="s">
        <v>1764</v>
      </c>
      <c r="H385">
        <v>30.8</v>
      </c>
      <c r="I385">
        <v>10.7</v>
      </c>
      <c r="J385">
        <v>4.7</v>
      </c>
      <c r="K385">
        <v>15.4</v>
      </c>
      <c r="L385" t="s">
        <v>27</v>
      </c>
      <c r="M385">
        <v>2</v>
      </c>
      <c r="N385" t="s">
        <v>761</v>
      </c>
      <c r="O385" t="s">
        <v>147</v>
      </c>
    </row>
    <row r="386" spans="1:15" ht="159">
      <c r="A386" t="s">
        <v>1765</v>
      </c>
      <c r="B386" t="s">
        <v>1766</v>
      </c>
      <c r="C386" s="1" t="s">
        <v>1767</v>
      </c>
      <c r="D386" t="s">
        <v>101</v>
      </c>
      <c r="E386" t="s">
        <v>315</v>
      </c>
      <c r="F386" s="2">
        <v>7619</v>
      </c>
      <c r="G386" t="s">
        <v>1768</v>
      </c>
      <c r="H386">
        <v>25.2</v>
      </c>
      <c r="I386">
        <v>2.5</v>
      </c>
      <c r="J386">
        <v>11.7</v>
      </c>
      <c r="K386">
        <v>11</v>
      </c>
      <c r="L386" t="s">
        <v>27</v>
      </c>
      <c r="M386">
        <v>2</v>
      </c>
      <c r="N386" t="s">
        <v>28</v>
      </c>
      <c r="O386" t="s">
        <v>29</v>
      </c>
    </row>
    <row r="387" spans="1:15" ht="174">
      <c r="A387" t="s">
        <v>1769</v>
      </c>
      <c r="B387" t="s">
        <v>1770</v>
      </c>
      <c r="C387" s="1" t="s">
        <v>1771</v>
      </c>
      <c r="D387" t="s">
        <v>168</v>
      </c>
      <c r="E387" t="s">
        <v>234</v>
      </c>
      <c r="F387" s="2">
        <v>186000</v>
      </c>
      <c r="G387" t="s">
        <v>1772</v>
      </c>
      <c r="H387">
        <v>23.1</v>
      </c>
      <c r="I387">
        <v>4</v>
      </c>
      <c r="J387">
        <v>8.1999999999999993</v>
      </c>
      <c r="K387">
        <v>10.9</v>
      </c>
      <c r="L387" t="s">
        <v>27</v>
      </c>
      <c r="M387">
        <v>2</v>
      </c>
      <c r="N387" t="s">
        <v>434</v>
      </c>
      <c r="O387" t="s">
        <v>29</v>
      </c>
    </row>
    <row r="388" spans="1:15" ht="115.5">
      <c r="A388" t="s">
        <v>1773</v>
      </c>
      <c r="B388" t="s">
        <v>1774</v>
      </c>
      <c r="C388" s="1" t="s">
        <v>1775</v>
      </c>
      <c r="D388" t="s">
        <v>174</v>
      </c>
      <c r="E388" t="s">
        <v>418</v>
      </c>
      <c r="F388" s="2">
        <v>34000</v>
      </c>
      <c r="G388" t="s">
        <v>1776</v>
      </c>
      <c r="H388">
        <v>26.2</v>
      </c>
      <c r="I388">
        <v>8.3000000000000007</v>
      </c>
      <c r="J388">
        <v>6.5</v>
      </c>
      <c r="K388">
        <v>11.3</v>
      </c>
      <c r="L388" t="s">
        <v>27</v>
      </c>
      <c r="M388">
        <v>2</v>
      </c>
      <c r="N388" t="s">
        <v>1777</v>
      </c>
      <c r="O388" t="s">
        <v>29</v>
      </c>
    </row>
    <row r="389" spans="1:15" ht="115.5">
      <c r="A389" t="s">
        <v>1778</v>
      </c>
      <c r="B389" t="s">
        <v>1779</v>
      </c>
      <c r="C389" s="1" t="s">
        <v>1780</v>
      </c>
      <c r="D389" t="s">
        <v>18</v>
      </c>
      <c r="E389" t="s">
        <v>1130</v>
      </c>
      <c r="F389" s="2">
        <v>344400</v>
      </c>
      <c r="G389" t="s">
        <v>1781</v>
      </c>
      <c r="H389">
        <v>14.7</v>
      </c>
      <c r="I389">
        <v>1.1000000000000001</v>
      </c>
      <c r="J389">
        <v>5.9</v>
      </c>
      <c r="K389">
        <v>7.6</v>
      </c>
      <c r="L389" t="s">
        <v>27</v>
      </c>
      <c r="M389">
        <v>2</v>
      </c>
      <c r="N389" t="s">
        <v>159</v>
      </c>
      <c r="O389" t="s">
        <v>60</v>
      </c>
    </row>
    <row r="390" spans="1:15" ht="115.5">
      <c r="A390" t="s">
        <v>1782</v>
      </c>
      <c r="B390" t="s">
        <v>1783</v>
      </c>
      <c r="C390" s="1" t="s">
        <v>1784</v>
      </c>
      <c r="D390" t="s">
        <v>174</v>
      </c>
      <c r="E390" t="s">
        <v>784</v>
      </c>
      <c r="F390" s="2">
        <v>79100</v>
      </c>
      <c r="G390" t="s">
        <v>1785</v>
      </c>
      <c r="H390">
        <v>21.6</v>
      </c>
      <c r="I390">
        <v>7.2</v>
      </c>
      <c r="J390">
        <v>4.9000000000000004</v>
      </c>
      <c r="K390">
        <v>9.5</v>
      </c>
      <c r="L390" t="s">
        <v>177</v>
      </c>
      <c r="M390">
        <v>3</v>
      </c>
      <c r="N390" t="s">
        <v>110</v>
      </c>
      <c r="O390" t="s">
        <v>29</v>
      </c>
    </row>
    <row r="391" spans="1:15" ht="101.25">
      <c r="A391" t="s">
        <v>1786</v>
      </c>
      <c r="B391" t="s">
        <v>1787</v>
      </c>
      <c r="C391" s="1" t="s">
        <v>1788</v>
      </c>
      <c r="D391" t="s">
        <v>88</v>
      </c>
      <c r="E391" t="s">
        <v>89</v>
      </c>
      <c r="F391" s="2">
        <v>8356</v>
      </c>
      <c r="G391" t="s">
        <v>1789</v>
      </c>
      <c r="H391">
        <v>21.7</v>
      </c>
      <c r="I391">
        <v>9.6</v>
      </c>
      <c r="J391">
        <v>5.2</v>
      </c>
      <c r="K391">
        <v>6.8</v>
      </c>
      <c r="L391" t="s">
        <v>27</v>
      </c>
      <c r="M391">
        <v>2</v>
      </c>
      <c r="N391" t="s">
        <v>110</v>
      </c>
      <c r="O391" t="s">
        <v>29</v>
      </c>
    </row>
    <row r="392" spans="1:15" ht="101.25">
      <c r="A392" t="s">
        <v>1790</v>
      </c>
      <c r="B392" t="s">
        <v>1791</v>
      </c>
      <c r="C392" s="1" t="s">
        <v>1792</v>
      </c>
      <c r="D392" t="s">
        <v>101</v>
      </c>
      <c r="E392" t="s">
        <v>605</v>
      </c>
      <c r="F392" s="2">
        <v>3565</v>
      </c>
      <c r="G392" t="s">
        <v>1793</v>
      </c>
      <c r="H392">
        <v>17.8</v>
      </c>
      <c r="I392">
        <v>2.1</v>
      </c>
      <c r="J392">
        <v>9.1999999999999993</v>
      </c>
      <c r="K392">
        <v>6.5</v>
      </c>
      <c r="L392" t="s">
        <v>83</v>
      </c>
      <c r="M392">
        <v>1</v>
      </c>
      <c r="N392" t="s">
        <v>794</v>
      </c>
      <c r="O392" t="s">
        <v>60</v>
      </c>
    </row>
    <row r="393" spans="1:15" ht="115.5">
      <c r="A393" t="s">
        <v>1794</v>
      </c>
      <c r="B393" t="s">
        <v>1795</v>
      </c>
      <c r="C393" s="1" t="s">
        <v>1796</v>
      </c>
      <c r="D393" t="s">
        <v>174</v>
      </c>
      <c r="E393" t="s">
        <v>418</v>
      </c>
      <c r="F393" s="2">
        <v>8100</v>
      </c>
      <c r="G393" t="s">
        <v>1797</v>
      </c>
      <c r="H393">
        <v>21.6</v>
      </c>
      <c r="I393">
        <v>7.7</v>
      </c>
      <c r="J393">
        <v>5.3</v>
      </c>
      <c r="K393">
        <v>8.6</v>
      </c>
      <c r="L393" t="s">
        <v>27</v>
      </c>
      <c r="M393">
        <v>2</v>
      </c>
      <c r="N393" t="s">
        <v>110</v>
      </c>
      <c r="O393" t="s">
        <v>29</v>
      </c>
    </row>
    <row r="394" spans="1:15" ht="115.5">
      <c r="A394" t="s">
        <v>1798</v>
      </c>
      <c r="B394" t="s">
        <v>1799</v>
      </c>
      <c r="C394" s="1" t="s">
        <v>1800</v>
      </c>
      <c r="D394" t="s">
        <v>101</v>
      </c>
      <c r="E394" t="s">
        <v>315</v>
      </c>
      <c r="F394" s="2">
        <v>17354</v>
      </c>
      <c r="G394" t="s">
        <v>1801</v>
      </c>
      <c r="H394">
        <v>23.5</v>
      </c>
      <c r="I394">
        <v>2</v>
      </c>
      <c r="J394">
        <v>11.4</v>
      </c>
      <c r="K394">
        <v>10.1</v>
      </c>
      <c r="L394" t="s">
        <v>27</v>
      </c>
      <c r="M394">
        <v>2</v>
      </c>
      <c r="N394" t="s">
        <v>189</v>
      </c>
      <c r="O394" t="s">
        <v>29</v>
      </c>
    </row>
    <row r="395" spans="1:15" ht="101.25">
      <c r="A395" t="s">
        <v>1802</v>
      </c>
      <c r="B395" t="s">
        <v>1803</v>
      </c>
      <c r="C395" s="1" t="s">
        <v>1804</v>
      </c>
      <c r="D395" t="s">
        <v>101</v>
      </c>
      <c r="E395" t="s">
        <v>143</v>
      </c>
      <c r="F395" s="2">
        <v>237000</v>
      </c>
      <c r="G395" t="s">
        <v>1805</v>
      </c>
      <c r="H395">
        <v>29.2</v>
      </c>
      <c r="I395">
        <v>1.8</v>
      </c>
      <c r="J395">
        <v>13.7</v>
      </c>
      <c r="K395">
        <v>13.8</v>
      </c>
      <c r="L395" t="s">
        <v>323</v>
      </c>
      <c r="M395">
        <v>4</v>
      </c>
      <c r="N395" t="s">
        <v>36</v>
      </c>
      <c r="O395" t="s">
        <v>29</v>
      </c>
    </row>
    <row r="396" spans="1:15" ht="130.5">
      <c r="A396" t="s">
        <v>1806</v>
      </c>
      <c r="B396" t="s">
        <v>1807</v>
      </c>
      <c r="C396" s="1" t="s">
        <v>1808</v>
      </c>
      <c r="D396" t="s">
        <v>18</v>
      </c>
      <c r="E396" t="s">
        <v>70</v>
      </c>
      <c r="F396" s="2">
        <v>84900</v>
      </c>
      <c r="G396" t="s">
        <v>1809</v>
      </c>
      <c r="H396">
        <v>13.9</v>
      </c>
      <c r="I396">
        <v>0.4</v>
      </c>
      <c r="J396">
        <v>6.5</v>
      </c>
      <c r="K396">
        <v>6.9</v>
      </c>
      <c r="L396" t="s">
        <v>27</v>
      </c>
      <c r="M396">
        <v>2</v>
      </c>
      <c r="N396" t="s">
        <v>874</v>
      </c>
      <c r="O396" t="s">
        <v>60</v>
      </c>
    </row>
    <row r="397" spans="1:15" ht="174">
      <c r="A397" t="s">
        <v>1810</v>
      </c>
      <c r="B397" t="s">
        <v>1811</v>
      </c>
      <c r="C397" s="1" t="s">
        <v>1812</v>
      </c>
      <c r="D397" t="s">
        <v>80</v>
      </c>
      <c r="E397" t="s">
        <v>1386</v>
      </c>
      <c r="F397" s="2">
        <v>44500</v>
      </c>
      <c r="G397" t="s">
        <v>1813</v>
      </c>
      <c r="H397">
        <v>18.100000000000001</v>
      </c>
      <c r="I397">
        <v>3</v>
      </c>
      <c r="J397">
        <v>5.9</v>
      </c>
      <c r="K397">
        <v>9.1999999999999993</v>
      </c>
      <c r="L397" t="s">
        <v>27</v>
      </c>
      <c r="M397">
        <v>2</v>
      </c>
      <c r="N397" t="s">
        <v>84</v>
      </c>
      <c r="O397" t="s">
        <v>60</v>
      </c>
    </row>
    <row r="398" spans="1:15" ht="144.75">
      <c r="A398" t="s">
        <v>1814</v>
      </c>
      <c r="B398" t="s">
        <v>1815</v>
      </c>
      <c r="C398" s="1" t="s">
        <v>1816</v>
      </c>
      <c r="D398" t="s">
        <v>101</v>
      </c>
      <c r="E398" t="s">
        <v>199</v>
      </c>
      <c r="F398" s="2">
        <v>5426</v>
      </c>
      <c r="G398" t="s">
        <v>1817</v>
      </c>
      <c r="H398">
        <v>25.6</v>
      </c>
      <c r="I398">
        <v>1.8</v>
      </c>
      <c r="J398">
        <v>12.9</v>
      </c>
      <c r="K398">
        <v>11</v>
      </c>
      <c r="L398" t="s">
        <v>83</v>
      </c>
      <c r="M398">
        <v>1</v>
      </c>
      <c r="N398" t="s">
        <v>97</v>
      </c>
      <c r="O398" t="s">
        <v>29</v>
      </c>
    </row>
    <row r="399" spans="1:15" ht="188.25">
      <c r="A399" t="s">
        <v>1818</v>
      </c>
      <c r="B399" t="s">
        <v>1819</v>
      </c>
      <c r="C399" s="1" t="s">
        <v>1820</v>
      </c>
      <c r="D399" t="s">
        <v>174</v>
      </c>
      <c r="E399" t="s">
        <v>418</v>
      </c>
      <c r="F399" s="2">
        <v>5550</v>
      </c>
      <c r="G399" t="s">
        <v>1821</v>
      </c>
      <c r="H399">
        <v>19.899999999999999</v>
      </c>
      <c r="I399">
        <v>6.9</v>
      </c>
      <c r="J399">
        <v>6.7</v>
      </c>
      <c r="K399">
        <v>6.3</v>
      </c>
      <c r="L399" t="s">
        <v>83</v>
      </c>
      <c r="M399">
        <v>1</v>
      </c>
      <c r="N399" t="s">
        <v>865</v>
      </c>
      <c r="O399" t="s">
        <v>60</v>
      </c>
    </row>
    <row r="400" spans="1:15" ht="87">
      <c r="A400" t="s">
        <v>1822</v>
      </c>
      <c r="B400" t="s">
        <v>1823</v>
      </c>
      <c r="C400" s="1" t="s">
        <v>1824</v>
      </c>
      <c r="D400" t="s">
        <v>101</v>
      </c>
      <c r="E400" t="s">
        <v>199</v>
      </c>
      <c r="F400" s="2">
        <v>40000</v>
      </c>
      <c r="G400" t="s">
        <v>1825</v>
      </c>
      <c r="H400">
        <v>23.6</v>
      </c>
      <c r="I400">
        <v>1.5</v>
      </c>
      <c r="J400">
        <v>10.6</v>
      </c>
      <c r="K400">
        <v>11.5</v>
      </c>
      <c r="L400" t="s">
        <v>27</v>
      </c>
      <c r="M400">
        <v>2</v>
      </c>
      <c r="N400" t="s">
        <v>583</v>
      </c>
      <c r="O400" t="s">
        <v>29</v>
      </c>
    </row>
    <row r="401" spans="1:15" ht="159">
      <c r="A401" t="s">
        <v>1826</v>
      </c>
      <c r="B401" t="s">
        <v>1827</v>
      </c>
      <c r="C401" s="1" t="s">
        <v>1828</v>
      </c>
      <c r="D401" t="s">
        <v>33</v>
      </c>
      <c r="E401" t="s">
        <v>34</v>
      </c>
      <c r="F401" s="2">
        <v>120000</v>
      </c>
      <c r="G401" t="s">
        <v>1829</v>
      </c>
      <c r="H401">
        <v>20.7</v>
      </c>
      <c r="I401">
        <v>6.8</v>
      </c>
      <c r="J401">
        <v>4.3</v>
      </c>
      <c r="K401">
        <v>9.6</v>
      </c>
      <c r="L401" t="s">
        <v>27</v>
      </c>
      <c r="M401">
        <v>2</v>
      </c>
      <c r="N401" t="s">
        <v>449</v>
      </c>
      <c r="O401" t="s">
        <v>29</v>
      </c>
    </row>
    <row r="402" spans="1:15" ht="159">
      <c r="A402" t="s">
        <v>1830</v>
      </c>
      <c r="B402" t="s">
        <v>1831</v>
      </c>
      <c r="C402" s="1" t="s">
        <v>1832</v>
      </c>
      <c r="D402" t="s">
        <v>107</v>
      </c>
      <c r="E402" t="s">
        <v>1518</v>
      </c>
      <c r="F402" s="2">
        <v>45600</v>
      </c>
      <c r="G402" t="s">
        <v>1833</v>
      </c>
      <c r="H402">
        <v>36.6</v>
      </c>
      <c r="I402">
        <v>17</v>
      </c>
      <c r="J402">
        <v>10.4</v>
      </c>
      <c r="K402">
        <v>9.1999999999999993</v>
      </c>
      <c r="L402" t="s">
        <v>177</v>
      </c>
      <c r="M402">
        <v>3</v>
      </c>
      <c r="N402" t="s">
        <v>146</v>
      </c>
      <c r="O402" t="s">
        <v>147</v>
      </c>
    </row>
    <row r="403" spans="1:15" ht="101.25">
      <c r="A403" t="s">
        <v>1834</v>
      </c>
      <c r="B403" t="s">
        <v>1835</v>
      </c>
      <c r="C403" s="1" t="s">
        <v>1836</v>
      </c>
      <c r="D403" t="s">
        <v>168</v>
      </c>
      <c r="E403" t="s">
        <v>234</v>
      </c>
      <c r="F403" s="2">
        <v>101100</v>
      </c>
      <c r="G403" t="s">
        <v>1837</v>
      </c>
      <c r="H403">
        <v>24.7</v>
      </c>
      <c r="I403">
        <v>6.1</v>
      </c>
      <c r="J403">
        <v>7.9</v>
      </c>
      <c r="K403">
        <v>10.7</v>
      </c>
      <c r="L403" t="s">
        <v>27</v>
      </c>
      <c r="M403">
        <v>2</v>
      </c>
      <c r="N403" t="s">
        <v>545</v>
      </c>
      <c r="O403" t="s">
        <v>29</v>
      </c>
    </row>
    <row r="404" spans="1:15" ht="115.5">
      <c r="A404" t="s">
        <v>1838</v>
      </c>
      <c r="B404" t="s">
        <v>1839</v>
      </c>
      <c r="C404" s="1" t="s">
        <v>1840</v>
      </c>
      <c r="D404" t="s">
        <v>45</v>
      </c>
      <c r="E404" t="s">
        <v>155</v>
      </c>
      <c r="F404" s="2">
        <v>20400</v>
      </c>
      <c r="G404" t="s">
        <v>1841</v>
      </c>
    </row>
    <row r="405" spans="1:15" ht="115.5">
      <c r="A405" t="s">
        <v>1842</v>
      </c>
      <c r="B405" t="s">
        <v>1843</v>
      </c>
      <c r="C405" s="1" t="s">
        <v>1844</v>
      </c>
      <c r="D405" t="s">
        <v>24</v>
      </c>
      <c r="E405" t="s">
        <v>382</v>
      </c>
      <c r="F405" s="2">
        <v>2700</v>
      </c>
      <c r="G405" t="s">
        <v>1845</v>
      </c>
      <c r="H405">
        <v>29.3</v>
      </c>
      <c r="I405">
        <v>16.2</v>
      </c>
      <c r="J405">
        <v>5.4</v>
      </c>
      <c r="K405">
        <v>7.7</v>
      </c>
      <c r="L405" t="s">
        <v>83</v>
      </c>
      <c r="M405">
        <v>1</v>
      </c>
      <c r="N405" t="s">
        <v>36</v>
      </c>
      <c r="O405" t="s">
        <v>29</v>
      </c>
    </row>
    <row r="406" spans="1:15" ht="101.25">
      <c r="A406" t="s">
        <v>1846</v>
      </c>
      <c r="B406" t="s">
        <v>1847</v>
      </c>
      <c r="C406" s="1" t="s">
        <v>1848</v>
      </c>
      <c r="D406" t="s">
        <v>88</v>
      </c>
      <c r="E406" t="s">
        <v>89</v>
      </c>
      <c r="F406" s="2">
        <v>8827</v>
      </c>
      <c r="G406" t="s">
        <v>1849</v>
      </c>
      <c r="H406">
        <v>28.7</v>
      </c>
      <c r="I406">
        <v>12.9</v>
      </c>
      <c r="J406">
        <v>5.0999999999999996</v>
      </c>
      <c r="K406">
        <v>10.7</v>
      </c>
      <c r="L406" t="s">
        <v>27</v>
      </c>
      <c r="M406">
        <v>2</v>
      </c>
      <c r="N406" t="s">
        <v>291</v>
      </c>
      <c r="O406" t="s">
        <v>29</v>
      </c>
    </row>
    <row r="407" spans="1:15" ht="174">
      <c r="A407" t="s">
        <v>1850</v>
      </c>
      <c r="B407" t="s">
        <v>1851</v>
      </c>
      <c r="C407" s="1" t="s">
        <v>1852</v>
      </c>
      <c r="D407" t="s">
        <v>45</v>
      </c>
      <c r="E407" t="s">
        <v>272</v>
      </c>
      <c r="F407" s="2">
        <v>59900</v>
      </c>
      <c r="G407" t="s">
        <v>1853</v>
      </c>
      <c r="H407">
        <v>19.899999999999999</v>
      </c>
      <c r="I407">
        <v>0.1</v>
      </c>
      <c r="J407">
        <v>6.5</v>
      </c>
      <c r="K407">
        <v>13.3</v>
      </c>
      <c r="L407" t="s">
        <v>27</v>
      </c>
      <c r="M407">
        <v>2</v>
      </c>
      <c r="N407" t="s">
        <v>76</v>
      </c>
      <c r="O407" t="s">
        <v>60</v>
      </c>
    </row>
    <row r="408" spans="1:15" ht="130.5">
      <c r="A408" t="s">
        <v>1854</v>
      </c>
      <c r="B408" t="s">
        <v>1855</v>
      </c>
      <c r="C408" s="1" t="s">
        <v>1856</v>
      </c>
      <c r="D408" t="s">
        <v>45</v>
      </c>
      <c r="E408" t="s">
        <v>1034</v>
      </c>
      <c r="F408" s="2">
        <v>46000</v>
      </c>
      <c r="G408" t="s">
        <v>1857</v>
      </c>
      <c r="H408">
        <v>12.8</v>
      </c>
      <c r="I408">
        <v>1.6</v>
      </c>
      <c r="J408">
        <v>5.7</v>
      </c>
      <c r="K408">
        <v>5.5</v>
      </c>
      <c r="L408" t="s">
        <v>177</v>
      </c>
      <c r="M408">
        <v>3</v>
      </c>
      <c r="N408" t="s">
        <v>257</v>
      </c>
      <c r="O408" t="s">
        <v>60</v>
      </c>
    </row>
    <row r="409" spans="1:15" ht="174">
      <c r="A409" t="s">
        <v>1858</v>
      </c>
      <c r="B409" t="s">
        <v>1859</v>
      </c>
      <c r="C409" s="1" t="s">
        <v>1860</v>
      </c>
      <c r="D409" t="s">
        <v>24</v>
      </c>
      <c r="E409" t="s">
        <v>1640</v>
      </c>
      <c r="F409" s="2">
        <v>12400</v>
      </c>
      <c r="G409" t="s">
        <v>1861</v>
      </c>
      <c r="H409">
        <v>26.1</v>
      </c>
      <c r="I409">
        <v>14.7</v>
      </c>
      <c r="J409">
        <v>5.6</v>
      </c>
      <c r="K409">
        <v>5.9</v>
      </c>
      <c r="L409" t="s">
        <v>27</v>
      </c>
      <c r="M409">
        <v>2</v>
      </c>
      <c r="N409" t="s">
        <v>1777</v>
      </c>
      <c r="O409" t="s">
        <v>29</v>
      </c>
    </row>
    <row r="410" spans="1:15" ht="130.5">
      <c r="A410" t="s">
        <v>1862</v>
      </c>
      <c r="B410" t="s">
        <v>1863</v>
      </c>
      <c r="C410" s="1" t="s">
        <v>1864</v>
      </c>
      <c r="D410" t="s">
        <v>18</v>
      </c>
      <c r="E410" t="s">
        <v>1130</v>
      </c>
      <c r="F410" s="2">
        <v>11400</v>
      </c>
      <c r="G410" t="s">
        <v>1865</v>
      </c>
      <c r="H410">
        <v>9.1999999999999993</v>
      </c>
      <c r="I410">
        <v>2.5</v>
      </c>
      <c r="J410">
        <v>3.5</v>
      </c>
      <c r="K410">
        <v>3.2</v>
      </c>
      <c r="L410" t="s">
        <v>157</v>
      </c>
      <c r="M410" t="s">
        <v>158</v>
      </c>
      <c r="N410" t="s">
        <v>588</v>
      </c>
      <c r="O410" t="s">
        <v>1173</v>
      </c>
    </row>
    <row r="411" spans="1:15" ht="130.5">
      <c r="A411" t="s">
        <v>1866</v>
      </c>
      <c r="B411" t="s">
        <v>1867</v>
      </c>
      <c r="C411" s="1" t="s">
        <v>1868</v>
      </c>
      <c r="D411" t="s">
        <v>114</v>
      </c>
      <c r="E411" t="s">
        <v>1726</v>
      </c>
      <c r="F411" s="2">
        <v>130000</v>
      </c>
      <c r="G411" t="s">
        <v>1869</v>
      </c>
      <c r="H411">
        <v>8</v>
      </c>
      <c r="I411">
        <v>1.5</v>
      </c>
      <c r="J411">
        <v>4.5999999999999996</v>
      </c>
      <c r="K411">
        <v>1.9</v>
      </c>
      <c r="L411" t="s">
        <v>83</v>
      </c>
      <c r="M411">
        <v>1</v>
      </c>
      <c r="N411" t="s">
        <v>588</v>
      </c>
      <c r="O411" t="s">
        <v>1173</v>
      </c>
    </row>
    <row r="412" spans="1:15" ht="115.5">
      <c r="A412" t="s">
        <v>1870</v>
      </c>
      <c r="B412" t="s">
        <v>1871</v>
      </c>
      <c r="C412" s="1" t="s">
        <v>1872</v>
      </c>
      <c r="D412" t="s">
        <v>101</v>
      </c>
      <c r="E412" t="s">
        <v>605</v>
      </c>
      <c r="F412" s="2">
        <v>1647</v>
      </c>
      <c r="G412" t="s">
        <v>1873</v>
      </c>
      <c r="H412">
        <v>21</v>
      </c>
      <c r="I412">
        <v>2.7</v>
      </c>
      <c r="J412">
        <v>10.6</v>
      </c>
      <c r="K412">
        <v>7.6</v>
      </c>
      <c r="L412" t="s">
        <v>83</v>
      </c>
      <c r="M412">
        <v>1</v>
      </c>
      <c r="N412" t="s">
        <v>1066</v>
      </c>
      <c r="O412" t="s">
        <v>29</v>
      </c>
    </row>
    <row r="413" spans="1:15" ht="144.75">
      <c r="A413" t="s">
        <v>1874</v>
      </c>
      <c r="B413" t="s">
        <v>1875</v>
      </c>
      <c r="C413" s="1" t="s">
        <v>1876</v>
      </c>
      <c r="D413" t="s">
        <v>80</v>
      </c>
      <c r="E413" t="s">
        <v>822</v>
      </c>
      <c r="F413" s="2">
        <v>113200</v>
      </c>
      <c r="G413" t="s">
        <v>1877</v>
      </c>
      <c r="H413">
        <v>36.200000000000003</v>
      </c>
      <c r="I413">
        <v>10.4</v>
      </c>
      <c r="J413">
        <v>8.1</v>
      </c>
      <c r="K413">
        <v>17.7</v>
      </c>
      <c r="L413" t="s">
        <v>323</v>
      </c>
      <c r="M413">
        <v>4</v>
      </c>
      <c r="N413" t="s">
        <v>1718</v>
      </c>
      <c r="O413" t="s">
        <v>147</v>
      </c>
    </row>
    <row r="414" spans="1:15" ht="115.5">
      <c r="A414" t="s">
        <v>1878</v>
      </c>
      <c r="B414" t="s">
        <v>1879</v>
      </c>
      <c r="C414" s="1" t="s">
        <v>1880</v>
      </c>
      <c r="D414" t="s">
        <v>45</v>
      </c>
      <c r="E414" t="s">
        <v>57</v>
      </c>
      <c r="F414" s="2">
        <v>18000</v>
      </c>
      <c r="G414" t="s">
        <v>1881</v>
      </c>
    </row>
    <row r="415" spans="1:15" ht="144.75">
      <c r="A415" t="s">
        <v>1882</v>
      </c>
      <c r="B415" t="s">
        <v>1883</v>
      </c>
      <c r="C415" s="1" t="s">
        <v>1884</v>
      </c>
      <c r="D415" t="s">
        <v>80</v>
      </c>
      <c r="E415" t="s">
        <v>347</v>
      </c>
      <c r="F415" s="2">
        <v>53000</v>
      </c>
      <c r="G415" t="s">
        <v>1885</v>
      </c>
    </row>
    <row r="416" spans="1:15" ht="115.5">
      <c r="A416" t="s">
        <v>1886</v>
      </c>
      <c r="B416" t="s">
        <v>1887</v>
      </c>
      <c r="C416" s="1" t="s">
        <v>1888</v>
      </c>
      <c r="D416" t="s">
        <v>33</v>
      </c>
      <c r="E416" t="s">
        <v>614</v>
      </c>
      <c r="F416" s="2">
        <v>106000</v>
      </c>
      <c r="G416" t="s">
        <v>1889</v>
      </c>
      <c r="H416">
        <v>24.5</v>
      </c>
      <c r="I416">
        <v>9.4</v>
      </c>
      <c r="J416">
        <v>5</v>
      </c>
      <c r="K416">
        <v>10.1</v>
      </c>
      <c r="L416" t="s">
        <v>177</v>
      </c>
      <c r="M416">
        <v>3</v>
      </c>
      <c r="N416" t="s">
        <v>498</v>
      </c>
      <c r="O416" t="s">
        <v>29</v>
      </c>
    </row>
    <row r="417" spans="1:15" ht="130.5">
      <c r="A417" t="s">
        <v>1890</v>
      </c>
      <c r="B417" t="s">
        <v>1891</v>
      </c>
      <c r="C417" s="1" t="s">
        <v>1892</v>
      </c>
      <c r="D417" t="s">
        <v>33</v>
      </c>
      <c r="E417" t="s">
        <v>1893</v>
      </c>
      <c r="F417" s="2">
        <v>29836</v>
      </c>
      <c r="G417" t="s">
        <v>1894</v>
      </c>
      <c r="H417">
        <v>12.1</v>
      </c>
      <c r="I417">
        <v>0.1</v>
      </c>
      <c r="J417">
        <v>4</v>
      </c>
      <c r="K417">
        <v>8</v>
      </c>
      <c r="L417" t="s">
        <v>27</v>
      </c>
      <c r="M417">
        <v>2</v>
      </c>
      <c r="N417" t="s">
        <v>664</v>
      </c>
      <c r="O417" t="s">
        <v>60</v>
      </c>
    </row>
    <row r="418" spans="1:15" ht="115.5">
      <c r="A418" t="s">
        <v>1895</v>
      </c>
      <c r="B418" t="s">
        <v>1896</v>
      </c>
      <c r="C418" s="1" t="s">
        <v>1897</v>
      </c>
      <c r="D418" t="s">
        <v>45</v>
      </c>
      <c r="E418" t="s">
        <v>1034</v>
      </c>
      <c r="F418" s="2">
        <v>47040</v>
      </c>
      <c r="G418" t="s">
        <v>1898</v>
      </c>
      <c r="H418">
        <v>14.9</v>
      </c>
      <c r="I418">
        <v>1.2</v>
      </c>
      <c r="J418">
        <v>6.4</v>
      </c>
      <c r="K418">
        <v>7.3</v>
      </c>
      <c r="L418" t="s">
        <v>177</v>
      </c>
      <c r="M418">
        <v>3</v>
      </c>
      <c r="N418" t="s">
        <v>474</v>
      </c>
      <c r="O418" t="s">
        <v>60</v>
      </c>
    </row>
    <row r="419" spans="1:15" ht="101.25">
      <c r="A419" t="s">
        <v>1899</v>
      </c>
      <c r="B419" t="s">
        <v>1900</v>
      </c>
      <c r="C419" s="1" t="s">
        <v>1901</v>
      </c>
      <c r="D419" t="s">
        <v>101</v>
      </c>
      <c r="E419" t="s">
        <v>214</v>
      </c>
      <c r="F419" s="2">
        <v>51300</v>
      </c>
      <c r="G419" t="s">
        <v>1902</v>
      </c>
      <c r="H419">
        <v>22.5</v>
      </c>
      <c r="I419">
        <v>0.1</v>
      </c>
      <c r="J419">
        <v>10.1</v>
      </c>
      <c r="K419">
        <v>12.3</v>
      </c>
      <c r="L419" t="s">
        <v>177</v>
      </c>
      <c r="M419">
        <v>3</v>
      </c>
      <c r="N419" t="s">
        <v>48</v>
      </c>
      <c r="O419" t="s">
        <v>29</v>
      </c>
    </row>
    <row r="420" spans="1:15" ht="130.5">
      <c r="A420" t="s">
        <v>1903</v>
      </c>
      <c r="B420" t="s">
        <v>1904</v>
      </c>
      <c r="C420" s="1" t="s">
        <v>1905</v>
      </c>
      <c r="D420" t="s">
        <v>174</v>
      </c>
      <c r="E420" t="s">
        <v>393</v>
      </c>
      <c r="F420" s="2">
        <v>14500</v>
      </c>
      <c r="G420" t="s">
        <v>1906</v>
      </c>
      <c r="H420">
        <v>23.5</v>
      </c>
      <c r="I420">
        <v>10.9</v>
      </c>
      <c r="J420">
        <v>4.5</v>
      </c>
      <c r="K420">
        <v>8.1</v>
      </c>
      <c r="L420" t="s">
        <v>27</v>
      </c>
      <c r="M420">
        <v>2</v>
      </c>
      <c r="N420" t="s">
        <v>189</v>
      </c>
      <c r="O420" t="s">
        <v>29</v>
      </c>
    </row>
    <row r="421" spans="1:15" ht="159">
      <c r="A421" t="s">
        <v>1907</v>
      </c>
      <c r="B421" t="s">
        <v>1908</v>
      </c>
      <c r="C421" s="1" t="s">
        <v>1909</v>
      </c>
      <c r="D421" t="s">
        <v>114</v>
      </c>
      <c r="E421" t="s">
        <v>305</v>
      </c>
      <c r="F421" s="2">
        <v>1640</v>
      </c>
      <c r="G421" t="s">
        <v>1910</v>
      </c>
      <c r="H421">
        <v>16.100000000000001</v>
      </c>
      <c r="I421">
        <v>4</v>
      </c>
      <c r="J421">
        <v>8.1999999999999993</v>
      </c>
      <c r="K421">
        <v>3.9</v>
      </c>
      <c r="L421" t="s">
        <v>83</v>
      </c>
      <c r="M421">
        <v>1</v>
      </c>
      <c r="N421" t="s">
        <v>195</v>
      </c>
      <c r="O421" t="s">
        <v>60</v>
      </c>
    </row>
    <row r="422" spans="1:15" ht="130.5">
      <c r="A422" t="s">
        <v>1911</v>
      </c>
      <c r="B422" t="s">
        <v>1912</v>
      </c>
      <c r="C422" s="1" t="s">
        <v>1913</v>
      </c>
      <c r="D422" t="s">
        <v>33</v>
      </c>
      <c r="E422" t="s">
        <v>95</v>
      </c>
      <c r="F422" s="2">
        <v>51000</v>
      </c>
      <c r="G422" t="s">
        <v>1914</v>
      </c>
    </row>
    <row r="423" spans="1:15" ht="115.5">
      <c r="A423" t="s">
        <v>1915</v>
      </c>
      <c r="B423" t="s">
        <v>1916</v>
      </c>
      <c r="C423" s="1" t="s">
        <v>1917</v>
      </c>
      <c r="D423" t="s">
        <v>18</v>
      </c>
      <c r="E423" t="s">
        <v>40</v>
      </c>
      <c r="F423" s="2">
        <v>11200</v>
      </c>
      <c r="G423" t="s">
        <v>1918</v>
      </c>
      <c r="H423">
        <v>12</v>
      </c>
      <c r="I423">
        <v>2.2999999999999998</v>
      </c>
      <c r="J423">
        <v>4.8</v>
      </c>
      <c r="K423">
        <v>4.9000000000000004</v>
      </c>
      <c r="L423" t="s">
        <v>157</v>
      </c>
      <c r="M423" t="s">
        <v>158</v>
      </c>
      <c r="N423" t="s">
        <v>664</v>
      </c>
      <c r="O423" t="s">
        <v>60</v>
      </c>
    </row>
    <row r="424" spans="1:15" ht="144.75">
      <c r="A424" t="s">
        <v>1919</v>
      </c>
      <c r="B424" t="s">
        <v>1920</v>
      </c>
      <c r="C424" s="1" t="s">
        <v>1921</v>
      </c>
      <c r="D424" t="s">
        <v>80</v>
      </c>
      <c r="E424" t="s">
        <v>284</v>
      </c>
      <c r="F424" s="2">
        <v>14990</v>
      </c>
      <c r="G424" t="s">
        <v>1922</v>
      </c>
      <c r="H424">
        <v>19.3</v>
      </c>
      <c r="I424">
        <v>4.7</v>
      </c>
      <c r="J424">
        <v>5.3</v>
      </c>
      <c r="K424">
        <v>9.3000000000000007</v>
      </c>
      <c r="L424" t="s">
        <v>83</v>
      </c>
      <c r="M424">
        <v>1</v>
      </c>
      <c r="N424" t="s">
        <v>630</v>
      </c>
      <c r="O424" t="s">
        <v>60</v>
      </c>
    </row>
    <row r="425" spans="1:15" ht="130.5">
      <c r="A425" t="s">
        <v>1923</v>
      </c>
      <c r="B425" t="s">
        <v>1924</v>
      </c>
      <c r="C425" s="1" t="s">
        <v>1925</v>
      </c>
      <c r="D425" t="s">
        <v>174</v>
      </c>
      <c r="E425" t="s">
        <v>321</v>
      </c>
      <c r="F425" s="2">
        <v>23000</v>
      </c>
      <c r="G425" t="s">
        <v>1926</v>
      </c>
      <c r="H425">
        <v>32.9</v>
      </c>
      <c r="I425">
        <v>14.4</v>
      </c>
      <c r="J425">
        <v>5.3</v>
      </c>
      <c r="K425">
        <v>13.3</v>
      </c>
      <c r="L425" t="s">
        <v>177</v>
      </c>
      <c r="M425">
        <v>3</v>
      </c>
      <c r="N425" t="s">
        <v>268</v>
      </c>
      <c r="O425" t="s">
        <v>147</v>
      </c>
    </row>
    <row r="426" spans="1:15" ht="115.5">
      <c r="A426" t="s">
        <v>1927</v>
      </c>
      <c r="B426" t="s">
        <v>1928</v>
      </c>
      <c r="C426" s="1" t="s">
        <v>1929</v>
      </c>
      <c r="D426" t="s">
        <v>80</v>
      </c>
      <c r="E426" t="s">
        <v>347</v>
      </c>
      <c r="F426" s="2">
        <v>29000</v>
      </c>
      <c r="G426" t="s">
        <v>1930</v>
      </c>
    </row>
    <row r="427" spans="1:15">
      <c r="A427" t="s">
        <v>1931</v>
      </c>
      <c r="B427" t="s">
        <v>1932</v>
      </c>
    </row>
    <row r="428" spans="1:15" ht="130.5">
      <c r="A428" t="s">
        <v>1933</v>
      </c>
      <c r="B428" t="s">
        <v>1934</v>
      </c>
      <c r="C428" s="1" t="s">
        <v>1935</v>
      </c>
      <c r="D428" t="s">
        <v>101</v>
      </c>
      <c r="E428" t="s">
        <v>102</v>
      </c>
      <c r="F428" s="2">
        <v>16152</v>
      </c>
      <c r="G428" t="s">
        <v>1936</v>
      </c>
      <c r="H428">
        <v>20.5</v>
      </c>
      <c r="I428">
        <v>0.1</v>
      </c>
      <c r="J428">
        <v>10.6</v>
      </c>
      <c r="K428">
        <v>9.8000000000000007</v>
      </c>
      <c r="L428" t="s">
        <v>83</v>
      </c>
      <c r="M428">
        <v>1</v>
      </c>
      <c r="N428" t="s">
        <v>449</v>
      </c>
      <c r="O428" t="s">
        <v>29</v>
      </c>
    </row>
    <row r="429" spans="1:15" ht="115.5">
      <c r="A429" t="s">
        <v>1937</v>
      </c>
      <c r="B429" t="s">
        <v>1938</v>
      </c>
      <c r="C429" s="1" t="s">
        <v>1939</v>
      </c>
      <c r="D429" t="s">
        <v>18</v>
      </c>
      <c r="E429" t="s">
        <v>1130</v>
      </c>
      <c r="F429" s="2">
        <v>14000</v>
      </c>
      <c r="G429" t="s">
        <v>1940</v>
      </c>
      <c r="H429">
        <v>16.600000000000001</v>
      </c>
      <c r="I429">
        <v>4.2</v>
      </c>
      <c r="J429">
        <v>4.9000000000000004</v>
      </c>
      <c r="K429">
        <v>7.5</v>
      </c>
      <c r="L429" t="s">
        <v>27</v>
      </c>
      <c r="M429">
        <v>2</v>
      </c>
      <c r="N429" t="s">
        <v>117</v>
      </c>
      <c r="O429" t="s">
        <v>60</v>
      </c>
    </row>
    <row r="430" spans="1:15" ht="101.25">
      <c r="A430" t="s">
        <v>1941</v>
      </c>
      <c r="B430" t="s">
        <v>1942</v>
      </c>
      <c r="C430" s="1" t="s">
        <v>1943</v>
      </c>
      <c r="D430" t="s">
        <v>18</v>
      </c>
      <c r="E430" t="s">
        <v>447</v>
      </c>
      <c r="F430" s="2">
        <v>20000</v>
      </c>
      <c r="G430" t="s">
        <v>1944</v>
      </c>
      <c r="H430">
        <v>20</v>
      </c>
      <c r="I430">
        <v>7.3</v>
      </c>
      <c r="J430">
        <v>6.6</v>
      </c>
      <c r="K430">
        <v>6</v>
      </c>
      <c r="L430" t="s">
        <v>177</v>
      </c>
      <c r="M430">
        <v>3</v>
      </c>
      <c r="N430" t="s">
        <v>76</v>
      </c>
      <c r="O430" t="s">
        <v>60</v>
      </c>
    </row>
    <row r="431" spans="1:15" ht="130.5">
      <c r="A431" t="s">
        <v>1945</v>
      </c>
      <c r="B431" t="s">
        <v>1946</v>
      </c>
      <c r="C431" s="1" t="s">
        <v>1947</v>
      </c>
      <c r="D431" t="s">
        <v>45</v>
      </c>
      <c r="E431" t="s">
        <v>779</v>
      </c>
      <c r="F431" s="2">
        <v>34100</v>
      </c>
      <c r="G431" t="s">
        <v>1948</v>
      </c>
      <c r="H431">
        <v>22.7</v>
      </c>
      <c r="I431">
        <v>1.3</v>
      </c>
      <c r="J431">
        <v>7.1</v>
      </c>
      <c r="K431">
        <v>14.4</v>
      </c>
      <c r="L431" t="s">
        <v>27</v>
      </c>
      <c r="M431">
        <v>2</v>
      </c>
      <c r="N431" t="s">
        <v>230</v>
      </c>
      <c r="O431" t="s">
        <v>29</v>
      </c>
    </row>
    <row r="432" spans="1:15" ht="144.75">
      <c r="A432" t="s">
        <v>1949</v>
      </c>
      <c r="B432" t="s">
        <v>1950</v>
      </c>
      <c r="C432" s="1" t="s">
        <v>1951</v>
      </c>
      <c r="D432" t="s">
        <v>45</v>
      </c>
      <c r="E432" t="s">
        <v>64</v>
      </c>
      <c r="F432" s="2">
        <v>48000</v>
      </c>
      <c r="G432" t="s">
        <v>1952</v>
      </c>
      <c r="H432">
        <v>23.1</v>
      </c>
      <c r="I432">
        <v>2.4</v>
      </c>
      <c r="J432">
        <v>8.9</v>
      </c>
      <c r="K432">
        <v>11.9</v>
      </c>
      <c r="L432" t="s">
        <v>27</v>
      </c>
      <c r="M432">
        <v>2</v>
      </c>
      <c r="N432" t="s">
        <v>434</v>
      </c>
      <c r="O432" t="s">
        <v>29</v>
      </c>
    </row>
    <row r="433" spans="1:15" ht="188.25">
      <c r="A433" t="s">
        <v>1953</v>
      </c>
      <c r="B433" t="s">
        <v>1954</v>
      </c>
      <c r="C433" s="1" t="s">
        <v>1955</v>
      </c>
      <c r="D433" t="s">
        <v>114</v>
      </c>
      <c r="E433" t="s">
        <v>1956</v>
      </c>
      <c r="F433">
        <v>836</v>
      </c>
      <c r="G433" t="s">
        <v>1957</v>
      </c>
      <c r="H433">
        <v>12.5</v>
      </c>
      <c r="I433">
        <v>2.5</v>
      </c>
      <c r="J433">
        <v>5.4</v>
      </c>
      <c r="K433">
        <v>4.5</v>
      </c>
      <c r="L433" t="s">
        <v>83</v>
      </c>
      <c r="M433">
        <v>1</v>
      </c>
      <c r="N433" t="s">
        <v>257</v>
      </c>
      <c r="O433" t="s">
        <v>60</v>
      </c>
    </row>
    <row r="434" spans="1:15" ht="115.5">
      <c r="A434" t="s">
        <v>1958</v>
      </c>
      <c r="B434" t="s">
        <v>1959</v>
      </c>
      <c r="C434" s="1" t="s">
        <v>1960</v>
      </c>
      <c r="D434" t="s">
        <v>33</v>
      </c>
      <c r="E434" t="s">
        <v>1113</v>
      </c>
      <c r="F434" s="2">
        <v>39900</v>
      </c>
      <c r="G434" t="s">
        <v>1961</v>
      </c>
      <c r="H434">
        <v>12.6</v>
      </c>
      <c r="I434">
        <v>2.7</v>
      </c>
      <c r="J434">
        <v>5.7</v>
      </c>
      <c r="K434">
        <v>4.2</v>
      </c>
      <c r="L434" t="s">
        <v>27</v>
      </c>
      <c r="M434">
        <v>2</v>
      </c>
      <c r="N434" t="s">
        <v>257</v>
      </c>
      <c r="O434" t="s">
        <v>60</v>
      </c>
    </row>
    <row r="435" spans="1:15" ht="115.5">
      <c r="A435" t="s">
        <v>1962</v>
      </c>
      <c r="B435" t="s">
        <v>1963</v>
      </c>
      <c r="C435" s="1" t="s">
        <v>1964</v>
      </c>
      <c r="D435" t="s">
        <v>33</v>
      </c>
      <c r="E435" t="s">
        <v>614</v>
      </c>
      <c r="F435" s="2">
        <v>24000</v>
      </c>
      <c r="G435" t="s">
        <v>1965</v>
      </c>
      <c r="H435">
        <v>19.2</v>
      </c>
      <c r="I435">
        <v>1</v>
      </c>
      <c r="J435">
        <v>8.1</v>
      </c>
      <c r="K435">
        <v>10.1</v>
      </c>
      <c r="L435" t="s">
        <v>177</v>
      </c>
      <c r="M435">
        <v>3</v>
      </c>
      <c r="N435" t="s">
        <v>1226</v>
      </c>
      <c r="O435" t="s">
        <v>60</v>
      </c>
    </row>
    <row r="436" spans="1:15" ht="101.25">
      <c r="A436" t="s">
        <v>1966</v>
      </c>
      <c r="B436" t="s">
        <v>1967</v>
      </c>
      <c r="C436" s="1" t="s">
        <v>1968</v>
      </c>
      <c r="D436" t="s">
        <v>80</v>
      </c>
      <c r="E436" t="s">
        <v>341</v>
      </c>
      <c r="F436" s="2">
        <v>171000</v>
      </c>
      <c r="G436" t="s">
        <v>1969</v>
      </c>
      <c r="H436">
        <v>39.6</v>
      </c>
      <c r="I436">
        <v>8.8000000000000007</v>
      </c>
      <c r="J436">
        <v>8.3000000000000007</v>
      </c>
      <c r="K436">
        <v>22.5</v>
      </c>
      <c r="L436" t="s">
        <v>323</v>
      </c>
      <c r="M436">
        <v>4</v>
      </c>
      <c r="N436" t="s">
        <v>1970</v>
      </c>
      <c r="O436" t="s">
        <v>147</v>
      </c>
    </row>
    <row r="437" spans="1:15" ht="87">
      <c r="A437" t="s">
        <v>1971</v>
      </c>
      <c r="B437" t="s">
        <v>1972</v>
      </c>
      <c r="C437" s="1" t="s">
        <v>1973</v>
      </c>
      <c r="D437" t="s">
        <v>101</v>
      </c>
      <c r="E437" t="s">
        <v>502</v>
      </c>
      <c r="F437" s="2">
        <v>4735</v>
      </c>
      <c r="G437" t="s">
        <v>1974</v>
      </c>
      <c r="H437">
        <v>23.4</v>
      </c>
      <c r="I437">
        <v>2.5</v>
      </c>
      <c r="J437">
        <v>11.3</v>
      </c>
      <c r="K437">
        <v>9.6</v>
      </c>
      <c r="L437" t="s">
        <v>27</v>
      </c>
      <c r="M437">
        <v>2</v>
      </c>
      <c r="N437" t="s">
        <v>189</v>
      </c>
      <c r="O437" t="s">
        <v>29</v>
      </c>
    </row>
    <row r="438" spans="1:15" ht="101.25">
      <c r="A438" t="s">
        <v>1975</v>
      </c>
      <c r="B438" t="s">
        <v>1976</v>
      </c>
      <c r="C438" s="1" t="s">
        <v>1977</v>
      </c>
      <c r="D438" t="s">
        <v>101</v>
      </c>
      <c r="E438" t="s">
        <v>502</v>
      </c>
      <c r="F438" s="2">
        <v>19300</v>
      </c>
      <c r="G438" t="s">
        <v>1978</v>
      </c>
      <c r="H438">
        <v>18.3</v>
      </c>
      <c r="I438">
        <v>0.9</v>
      </c>
      <c r="J438">
        <v>10</v>
      </c>
      <c r="K438">
        <v>7.4</v>
      </c>
      <c r="L438" t="s">
        <v>27</v>
      </c>
      <c r="M438">
        <v>2</v>
      </c>
      <c r="N438" t="s">
        <v>84</v>
      </c>
      <c r="O438" t="s">
        <v>60</v>
      </c>
    </row>
    <row r="439" spans="1:15" ht="115.5">
      <c r="A439" t="s">
        <v>1979</v>
      </c>
      <c r="B439" t="s">
        <v>1980</v>
      </c>
      <c r="C439" s="1" t="s">
        <v>1981</v>
      </c>
      <c r="D439" t="s">
        <v>45</v>
      </c>
      <c r="E439" t="s">
        <v>779</v>
      </c>
      <c r="F439" s="2">
        <v>7570</v>
      </c>
      <c r="G439" t="s">
        <v>1982</v>
      </c>
      <c r="H439">
        <v>22.2</v>
      </c>
      <c r="I439">
        <v>0.4</v>
      </c>
      <c r="J439">
        <v>7.4</v>
      </c>
      <c r="K439">
        <v>14.5</v>
      </c>
      <c r="L439" t="s">
        <v>177</v>
      </c>
      <c r="M439">
        <v>3</v>
      </c>
      <c r="N439" t="s">
        <v>1056</v>
      </c>
      <c r="O439" t="s">
        <v>29</v>
      </c>
    </row>
    <row r="440" spans="1:15" ht="130.5">
      <c r="A440" t="s">
        <v>1983</v>
      </c>
      <c r="B440" t="s">
        <v>1984</v>
      </c>
      <c r="C440" s="1" t="s">
        <v>1985</v>
      </c>
      <c r="D440" t="s">
        <v>45</v>
      </c>
      <c r="E440" t="s">
        <v>228</v>
      </c>
      <c r="F440" s="2">
        <v>3200</v>
      </c>
      <c r="G440" t="s">
        <v>1986</v>
      </c>
    </row>
    <row r="441" spans="1:15" ht="115.5">
      <c r="A441" t="s">
        <v>1987</v>
      </c>
      <c r="B441" t="s">
        <v>1988</v>
      </c>
      <c r="C441" s="1" t="s">
        <v>1989</v>
      </c>
      <c r="D441" t="s">
        <v>45</v>
      </c>
      <c r="E441" t="s">
        <v>64</v>
      </c>
      <c r="F441" s="2">
        <v>8000</v>
      </c>
      <c r="G441" t="s">
        <v>1990</v>
      </c>
      <c r="H441">
        <v>17.399999999999999</v>
      </c>
      <c r="I441">
        <v>1.2</v>
      </c>
      <c r="J441">
        <v>7</v>
      </c>
      <c r="K441">
        <v>9.1999999999999993</v>
      </c>
      <c r="L441" t="s">
        <v>83</v>
      </c>
      <c r="M441">
        <v>1</v>
      </c>
      <c r="N441" t="s">
        <v>517</v>
      </c>
      <c r="O441" t="s">
        <v>60</v>
      </c>
    </row>
    <row r="442" spans="1:15" ht="130.5">
      <c r="A442" t="s">
        <v>1991</v>
      </c>
      <c r="B442" t="s">
        <v>1992</v>
      </c>
      <c r="C442" s="1" t="s">
        <v>1993</v>
      </c>
      <c r="D442" t="s">
        <v>33</v>
      </c>
      <c r="E442" t="s">
        <v>299</v>
      </c>
      <c r="F442" s="2">
        <v>85000</v>
      </c>
      <c r="G442" t="s">
        <v>1994</v>
      </c>
      <c r="H442">
        <v>15.9</v>
      </c>
      <c r="I442">
        <v>2.4</v>
      </c>
      <c r="J442">
        <v>4.4000000000000004</v>
      </c>
      <c r="K442">
        <v>9.1</v>
      </c>
      <c r="L442" t="s">
        <v>27</v>
      </c>
      <c r="M442">
        <v>2</v>
      </c>
      <c r="N442" t="s">
        <v>195</v>
      </c>
      <c r="O442" t="s">
        <v>60</v>
      </c>
    </row>
    <row r="443" spans="1:15" ht="101.25">
      <c r="A443" t="s">
        <v>1995</v>
      </c>
      <c r="B443" t="s">
        <v>1996</v>
      </c>
      <c r="C443" s="1" t="s">
        <v>1997</v>
      </c>
      <c r="D443" t="s">
        <v>101</v>
      </c>
      <c r="E443" t="s">
        <v>1998</v>
      </c>
      <c r="F443" s="2">
        <v>396500</v>
      </c>
      <c r="G443" t="s">
        <v>1999</v>
      </c>
      <c r="H443">
        <v>20.7</v>
      </c>
      <c r="I443">
        <v>1</v>
      </c>
      <c r="J443">
        <v>14.8</v>
      </c>
      <c r="K443">
        <v>4.9000000000000004</v>
      </c>
      <c r="L443" t="s">
        <v>83</v>
      </c>
      <c r="M443">
        <v>1</v>
      </c>
      <c r="N443" t="s">
        <v>449</v>
      </c>
      <c r="O443" t="s">
        <v>29</v>
      </c>
    </row>
    <row r="444" spans="1:15" ht="115.5">
      <c r="A444" t="s">
        <v>2000</v>
      </c>
      <c r="B444" t="s">
        <v>2001</v>
      </c>
      <c r="C444" s="1" t="s">
        <v>2002</v>
      </c>
      <c r="D444" t="s">
        <v>45</v>
      </c>
      <c r="E444" t="s">
        <v>132</v>
      </c>
      <c r="F444" s="2">
        <v>70000</v>
      </c>
      <c r="G444" t="s">
        <v>2003</v>
      </c>
      <c r="H444">
        <v>23.8</v>
      </c>
      <c r="I444">
        <v>3</v>
      </c>
      <c r="J444">
        <v>7.1</v>
      </c>
      <c r="K444">
        <v>13.6</v>
      </c>
      <c r="L444" t="s">
        <v>177</v>
      </c>
      <c r="M444">
        <v>3</v>
      </c>
      <c r="N444" t="s">
        <v>896</v>
      </c>
      <c r="O444" t="s">
        <v>29</v>
      </c>
    </row>
    <row r="445" spans="1:15" ht="101.25">
      <c r="A445" t="s">
        <v>2004</v>
      </c>
      <c r="B445" t="s">
        <v>2005</v>
      </c>
      <c r="C445" s="1" t="s">
        <v>2006</v>
      </c>
      <c r="D445" t="s">
        <v>45</v>
      </c>
      <c r="E445" t="s">
        <v>132</v>
      </c>
      <c r="F445" s="2">
        <v>60000</v>
      </c>
      <c r="G445" t="s">
        <v>2007</v>
      </c>
      <c r="H445">
        <v>23.6</v>
      </c>
      <c r="I445">
        <v>2.8</v>
      </c>
      <c r="J445">
        <v>7.1</v>
      </c>
      <c r="K445">
        <v>13.6</v>
      </c>
      <c r="L445" t="s">
        <v>177</v>
      </c>
      <c r="M445">
        <v>3</v>
      </c>
      <c r="N445" t="s">
        <v>583</v>
      </c>
      <c r="O445" t="s">
        <v>29</v>
      </c>
    </row>
    <row r="446" spans="1:15" ht="115.5">
      <c r="A446" t="s">
        <v>2008</v>
      </c>
      <c r="B446" t="s">
        <v>2009</v>
      </c>
      <c r="C446" s="1" t="s">
        <v>2010</v>
      </c>
      <c r="D446" t="s">
        <v>33</v>
      </c>
      <c r="E446" t="s">
        <v>299</v>
      </c>
      <c r="F446" s="2">
        <v>8981</v>
      </c>
      <c r="G446" t="s">
        <v>2011</v>
      </c>
      <c r="H446">
        <v>28.3</v>
      </c>
      <c r="I446">
        <v>12.2</v>
      </c>
      <c r="J446">
        <v>5.9</v>
      </c>
      <c r="K446">
        <v>10.3</v>
      </c>
      <c r="L446" t="s">
        <v>27</v>
      </c>
      <c r="M446">
        <v>2</v>
      </c>
      <c r="N446" t="s">
        <v>526</v>
      </c>
      <c r="O446" t="s">
        <v>29</v>
      </c>
    </row>
    <row r="447" spans="1:15" ht="101.25">
      <c r="A447" t="s">
        <v>2012</v>
      </c>
      <c r="B447" t="s">
        <v>2013</v>
      </c>
      <c r="C447" s="1" t="s">
        <v>2014</v>
      </c>
      <c r="D447" t="s">
        <v>101</v>
      </c>
      <c r="E447" t="s">
        <v>502</v>
      </c>
      <c r="F447" s="2">
        <v>52100</v>
      </c>
      <c r="G447" t="s">
        <v>2015</v>
      </c>
      <c r="H447">
        <v>20.9</v>
      </c>
      <c r="I447">
        <v>1.1000000000000001</v>
      </c>
      <c r="J447">
        <v>9.9</v>
      </c>
      <c r="K447">
        <v>9.9</v>
      </c>
      <c r="L447" t="s">
        <v>27</v>
      </c>
      <c r="M447">
        <v>2</v>
      </c>
      <c r="N447" t="s">
        <v>616</v>
      </c>
      <c r="O447" t="s">
        <v>29</v>
      </c>
    </row>
    <row r="448" spans="1:15" ht="188.25">
      <c r="A448" t="s">
        <v>2016</v>
      </c>
      <c r="B448" t="s">
        <v>2017</v>
      </c>
      <c r="C448" s="1" t="s">
        <v>2018</v>
      </c>
      <c r="D448" t="s">
        <v>101</v>
      </c>
      <c r="E448" t="s">
        <v>143</v>
      </c>
      <c r="F448" s="2">
        <v>212000</v>
      </c>
      <c r="G448" t="s">
        <v>2019</v>
      </c>
      <c r="H448">
        <v>28.3</v>
      </c>
      <c r="I448">
        <v>1.7</v>
      </c>
      <c r="J448">
        <v>11.5</v>
      </c>
      <c r="K448">
        <v>15.1</v>
      </c>
      <c r="L448" t="s">
        <v>177</v>
      </c>
      <c r="M448">
        <v>3</v>
      </c>
      <c r="N448" t="s">
        <v>526</v>
      </c>
      <c r="O448" t="s">
        <v>29</v>
      </c>
    </row>
    <row r="449" spans="1:15" ht="130.5">
      <c r="A449" t="s">
        <v>2020</v>
      </c>
      <c r="B449" t="s">
        <v>2021</v>
      </c>
      <c r="C449" s="1" t="s">
        <v>2022</v>
      </c>
      <c r="D449" t="s">
        <v>33</v>
      </c>
      <c r="E449" t="s">
        <v>121</v>
      </c>
      <c r="F449" s="2">
        <v>16000</v>
      </c>
      <c r="G449" t="s">
        <v>2023</v>
      </c>
      <c r="H449">
        <v>12.1</v>
      </c>
      <c r="I449">
        <v>7.6</v>
      </c>
      <c r="J449">
        <v>3.7</v>
      </c>
      <c r="K449">
        <v>0.8</v>
      </c>
      <c r="L449" t="s">
        <v>27</v>
      </c>
      <c r="M449">
        <v>2</v>
      </c>
      <c r="N449" t="s">
        <v>664</v>
      </c>
      <c r="O449" t="s">
        <v>60</v>
      </c>
    </row>
    <row r="450" spans="1:15" ht="174">
      <c r="A450" t="s">
        <v>2024</v>
      </c>
      <c r="B450" t="s">
        <v>2025</v>
      </c>
      <c r="C450" s="1" t="s">
        <v>2026</v>
      </c>
      <c r="D450" t="s">
        <v>107</v>
      </c>
      <c r="E450" t="s">
        <v>592</v>
      </c>
      <c r="F450" s="2">
        <v>57000</v>
      </c>
      <c r="G450" t="s">
        <v>2027</v>
      </c>
    </row>
    <row r="451" spans="1:15" ht="130.5">
      <c r="A451" t="s">
        <v>2028</v>
      </c>
      <c r="B451" t="s">
        <v>2029</v>
      </c>
      <c r="C451" s="1" t="s">
        <v>2030</v>
      </c>
      <c r="D451" t="s">
        <v>80</v>
      </c>
      <c r="E451" t="s">
        <v>341</v>
      </c>
      <c r="F451" s="2">
        <v>3330</v>
      </c>
      <c r="G451" t="s">
        <v>2031</v>
      </c>
    </row>
    <row r="452" spans="1:15" ht="115.5">
      <c r="A452" t="s">
        <v>2032</v>
      </c>
      <c r="B452" t="s">
        <v>2033</v>
      </c>
      <c r="C452" s="1" t="s">
        <v>2034</v>
      </c>
      <c r="D452" t="s">
        <v>33</v>
      </c>
      <c r="E452" t="s">
        <v>121</v>
      </c>
      <c r="F452" s="2">
        <v>35000</v>
      </c>
      <c r="G452" t="s">
        <v>2035</v>
      </c>
      <c r="H452">
        <v>16.100000000000001</v>
      </c>
      <c r="I452">
        <v>11.4</v>
      </c>
      <c r="J452">
        <v>3.7</v>
      </c>
      <c r="K452">
        <v>0.9</v>
      </c>
      <c r="L452" t="s">
        <v>83</v>
      </c>
      <c r="M452">
        <v>1</v>
      </c>
      <c r="N452" t="s">
        <v>195</v>
      </c>
      <c r="O452" t="s">
        <v>60</v>
      </c>
    </row>
    <row r="453" spans="1:15" ht="159">
      <c r="A453" t="s">
        <v>2036</v>
      </c>
      <c r="B453" t="s">
        <v>2037</v>
      </c>
      <c r="C453" s="1" t="s">
        <v>2038</v>
      </c>
      <c r="D453" t="s">
        <v>114</v>
      </c>
      <c r="E453" t="s">
        <v>305</v>
      </c>
      <c r="F453" s="2">
        <v>2978</v>
      </c>
      <c r="G453" t="s">
        <v>2039</v>
      </c>
      <c r="H453">
        <v>9.8000000000000007</v>
      </c>
      <c r="I453">
        <v>3</v>
      </c>
      <c r="J453">
        <v>4.8</v>
      </c>
      <c r="K453">
        <v>2</v>
      </c>
      <c r="L453" t="s">
        <v>83</v>
      </c>
      <c r="M453">
        <v>1</v>
      </c>
      <c r="N453" t="s">
        <v>405</v>
      </c>
      <c r="O453" t="s">
        <v>1173</v>
      </c>
    </row>
    <row r="454" spans="1:15" ht="115.5">
      <c r="A454" t="s">
        <v>2040</v>
      </c>
      <c r="B454" t="s">
        <v>2041</v>
      </c>
      <c r="C454" s="1" t="s">
        <v>2042</v>
      </c>
      <c r="D454" t="s">
        <v>33</v>
      </c>
      <c r="E454" t="s">
        <v>299</v>
      </c>
      <c r="F454" s="2">
        <v>71400</v>
      </c>
      <c r="G454" t="s">
        <v>2043</v>
      </c>
      <c r="H454">
        <v>11</v>
      </c>
      <c r="I454">
        <v>0.1</v>
      </c>
      <c r="J454">
        <v>3.8</v>
      </c>
      <c r="K454">
        <v>7.1</v>
      </c>
      <c r="L454" t="s">
        <v>27</v>
      </c>
      <c r="M454">
        <v>2</v>
      </c>
      <c r="N454" t="s">
        <v>128</v>
      </c>
      <c r="O454" t="s">
        <v>60</v>
      </c>
    </row>
    <row r="455" spans="1:15" ht="115.5">
      <c r="A455" t="s">
        <v>2044</v>
      </c>
      <c r="B455" t="s">
        <v>2045</v>
      </c>
      <c r="C455" s="1" t="s">
        <v>2046</v>
      </c>
      <c r="D455" t="s">
        <v>80</v>
      </c>
      <c r="E455" t="s">
        <v>638</v>
      </c>
      <c r="F455" s="2">
        <v>63000</v>
      </c>
      <c r="G455" t="s">
        <v>2047</v>
      </c>
      <c r="H455">
        <v>13.8</v>
      </c>
      <c r="I455">
        <v>2.8</v>
      </c>
      <c r="J455">
        <v>5.5</v>
      </c>
      <c r="K455">
        <v>5.5</v>
      </c>
      <c r="L455" t="s">
        <v>83</v>
      </c>
      <c r="M455">
        <v>1</v>
      </c>
      <c r="N455" t="s">
        <v>874</v>
      </c>
      <c r="O455" t="s">
        <v>60</v>
      </c>
    </row>
    <row r="456" spans="1:15" ht="144.75">
      <c r="A456" t="s">
        <v>2048</v>
      </c>
      <c r="B456" t="s">
        <v>2049</v>
      </c>
      <c r="C456" s="1" t="s">
        <v>2050</v>
      </c>
      <c r="D456" t="s">
        <v>18</v>
      </c>
      <c r="E456" t="s">
        <v>40</v>
      </c>
      <c r="G456" t="s">
        <v>2051</v>
      </c>
      <c r="H456">
        <v>16.8</v>
      </c>
      <c r="I456">
        <v>3.7</v>
      </c>
      <c r="J456">
        <v>4.9000000000000004</v>
      </c>
      <c r="K456">
        <v>8.1999999999999993</v>
      </c>
      <c r="L456" t="s">
        <v>157</v>
      </c>
      <c r="M456" t="s">
        <v>158</v>
      </c>
      <c r="N456" t="s">
        <v>117</v>
      </c>
      <c r="O456" t="s">
        <v>60</v>
      </c>
    </row>
    <row r="457" spans="1:15" ht="144.75">
      <c r="A457" t="s">
        <v>2052</v>
      </c>
      <c r="B457" t="s">
        <v>2053</v>
      </c>
      <c r="C457" s="1" t="s">
        <v>2054</v>
      </c>
      <c r="D457" t="s">
        <v>88</v>
      </c>
      <c r="E457" t="s">
        <v>909</v>
      </c>
      <c r="F457" s="2">
        <v>5019</v>
      </c>
      <c r="G457" t="s">
        <v>2055</v>
      </c>
      <c r="H457">
        <v>34.6</v>
      </c>
      <c r="I457">
        <v>14.8</v>
      </c>
      <c r="J457">
        <v>6.4</v>
      </c>
      <c r="K457">
        <v>13.4</v>
      </c>
      <c r="L457" t="s">
        <v>27</v>
      </c>
      <c r="M457">
        <v>2</v>
      </c>
      <c r="N457" t="s">
        <v>1458</v>
      </c>
      <c r="O457" t="s">
        <v>147</v>
      </c>
    </row>
    <row r="458" spans="1:15" ht="115.5">
      <c r="A458" t="s">
        <v>2056</v>
      </c>
      <c r="B458" t="s">
        <v>2057</v>
      </c>
      <c r="C458" s="1" t="s">
        <v>2058</v>
      </c>
      <c r="D458" t="s">
        <v>168</v>
      </c>
      <c r="E458" t="s">
        <v>234</v>
      </c>
      <c r="F458" s="2">
        <v>148290</v>
      </c>
      <c r="G458" t="s">
        <v>2059</v>
      </c>
      <c r="H458">
        <v>23.9</v>
      </c>
      <c r="I458">
        <v>3.3</v>
      </c>
      <c r="J458">
        <v>6.7</v>
      </c>
      <c r="K458">
        <v>13.9</v>
      </c>
      <c r="L458" t="s">
        <v>177</v>
      </c>
      <c r="M458">
        <v>3</v>
      </c>
      <c r="N458" t="s">
        <v>896</v>
      </c>
      <c r="O458" t="s">
        <v>29</v>
      </c>
    </row>
    <row r="459" spans="1:15" ht="144.75">
      <c r="A459" t="s">
        <v>2060</v>
      </c>
      <c r="B459" t="s">
        <v>2061</v>
      </c>
      <c r="C459" s="1" t="s">
        <v>2062</v>
      </c>
      <c r="D459" t="s">
        <v>101</v>
      </c>
      <c r="E459" t="s">
        <v>2063</v>
      </c>
      <c r="F459" s="2">
        <v>13600</v>
      </c>
      <c r="G459" t="s">
        <v>2064</v>
      </c>
      <c r="H459">
        <v>24.1</v>
      </c>
      <c r="I459">
        <v>1.6</v>
      </c>
      <c r="J459">
        <v>11.7</v>
      </c>
      <c r="K459">
        <v>10.8</v>
      </c>
      <c r="L459" t="s">
        <v>27</v>
      </c>
      <c r="M459">
        <v>2</v>
      </c>
      <c r="N459" t="s">
        <v>540</v>
      </c>
      <c r="O459" t="s">
        <v>29</v>
      </c>
    </row>
    <row r="460" spans="1:15" ht="130.5">
      <c r="A460" t="s">
        <v>2065</v>
      </c>
      <c r="B460" t="s">
        <v>2066</v>
      </c>
      <c r="C460" s="1" t="s">
        <v>2067</v>
      </c>
      <c r="D460" t="s">
        <v>101</v>
      </c>
      <c r="E460" t="s">
        <v>102</v>
      </c>
      <c r="F460" s="2">
        <v>49821</v>
      </c>
      <c r="G460" t="s">
        <v>2068</v>
      </c>
      <c r="H460">
        <v>21.2</v>
      </c>
      <c r="I460">
        <v>0.1</v>
      </c>
      <c r="J460">
        <v>10.1</v>
      </c>
      <c r="K460">
        <v>10.9</v>
      </c>
      <c r="L460" t="s">
        <v>27</v>
      </c>
      <c r="M460">
        <v>2</v>
      </c>
      <c r="N460" t="s">
        <v>247</v>
      </c>
      <c r="O460" t="s">
        <v>29</v>
      </c>
    </row>
    <row r="461" spans="1:15" ht="130.5">
      <c r="A461" t="s">
        <v>2069</v>
      </c>
      <c r="B461" t="s">
        <v>2070</v>
      </c>
      <c r="C461" s="1" t="s">
        <v>2071</v>
      </c>
      <c r="D461" t="s">
        <v>18</v>
      </c>
      <c r="E461" t="s">
        <v>126</v>
      </c>
      <c r="F461" s="2">
        <v>4023</v>
      </c>
      <c r="G461" t="s">
        <v>2072</v>
      </c>
      <c r="H461">
        <v>16.7</v>
      </c>
      <c r="I461">
        <v>0.4</v>
      </c>
      <c r="J461">
        <v>7.4</v>
      </c>
      <c r="K461">
        <v>8.9</v>
      </c>
      <c r="L461" t="s">
        <v>83</v>
      </c>
      <c r="M461">
        <v>1</v>
      </c>
      <c r="N461" t="s">
        <v>117</v>
      </c>
      <c r="O461" t="s">
        <v>60</v>
      </c>
    </row>
    <row r="462" spans="1:15" ht="130.5">
      <c r="A462" t="s">
        <v>2073</v>
      </c>
      <c r="B462" t="s">
        <v>2074</v>
      </c>
      <c r="C462" s="1" t="s">
        <v>2075</v>
      </c>
      <c r="D462" t="s">
        <v>174</v>
      </c>
      <c r="E462" t="s">
        <v>321</v>
      </c>
      <c r="F462" s="2">
        <v>40213</v>
      </c>
      <c r="G462" t="s">
        <v>2076</v>
      </c>
      <c r="H462">
        <v>31.8</v>
      </c>
      <c r="I462">
        <v>16.600000000000001</v>
      </c>
      <c r="J462">
        <v>5</v>
      </c>
      <c r="K462">
        <v>10.1</v>
      </c>
      <c r="L462" t="s">
        <v>177</v>
      </c>
      <c r="M462">
        <v>3</v>
      </c>
      <c r="N462" t="s">
        <v>883</v>
      </c>
      <c r="O462" t="s">
        <v>147</v>
      </c>
    </row>
    <row r="463" spans="1:15" ht="130.5">
      <c r="A463" t="s">
        <v>2077</v>
      </c>
      <c r="B463" t="s">
        <v>2078</v>
      </c>
      <c r="C463" s="1" t="s">
        <v>2079</v>
      </c>
      <c r="D463" t="s">
        <v>101</v>
      </c>
      <c r="E463" t="s">
        <v>1998</v>
      </c>
      <c r="F463" s="2">
        <v>6400</v>
      </c>
      <c r="G463" t="s">
        <v>2080</v>
      </c>
      <c r="H463">
        <v>22.5</v>
      </c>
      <c r="I463">
        <v>1.5</v>
      </c>
      <c r="J463">
        <v>10.9</v>
      </c>
      <c r="K463">
        <v>10.1</v>
      </c>
      <c r="L463" t="s">
        <v>27</v>
      </c>
      <c r="M463">
        <v>2</v>
      </c>
      <c r="N463" t="s">
        <v>48</v>
      </c>
      <c r="O463" t="s">
        <v>29</v>
      </c>
    </row>
    <row r="464" spans="1:15" ht="130.5">
      <c r="A464" t="s">
        <v>2081</v>
      </c>
      <c r="B464" t="s">
        <v>2082</v>
      </c>
      <c r="C464" s="1" t="s">
        <v>2083</v>
      </c>
      <c r="D464" t="s">
        <v>33</v>
      </c>
      <c r="E464" t="s">
        <v>1113</v>
      </c>
      <c r="F464" s="2">
        <v>154000</v>
      </c>
      <c r="G464" t="s">
        <v>2084</v>
      </c>
      <c r="H464">
        <v>10.7</v>
      </c>
      <c r="I464">
        <v>1.5</v>
      </c>
      <c r="J464">
        <v>5.3</v>
      </c>
      <c r="K464">
        <v>3.9</v>
      </c>
      <c r="L464" t="s">
        <v>83</v>
      </c>
      <c r="M464">
        <v>1</v>
      </c>
      <c r="N464" t="s">
        <v>405</v>
      </c>
      <c r="O464" t="s">
        <v>60</v>
      </c>
    </row>
    <row r="465" spans="1:15" ht="159">
      <c r="A465" t="s">
        <v>2085</v>
      </c>
      <c r="B465" t="s">
        <v>2086</v>
      </c>
      <c r="C465" s="1" t="s">
        <v>2087</v>
      </c>
      <c r="D465" t="s">
        <v>18</v>
      </c>
      <c r="E465" t="s">
        <v>458</v>
      </c>
      <c r="F465" s="2">
        <v>34800</v>
      </c>
      <c r="G465" t="s">
        <v>2088</v>
      </c>
      <c r="H465">
        <v>12.7</v>
      </c>
      <c r="I465">
        <v>4.5</v>
      </c>
      <c r="J465">
        <v>5.3</v>
      </c>
      <c r="K465">
        <v>3</v>
      </c>
      <c r="L465" t="s">
        <v>83</v>
      </c>
      <c r="M465">
        <v>1</v>
      </c>
      <c r="N465" t="s">
        <v>257</v>
      </c>
      <c r="O465" t="s">
        <v>60</v>
      </c>
    </row>
    <row r="466" spans="1:15" ht="115.5">
      <c r="A466" t="s">
        <v>2089</v>
      </c>
      <c r="B466" t="s">
        <v>2090</v>
      </c>
      <c r="C466" s="1" t="s">
        <v>2091</v>
      </c>
      <c r="D466" t="s">
        <v>18</v>
      </c>
      <c r="E466" t="s">
        <v>2092</v>
      </c>
      <c r="F466" s="2">
        <v>150000</v>
      </c>
      <c r="G466" t="s">
        <v>2093</v>
      </c>
      <c r="H466">
        <v>17.2</v>
      </c>
      <c r="I466">
        <v>0.5</v>
      </c>
      <c r="J466">
        <v>9.4</v>
      </c>
      <c r="K466">
        <v>7.4</v>
      </c>
      <c r="L466" t="s">
        <v>177</v>
      </c>
      <c r="M466">
        <v>3</v>
      </c>
      <c r="N466" t="s">
        <v>517</v>
      </c>
      <c r="O466" t="s">
        <v>60</v>
      </c>
    </row>
    <row r="467" spans="1:15" ht="201.75">
      <c r="A467" t="s">
        <v>2094</v>
      </c>
      <c r="B467" t="s">
        <v>2095</v>
      </c>
      <c r="C467" s="1" t="s">
        <v>2096</v>
      </c>
      <c r="D467" t="s">
        <v>107</v>
      </c>
      <c r="E467" t="s">
        <v>853</v>
      </c>
      <c r="F467" s="2">
        <v>2271</v>
      </c>
      <c r="G467" t="s">
        <v>2097</v>
      </c>
      <c r="H467">
        <v>38.799999999999997</v>
      </c>
      <c r="I467">
        <v>22</v>
      </c>
      <c r="J467">
        <v>8</v>
      </c>
      <c r="K467">
        <v>8.9</v>
      </c>
      <c r="L467" t="s">
        <v>27</v>
      </c>
      <c r="M467">
        <v>2</v>
      </c>
      <c r="N467" t="s">
        <v>1458</v>
      </c>
      <c r="O467" t="s">
        <v>147</v>
      </c>
    </row>
    <row r="468" spans="1:15" ht="130.5">
      <c r="A468" t="s">
        <v>2098</v>
      </c>
      <c r="B468" t="s">
        <v>2099</v>
      </c>
      <c r="C468" s="1" t="s">
        <v>2100</v>
      </c>
      <c r="D468" t="s">
        <v>101</v>
      </c>
      <c r="E468" t="s">
        <v>102</v>
      </c>
      <c r="F468" s="2">
        <v>50000</v>
      </c>
      <c r="G468" t="s">
        <v>2101</v>
      </c>
    </row>
    <row r="469" spans="1:15" ht="130.5">
      <c r="A469" t="s">
        <v>2102</v>
      </c>
      <c r="B469" t="s">
        <v>2103</v>
      </c>
      <c r="C469" s="1" t="s">
        <v>2104</v>
      </c>
      <c r="D469" t="s">
        <v>18</v>
      </c>
      <c r="E469" t="s">
        <v>40</v>
      </c>
      <c r="F469" s="2">
        <v>6200</v>
      </c>
      <c r="G469" t="s">
        <v>2105</v>
      </c>
      <c r="H469">
        <v>15.9</v>
      </c>
      <c r="I469">
        <v>3.5</v>
      </c>
      <c r="J469">
        <v>5.0999999999999996</v>
      </c>
      <c r="K469">
        <v>7.3</v>
      </c>
      <c r="L469" t="s">
        <v>157</v>
      </c>
      <c r="M469" t="s">
        <v>158</v>
      </c>
      <c r="N469" t="s">
        <v>195</v>
      </c>
      <c r="O469" t="s">
        <v>60</v>
      </c>
    </row>
    <row r="470" spans="1:15" ht="115.5">
      <c r="A470" t="s">
        <v>2106</v>
      </c>
      <c r="B470" t="s">
        <v>2107</v>
      </c>
      <c r="C470" s="1" t="s">
        <v>2108</v>
      </c>
      <c r="D470" t="s">
        <v>18</v>
      </c>
      <c r="E470" t="s">
        <v>447</v>
      </c>
      <c r="F470" s="2">
        <v>26000</v>
      </c>
      <c r="G470" t="s">
        <v>2109</v>
      </c>
      <c r="H470">
        <v>22.9</v>
      </c>
      <c r="I470">
        <v>9.3000000000000007</v>
      </c>
      <c r="J470">
        <v>7</v>
      </c>
      <c r="K470">
        <v>6.7</v>
      </c>
      <c r="L470" t="s">
        <v>83</v>
      </c>
      <c r="M470">
        <v>1</v>
      </c>
      <c r="N470" t="s">
        <v>1392</v>
      </c>
      <c r="O470" t="s">
        <v>29</v>
      </c>
    </row>
    <row r="471" spans="1:15" ht="130.5">
      <c r="A471" t="s">
        <v>2110</v>
      </c>
      <c r="B471" t="s">
        <v>2111</v>
      </c>
      <c r="C471" s="1" t="s">
        <v>2112</v>
      </c>
      <c r="D471" t="s">
        <v>18</v>
      </c>
      <c r="E471" t="s">
        <v>472</v>
      </c>
      <c r="F471" s="2">
        <v>95000</v>
      </c>
      <c r="G471" t="s">
        <v>2113</v>
      </c>
      <c r="H471">
        <v>19.600000000000001</v>
      </c>
      <c r="I471">
        <v>7.3</v>
      </c>
      <c r="J471">
        <v>7.6</v>
      </c>
      <c r="K471">
        <v>4.5999999999999996</v>
      </c>
      <c r="L471" t="s">
        <v>27</v>
      </c>
      <c r="M471">
        <v>2</v>
      </c>
      <c r="N471" t="s">
        <v>630</v>
      </c>
      <c r="O471" t="s">
        <v>60</v>
      </c>
    </row>
    <row r="472" spans="1:15" ht="144.75">
      <c r="A472" t="s">
        <v>2114</v>
      </c>
      <c r="B472" t="s">
        <v>2115</v>
      </c>
      <c r="C472" s="1" t="s">
        <v>2116</v>
      </c>
      <c r="D472" t="s">
        <v>45</v>
      </c>
      <c r="E472" t="s">
        <v>779</v>
      </c>
      <c r="F472" s="2">
        <v>26700</v>
      </c>
      <c r="G472" t="s">
        <v>2117</v>
      </c>
      <c r="H472">
        <v>22</v>
      </c>
      <c r="I472">
        <v>0.7</v>
      </c>
      <c r="J472">
        <v>7.8</v>
      </c>
      <c r="K472">
        <v>13.5</v>
      </c>
      <c r="L472" t="s">
        <v>177</v>
      </c>
      <c r="M472">
        <v>3</v>
      </c>
      <c r="N472" t="s">
        <v>439</v>
      </c>
      <c r="O472" t="s">
        <v>29</v>
      </c>
    </row>
    <row r="473" spans="1:15" ht="130.5">
      <c r="A473" t="s">
        <v>2118</v>
      </c>
      <c r="B473" t="s">
        <v>2119</v>
      </c>
      <c r="C473" s="1" t="s">
        <v>2120</v>
      </c>
      <c r="D473" t="s">
        <v>80</v>
      </c>
      <c r="E473" t="s">
        <v>81</v>
      </c>
      <c r="F473" s="2">
        <v>21500</v>
      </c>
      <c r="G473" t="s">
        <v>2121</v>
      </c>
      <c r="H473">
        <v>23.9</v>
      </c>
      <c r="I473">
        <v>8.6</v>
      </c>
      <c r="J473">
        <v>6.7</v>
      </c>
      <c r="K473">
        <v>8.5</v>
      </c>
      <c r="L473" t="s">
        <v>83</v>
      </c>
      <c r="M473">
        <v>1</v>
      </c>
      <c r="N473" t="s">
        <v>896</v>
      </c>
      <c r="O473" t="s">
        <v>29</v>
      </c>
    </row>
    <row r="474" spans="1:15" ht="144.75">
      <c r="A474" t="s">
        <v>2122</v>
      </c>
      <c r="B474" t="s">
        <v>2123</v>
      </c>
      <c r="C474" s="1" t="s">
        <v>2124</v>
      </c>
      <c r="D474" t="s">
        <v>101</v>
      </c>
      <c r="E474" t="s">
        <v>502</v>
      </c>
      <c r="F474" s="2">
        <v>13800</v>
      </c>
      <c r="G474" t="s">
        <v>2125</v>
      </c>
      <c r="H474">
        <v>20.3</v>
      </c>
      <c r="I474">
        <v>2.1</v>
      </c>
      <c r="J474">
        <v>10.3</v>
      </c>
      <c r="K474">
        <v>7.8</v>
      </c>
      <c r="L474" t="s">
        <v>27</v>
      </c>
      <c r="M474">
        <v>2</v>
      </c>
      <c r="N474" t="s">
        <v>370</v>
      </c>
      <c r="O474" t="s">
        <v>29</v>
      </c>
    </row>
    <row r="475" spans="1:15" ht="115.5">
      <c r="A475" t="s">
        <v>2126</v>
      </c>
      <c r="B475" t="s">
        <v>2127</v>
      </c>
      <c r="C475" s="1" t="s">
        <v>2128</v>
      </c>
      <c r="D475" t="s">
        <v>88</v>
      </c>
      <c r="E475" t="s">
        <v>2129</v>
      </c>
      <c r="F475" s="2">
        <v>6500</v>
      </c>
      <c r="G475" t="s">
        <v>2130</v>
      </c>
      <c r="H475">
        <v>21.6</v>
      </c>
      <c r="I475">
        <v>9</v>
      </c>
      <c r="J475">
        <v>5</v>
      </c>
      <c r="K475">
        <v>7.6</v>
      </c>
      <c r="L475" t="s">
        <v>83</v>
      </c>
      <c r="M475">
        <v>1</v>
      </c>
      <c r="N475" t="s">
        <v>703</v>
      </c>
      <c r="O475" t="s">
        <v>29</v>
      </c>
    </row>
    <row r="476" spans="1:15" ht="174">
      <c r="A476" t="s">
        <v>2131</v>
      </c>
      <c r="B476" t="s">
        <v>2132</v>
      </c>
      <c r="C476" s="1" t="s">
        <v>2133</v>
      </c>
      <c r="D476" t="s">
        <v>114</v>
      </c>
      <c r="E476" t="s">
        <v>115</v>
      </c>
      <c r="F476" s="2">
        <v>5643</v>
      </c>
      <c r="G476" t="s">
        <v>2134</v>
      </c>
      <c r="H476">
        <v>10.9</v>
      </c>
      <c r="I476">
        <v>2.9</v>
      </c>
      <c r="J476">
        <v>5.2</v>
      </c>
      <c r="K476">
        <v>2.8</v>
      </c>
      <c r="L476" t="s">
        <v>83</v>
      </c>
      <c r="M476">
        <v>1</v>
      </c>
      <c r="N476" t="s">
        <v>128</v>
      </c>
      <c r="O476" t="s">
        <v>60</v>
      </c>
    </row>
    <row r="477" spans="1:15" ht="115.5">
      <c r="A477" t="s">
        <v>2135</v>
      </c>
      <c r="B477" t="s">
        <v>2136</v>
      </c>
      <c r="C477" s="1" t="s">
        <v>2137</v>
      </c>
      <c r="D477" t="s">
        <v>101</v>
      </c>
      <c r="E477" t="s">
        <v>1998</v>
      </c>
      <c r="F477" s="2">
        <v>25000</v>
      </c>
      <c r="G477" t="s">
        <v>2138</v>
      </c>
      <c r="H477">
        <v>24.2</v>
      </c>
      <c r="I477">
        <v>1.6</v>
      </c>
      <c r="J477">
        <v>12.9</v>
      </c>
      <c r="K477">
        <v>9.6999999999999993</v>
      </c>
      <c r="L477" t="s">
        <v>27</v>
      </c>
      <c r="M477">
        <v>2</v>
      </c>
      <c r="N477" t="s">
        <v>1595</v>
      </c>
      <c r="O477" t="s">
        <v>29</v>
      </c>
    </row>
    <row r="478" spans="1:15" ht="101.25">
      <c r="A478" t="s">
        <v>2139</v>
      </c>
      <c r="B478" t="s">
        <v>2140</v>
      </c>
      <c r="C478" s="1" t="s">
        <v>2141</v>
      </c>
      <c r="D478" t="s">
        <v>101</v>
      </c>
      <c r="E478" t="s">
        <v>214</v>
      </c>
      <c r="F478" s="2">
        <v>74600</v>
      </c>
      <c r="G478" t="s">
        <v>2142</v>
      </c>
      <c r="H478">
        <v>18.600000000000001</v>
      </c>
      <c r="I478">
        <v>0.1</v>
      </c>
      <c r="J478">
        <v>9.6999999999999993</v>
      </c>
      <c r="K478">
        <v>8.9</v>
      </c>
      <c r="L478" t="s">
        <v>27</v>
      </c>
      <c r="M478">
        <v>2</v>
      </c>
      <c r="N478" t="s">
        <v>59</v>
      </c>
      <c r="O478" t="s">
        <v>60</v>
      </c>
    </row>
    <row r="479" spans="1:15" ht="130.5">
      <c r="A479" t="s">
        <v>2143</v>
      </c>
      <c r="B479" t="s">
        <v>2144</v>
      </c>
      <c r="C479" s="1" t="s">
        <v>2145</v>
      </c>
      <c r="D479" t="s">
        <v>88</v>
      </c>
      <c r="E479" t="s">
        <v>89</v>
      </c>
      <c r="F479" s="2">
        <v>16800</v>
      </c>
      <c r="G479" t="s">
        <v>2146</v>
      </c>
      <c r="H479">
        <v>26.1</v>
      </c>
      <c r="I479">
        <v>12.7</v>
      </c>
      <c r="J479">
        <v>5.4</v>
      </c>
      <c r="K479">
        <v>8.1</v>
      </c>
      <c r="L479" t="s">
        <v>27</v>
      </c>
      <c r="M479">
        <v>2</v>
      </c>
      <c r="N479" t="s">
        <v>1777</v>
      </c>
      <c r="O479" t="s">
        <v>29</v>
      </c>
    </row>
    <row r="480" spans="1:15" ht="101.25">
      <c r="A480" t="s">
        <v>2147</v>
      </c>
      <c r="B480" t="s">
        <v>2148</v>
      </c>
      <c r="C480" s="1" t="s">
        <v>2149</v>
      </c>
      <c r="D480" t="s">
        <v>80</v>
      </c>
      <c r="E480" t="s">
        <v>289</v>
      </c>
      <c r="F480" s="2">
        <v>132800</v>
      </c>
      <c r="G480" t="s">
        <v>2150</v>
      </c>
      <c r="H480">
        <v>26.4</v>
      </c>
      <c r="I480">
        <v>9.9</v>
      </c>
      <c r="J480">
        <v>4.8</v>
      </c>
      <c r="K480">
        <v>11.6</v>
      </c>
      <c r="L480" t="s">
        <v>27</v>
      </c>
      <c r="M480">
        <v>2</v>
      </c>
      <c r="N480" t="s">
        <v>1777</v>
      </c>
      <c r="O480" t="s">
        <v>29</v>
      </c>
    </row>
    <row r="481" spans="1:15" ht="130.5">
      <c r="A481" t="s">
        <v>2151</v>
      </c>
      <c r="B481" t="s">
        <v>2152</v>
      </c>
      <c r="C481" s="1" t="s">
        <v>2153</v>
      </c>
      <c r="D481" t="s">
        <v>88</v>
      </c>
      <c r="E481" t="s">
        <v>89</v>
      </c>
      <c r="F481" s="2">
        <v>9372</v>
      </c>
      <c r="G481" t="s">
        <v>2154</v>
      </c>
      <c r="H481">
        <v>27.2</v>
      </c>
      <c r="I481">
        <v>12.9</v>
      </c>
      <c r="J481">
        <v>5.3</v>
      </c>
      <c r="K481">
        <v>9.1</v>
      </c>
      <c r="L481" t="s">
        <v>27</v>
      </c>
      <c r="M481">
        <v>2</v>
      </c>
      <c r="N481" t="s">
        <v>713</v>
      </c>
      <c r="O481" t="s">
        <v>29</v>
      </c>
    </row>
    <row r="482" spans="1:15" ht="101.25">
      <c r="A482" t="s">
        <v>2155</v>
      </c>
      <c r="B482" t="s">
        <v>2156</v>
      </c>
      <c r="C482" s="1" t="s">
        <v>2157</v>
      </c>
      <c r="D482" t="s">
        <v>33</v>
      </c>
      <c r="E482" t="s">
        <v>121</v>
      </c>
      <c r="F482" s="2">
        <v>41000</v>
      </c>
      <c r="G482" t="s">
        <v>2158</v>
      </c>
    </row>
    <row r="483" spans="1:15" ht="130.5">
      <c r="A483" t="s">
        <v>2159</v>
      </c>
      <c r="B483" t="s">
        <v>2160</v>
      </c>
      <c r="C483" s="1" t="s">
        <v>2161</v>
      </c>
      <c r="D483" t="s">
        <v>33</v>
      </c>
      <c r="E483" t="s">
        <v>1552</v>
      </c>
      <c r="F483" s="2">
        <v>1525000</v>
      </c>
      <c r="G483" t="s">
        <v>2162</v>
      </c>
      <c r="H483">
        <v>30.6</v>
      </c>
      <c r="I483">
        <v>6</v>
      </c>
      <c r="J483">
        <v>9.1999999999999993</v>
      </c>
      <c r="K483">
        <v>15.4</v>
      </c>
      <c r="L483" t="s">
        <v>177</v>
      </c>
      <c r="M483">
        <v>3</v>
      </c>
      <c r="N483" t="s">
        <v>399</v>
      </c>
      <c r="O483" t="s">
        <v>147</v>
      </c>
    </row>
    <row r="484" spans="1:15" ht="130.5">
      <c r="A484" t="s">
        <v>2163</v>
      </c>
      <c r="B484" t="s">
        <v>2164</v>
      </c>
      <c r="C484" s="1" t="s">
        <v>2165</v>
      </c>
      <c r="D484" t="s">
        <v>174</v>
      </c>
      <c r="E484" t="s">
        <v>770</v>
      </c>
      <c r="F484" s="2">
        <v>6400</v>
      </c>
      <c r="G484" t="s">
        <v>2166</v>
      </c>
      <c r="H484">
        <v>31.3</v>
      </c>
      <c r="I484">
        <v>6.1</v>
      </c>
      <c r="J484">
        <v>7.6</v>
      </c>
      <c r="K484">
        <v>17.600000000000001</v>
      </c>
      <c r="L484" t="s">
        <v>177</v>
      </c>
      <c r="M484">
        <v>3</v>
      </c>
      <c r="N484" t="s">
        <v>744</v>
      </c>
      <c r="O484" t="s">
        <v>147</v>
      </c>
    </row>
    <row r="485" spans="1:15" ht="130.5">
      <c r="A485" t="s">
        <v>2167</v>
      </c>
      <c r="B485" t="s">
        <v>2168</v>
      </c>
      <c r="C485" s="1" t="s">
        <v>2169</v>
      </c>
      <c r="D485" t="s">
        <v>168</v>
      </c>
      <c r="E485" t="s">
        <v>1020</v>
      </c>
      <c r="F485" s="2">
        <v>180895</v>
      </c>
      <c r="G485" t="s">
        <v>2170</v>
      </c>
    </row>
    <row r="486" spans="1:15" ht="130.5">
      <c r="A486" t="s">
        <v>2171</v>
      </c>
      <c r="B486" t="s">
        <v>2172</v>
      </c>
      <c r="C486" s="1" t="s">
        <v>2169</v>
      </c>
      <c r="D486" t="s">
        <v>168</v>
      </c>
      <c r="E486" t="s">
        <v>1020</v>
      </c>
      <c r="F486" s="2">
        <v>180895</v>
      </c>
      <c r="G486" t="s">
        <v>2170</v>
      </c>
      <c r="H486">
        <v>24.2</v>
      </c>
      <c r="I486">
        <v>1.6</v>
      </c>
      <c r="J486">
        <v>11.5</v>
      </c>
      <c r="K486">
        <v>11.2</v>
      </c>
      <c r="L486" t="s">
        <v>323</v>
      </c>
      <c r="M486">
        <v>4</v>
      </c>
      <c r="N486" t="s">
        <v>1595</v>
      </c>
      <c r="O486" t="s">
        <v>29</v>
      </c>
    </row>
    <row r="487" spans="1:15" ht="144.75">
      <c r="A487" t="s">
        <v>2173</v>
      </c>
      <c r="B487" t="s">
        <v>2174</v>
      </c>
      <c r="C487" s="1" t="s">
        <v>2175</v>
      </c>
      <c r="D487" t="s">
        <v>88</v>
      </c>
      <c r="E487" t="s">
        <v>89</v>
      </c>
      <c r="F487" s="2">
        <v>3281</v>
      </c>
      <c r="G487" t="s">
        <v>2176</v>
      </c>
      <c r="H487">
        <v>21.4</v>
      </c>
      <c r="I487">
        <v>8.5</v>
      </c>
      <c r="J487">
        <v>6.3</v>
      </c>
      <c r="K487">
        <v>6.6</v>
      </c>
      <c r="L487" t="s">
        <v>157</v>
      </c>
      <c r="M487" t="s">
        <v>158</v>
      </c>
      <c r="N487" t="s">
        <v>247</v>
      </c>
      <c r="O487" t="s">
        <v>29</v>
      </c>
    </row>
    <row r="488" spans="1:15" ht="130.5">
      <c r="A488" t="s">
        <v>2177</v>
      </c>
      <c r="B488" t="s">
        <v>2178</v>
      </c>
      <c r="C488" s="1" t="s">
        <v>2179</v>
      </c>
      <c r="D488" t="s">
        <v>80</v>
      </c>
      <c r="E488" t="s">
        <v>2180</v>
      </c>
      <c r="F488" s="2">
        <v>12200</v>
      </c>
      <c r="G488" t="s">
        <v>2181</v>
      </c>
      <c r="H488">
        <v>21.8</v>
      </c>
      <c r="I488">
        <v>10.9</v>
      </c>
      <c r="J488">
        <v>5</v>
      </c>
      <c r="K488">
        <v>5.8</v>
      </c>
      <c r="L488" t="s">
        <v>157</v>
      </c>
      <c r="M488" t="s">
        <v>158</v>
      </c>
      <c r="N488" t="s">
        <v>110</v>
      </c>
      <c r="O488" t="s">
        <v>29</v>
      </c>
    </row>
    <row r="489" spans="1:15" ht="144.75">
      <c r="A489" t="s">
        <v>2182</v>
      </c>
      <c r="B489" t="s">
        <v>2183</v>
      </c>
      <c r="C489" s="1" t="s">
        <v>2184</v>
      </c>
      <c r="D489" t="s">
        <v>45</v>
      </c>
      <c r="E489" t="s">
        <v>64</v>
      </c>
      <c r="F489" s="2">
        <v>21670</v>
      </c>
      <c r="G489" t="s">
        <v>2185</v>
      </c>
    </row>
    <row r="490" spans="1:15" ht="130.5">
      <c r="A490" t="s">
        <v>2186</v>
      </c>
      <c r="B490" t="s">
        <v>2187</v>
      </c>
      <c r="C490" s="1" t="s">
        <v>2188</v>
      </c>
      <c r="D490" t="s">
        <v>114</v>
      </c>
      <c r="E490" t="s">
        <v>1956</v>
      </c>
      <c r="F490">
        <v>568</v>
      </c>
      <c r="G490" t="s">
        <v>2189</v>
      </c>
      <c r="H490">
        <v>13.9</v>
      </c>
      <c r="I490">
        <v>3.9</v>
      </c>
      <c r="J490">
        <v>6.3</v>
      </c>
      <c r="K490">
        <v>3.7</v>
      </c>
      <c r="L490" t="s">
        <v>157</v>
      </c>
      <c r="M490" t="s">
        <v>158</v>
      </c>
      <c r="N490" t="s">
        <v>307</v>
      </c>
      <c r="O490" t="s">
        <v>60</v>
      </c>
    </row>
    <row r="491" spans="1:15" ht="130.5">
      <c r="A491" t="s">
        <v>2190</v>
      </c>
      <c r="B491" t="s">
        <v>2191</v>
      </c>
      <c r="C491" s="1" t="s">
        <v>2192</v>
      </c>
      <c r="D491" t="s">
        <v>24</v>
      </c>
      <c r="E491" t="s">
        <v>25</v>
      </c>
      <c r="F491" s="2">
        <v>9000</v>
      </c>
      <c r="G491" t="s">
        <v>2193</v>
      </c>
      <c r="H491">
        <v>26.6</v>
      </c>
      <c r="I491">
        <v>15.4</v>
      </c>
      <c r="J491">
        <v>6.3</v>
      </c>
      <c r="K491">
        <v>4.8</v>
      </c>
      <c r="L491" t="s">
        <v>27</v>
      </c>
      <c r="M491">
        <v>2</v>
      </c>
      <c r="N491" t="s">
        <v>91</v>
      </c>
      <c r="O491" t="s">
        <v>29</v>
      </c>
    </row>
    <row r="492" spans="1:15" ht="101.25">
      <c r="A492" t="s">
        <v>2194</v>
      </c>
      <c r="B492" t="s">
        <v>2195</v>
      </c>
      <c r="C492" s="1" t="s">
        <v>2196</v>
      </c>
      <c r="D492" t="s">
        <v>18</v>
      </c>
      <c r="E492" t="s">
        <v>245</v>
      </c>
      <c r="F492" s="2">
        <v>10250</v>
      </c>
      <c r="G492" t="s">
        <v>2197</v>
      </c>
      <c r="H492">
        <v>17</v>
      </c>
      <c r="I492">
        <v>3</v>
      </c>
      <c r="J492">
        <v>6.9</v>
      </c>
      <c r="K492">
        <v>7.1</v>
      </c>
      <c r="L492" t="s">
        <v>83</v>
      </c>
      <c r="M492">
        <v>1</v>
      </c>
      <c r="N492" t="s">
        <v>280</v>
      </c>
      <c r="O492" t="s">
        <v>60</v>
      </c>
    </row>
    <row r="493" spans="1:15" ht="130.5">
      <c r="A493" t="s">
        <v>2198</v>
      </c>
      <c r="B493" t="s">
        <v>2199</v>
      </c>
      <c r="C493" s="1" t="s">
        <v>2200</v>
      </c>
      <c r="D493" t="s">
        <v>33</v>
      </c>
      <c r="E493" t="s">
        <v>614</v>
      </c>
      <c r="F493" s="2">
        <v>6907</v>
      </c>
      <c r="G493" t="s">
        <v>2201</v>
      </c>
    </row>
    <row r="494" spans="1:15" ht="144.75">
      <c r="A494" t="s">
        <v>2202</v>
      </c>
      <c r="B494" t="s">
        <v>2203</v>
      </c>
      <c r="C494" s="1" t="s">
        <v>2204</v>
      </c>
      <c r="D494" t="s">
        <v>24</v>
      </c>
      <c r="E494" t="s">
        <v>25</v>
      </c>
      <c r="F494" s="2">
        <v>23000</v>
      </c>
      <c r="G494" t="s">
        <v>2205</v>
      </c>
      <c r="H494">
        <v>12.3</v>
      </c>
      <c r="I494">
        <v>7.4</v>
      </c>
      <c r="J494">
        <v>3.3</v>
      </c>
      <c r="K494">
        <v>1.5</v>
      </c>
      <c r="L494" t="s">
        <v>83</v>
      </c>
      <c r="M494">
        <v>1</v>
      </c>
      <c r="N494" t="s">
        <v>664</v>
      </c>
      <c r="O494" t="s">
        <v>60</v>
      </c>
    </row>
    <row r="495" spans="1:15" ht="144.75">
      <c r="A495" t="s">
        <v>2206</v>
      </c>
      <c r="B495" t="s">
        <v>2207</v>
      </c>
      <c r="C495" s="1" t="s">
        <v>2208</v>
      </c>
      <c r="D495" t="s">
        <v>45</v>
      </c>
      <c r="E495" t="s">
        <v>155</v>
      </c>
      <c r="F495" s="2">
        <v>18000</v>
      </c>
      <c r="G495" t="s">
        <v>2209</v>
      </c>
      <c r="H495">
        <v>13.6</v>
      </c>
      <c r="I495">
        <v>1.1000000000000001</v>
      </c>
      <c r="J495">
        <v>6.1</v>
      </c>
      <c r="K495">
        <v>6.4</v>
      </c>
      <c r="L495" t="s">
        <v>27</v>
      </c>
      <c r="M495">
        <v>2</v>
      </c>
      <c r="N495" t="s">
        <v>874</v>
      </c>
      <c r="O495" t="s">
        <v>60</v>
      </c>
    </row>
    <row r="496" spans="1:15" ht="115.5">
      <c r="A496" t="s">
        <v>2210</v>
      </c>
      <c r="B496" t="s">
        <v>2211</v>
      </c>
      <c r="C496" s="1" t="s">
        <v>2212</v>
      </c>
      <c r="D496" t="s">
        <v>101</v>
      </c>
      <c r="E496" t="s">
        <v>722</v>
      </c>
      <c r="F496" s="2">
        <v>12785</v>
      </c>
      <c r="G496" t="s">
        <v>2213</v>
      </c>
      <c r="H496">
        <v>18.3</v>
      </c>
      <c r="I496">
        <v>0.3</v>
      </c>
      <c r="J496">
        <v>8.9</v>
      </c>
      <c r="K496">
        <v>9.1</v>
      </c>
      <c r="L496" t="s">
        <v>83</v>
      </c>
      <c r="M496">
        <v>1</v>
      </c>
      <c r="N496" t="s">
        <v>1448</v>
      </c>
      <c r="O496" t="s">
        <v>60</v>
      </c>
    </row>
    <row r="497" spans="1:15" ht="144.75">
      <c r="A497" t="s">
        <v>2214</v>
      </c>
      <c r="B497" t="s">
        <v>2215</v>
      </c>
      <c r="C497" s="1" t="s">
        <v>2216</v>
      </c>
      <c r="D497" t="s">
        <v>88</v>
      </c>
      <c r="E497" t="s">
        <v>581</v>
      </c>
      <c r="F497" s="2">
        <v>9600</v>
      </c>
      <c r="G497" t="s">
        <v>2217</v>
      </c>
      <c r="H497">
        <v>26.7</v>
      </c>
      <c r="I497">
        <v>13.3</v>
      </c>
      <c r="J497">
        <v>5.3</v>
      </c>
      <c r="K497">
        <v>8.1999999999999993</v>
      </c>
      <c r="L497" t="s">
        <v>27</v>
      </c>
      <c r="M497">
        <v>2</v>
      </c>
      <c r="N497" t="s">
        <v>1586</v>
      </c>
      <c r="O497" t="s">
        <v>29</v>
      </c>
    </row>
    <row r="498" spans="1:15" ht="115.5">
      <c r="A498" t="s">
        <v>2218</v>
      </c>
      <c r="B498" t="s">
        <v>2219</v>
      </c>
      <c r="C498" s="1" t="s">
        <v>2220</v>
      </c>
      <c r="D498" t="s">
        <v>18</v>
      </c>
      <c r="E498" t="s">
        <v>447</v>
      </c>
      <c r="F498" s="2">
        <v>26000</v>
      </c>
      <c r="G498" t="s">
        <v>2221</v>
      </c>
    </row>
    <row r="499" spans="1:15" ht="115.5">
      <c r="A499" t="s">
        <v>2222</v>
      </c>
      <c r="B499" t="s">
        <v>2223</v>
      </c>
      <c r="C499" s="1" t="s">
        <v>2224</v>
      </c>
      <c r="D499" t="s">
        <v>18</v>
      </c>
      <c r="E499" t="s">
        <v>245</v>
      </c>
      <c r="F499" s="2">
        <v>29945</v>
      </c>
      <c r="G499" t="s">
        <v>2225</v>
      </c>
      <c r="H499">
        <v>13.1</v>
      </c>
      <c r="I499">
        <v>1.9</v>
      </c>
      <c r="J499">
        <v>5.2</v>
      </c>
      <c r="K499">
        <v>6</v>
      </c>
      <c r="L499" t="s">
        <v>27</v>
      </c>
      <c r="M499">
        <v>2</v>
      </c>
      <c r="N499" t="s">
        <v>139</v>
      </c>
      <c r="O499" t="s">
        <v>60</v>
      </c>
    </row>
    <row r="500" spans="1:15" ht="130.5">
      <c r="A500" t="s">
        <v>2226</v>
      </c>
      <c r="B500" t="s">
        <v>2227</v>
      </c>
      <c r="C500" s="1" t="s">
        <v>2228</v>
      </c>
      <c r="D500" t="s">
        <v>18</v>
      </c>
      <c r="E500" t="s">
        <v>1130</v>
      </c>
      <c r="F500" s="2">
        <v>742000</v>
      </c>
      <c r="G500" t="s">
        <v>2229</v>
      </c>
      <c r="H500">
        <v>9.8000000000000007</v>
      </c>
      <c r="I500">
        <v>0.8</v>
      </c>
      <c r="J500">
        <v>4.4000000000000004</v>
      </c>
      <c r="K500">
        <v>4.5999999999999996</v>
      </c>
      <c r="L500" t="s">
        <v>27</v>
      </c>
      <c r="M500">
        <v>2</v>
      </c>
      <c r="N500" t="s">
        <v>405</v>
      </c>
      <c r="O500" t="s">
        <v>1173</v>
      </c>
    </row>
    <row r="501" spans="1:15" ht="144.75">
      <c r="A501" t="s">
        <v>2230</v>
      </c>
      <c r="B501" t="s">
        <v>2231</v>
      </c>
      <c r="C501" s="1" t="s">
        <v>2232</v>
      </c>
      <c r="D501" t="s">
        <v>45</v>
      </c>
      <c r="E501" t="s">
        <v>779</v>
      </c>
      <c r="F501" s="2">
        <v>50000</v>
      </c>
      <c r="G501" t="s">
        <v>2233</v>
      </c>
      <c r="H501">
        <v>29.9</v>
      </c>
      <c r="I501">
        <v>2.4</v>
      </c>
      <c r="J501">
        <v>10.4</v>
      </c>
      <c r="K501">
        <v>17.2</v>
      </c>
      <c r="L501" t="s">
        <v>177</v>
      </c>
      <c r="M501">
        <v>3</v>
      </c>
      <c r="N501" t="s">
        <v>1061</v>
      </c>
      <c r="O501" t="s">
        <v>29</v>
      </c>
    </row>
    <row r="502" spans="1:15" ht="188.25">
      <c r="A502" t="s">
        <v>2234</v>
      </c>
      <c r="B502" t="s">
        <v>2235</v>
      </c>
      <c r="C502" s="1" t="s">
        <v>2236</v>
      </c>
      <c r="D502" t="s">
        <v>45</v>
      </c>
      <c r="E502" t="s">
        <v>64</v>
      </c>
      <c r="F502" s="2">
        <v>114000</v>
      </c>
      <c r="G502" t="s">
        <v>2237</v>
      </c>
      <c r="H502">
        <v>24.8</v>
      </c>
      <c r="I502">
        <v>2.2999999999999998</v>
      </c>
      <c r="J502">
        <v>8.3000000000000007</v>
      </c>
      <c r="K502">
        <v>14.2</v>
      </c>
      <c r="L502" t="s">
        <v>177</v>
      </c>
      <c r="M502">
        <v>3</v>
      </c>
      <c r="N502" t="s">
        <v>545</v>
      </c>
      <c r="O502" t="s">
        <v>29</v>
      </c>
    </row>
    <row r="503" spans="1:15" ht="188.25">
      <c r="A503" t="s">
        <v>2238</v>
      </c>
      <c r="B503" t="s">
        <v>2239</v>
      </c>
      <c r="C503" s="1" t="s">
        <v>2240</v>
      </c>
      <c r="D503" t="s">
        <v>80</v>
      </c>
      <c r="E503" t="s">
        <v>81</v>
      </c>
      <c r="F503" s="2">
        <v>12000</v>
      </c>
      <c r="G503" t="s">
        <v>2241</v>
      </c>
      <c r="H503">
        <v>25.4</v>
      </c>
      <c r="I503">
        <v>7.2</v>
      </c>
      <c r="J503">
        <v>6.4</v>
      </c>
      <c r="K503">
        <v>11.9</v>
      </c>
      <c r="L503" t="s">
        <v>83</v>
      </c>
      <c r="M503">
        <v>1</v>
      </c>
      <c r="N503" t="s">
        <v>420</v>
      </c>
      <c r="O503" t="s">
        <v>29</v>
      </c>
    </row>
    <row r="504" spans="1:15" ht="115.5">
      <c r="A504" t="s">
        <v>2242</v>
      </c>
      <c r="B504" t="s">
        <v>2243</v>
      </c>
      <c r="C504" s="1" t="s">
        <v>2244</v>
      </c>
      <c r="D504" t="s">
        <v>80</v>
      </c>
      <c r="E504" t="s">
        <v>1328</v>
      </c>
      <c r="F504" s="2">
        <v>85000</v>
      </c>
      <c r="G504" t="s">
        <v>2245</v>
      </c>
      <c r="H504">
        <v>37.299999999999997</v>
      </c>
      <c r="I504">
        <v>17.2</v>
      </c>
      <c r="J504">
        <v>6.5</v>
      </c>
      <c r="K504">
        <v>13.6</v>
      </c>
      <c r="L504" t="s">
        <v>145</v>
      </c>
      <c r="M504">
        <v>5</v>
      </c>
      <c r="N504" t="s">
        <v>1084</v>
      </c>
      <c r="O504" t="s">
        <v>147</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F2A1E8-AE50-4F79-A8F6-B5152CA8247E}">
  <dimension ref="A3:L52"/>
  <sheetViews>
    <sheetView tabSelected="1" topLeftCell="H1" workbookViewId="0">
      <selection activeCell="I13" sqref="I13"/>
    </sheetView>
  </sheetViews>
  <sheetFormatPr defaultRowHeight="15"/>
  <cols>
    <col min="1" max="1" width="11.42578125" bestFit="1" customWidth="1"/>
    <col min="2" max="2" width="17.28515625" bestFit="1" customWidth="1"/>
    <col min="3" max="3" width="14.42578125" bestFit="1" customWidth="1"/>
    <col min="4" max="4" width="25.42578125" bestFit="1" customWidth="1"/>
    <col min="5" max="5" width="26.5703125" bestFit="1" customWidth="1"/>
    <col min="6" max="6" width="29.28515625" bestFit="1" customWidth="1"/>
    <col min="7" max="7" width="28.5703125" bestFit="1" customWidth="1"/>
    <col min="8" max="11" width="28.5703125" customWidth="1"/>
    <col min="12" max="12" width="28.5703125" bestFit="1" customWidth="1"/>
    <col min="13" max="13" width="26.5703125" bestFit="1" customWidth="1"/>
    <col min="14" max="14" width="29.28515625" bestFit="1" customWidth="1"/>
    <col min="15" max="15" width="28.5703125" bestFit="1" customWidth="1"/>
    <col min="16" max="16" width="27.42578125" bestFit="1" customWidth="1"/>
    <col min="17" max="17" width="29.28515625" bestFit="1" customWidth="1"/>
    <col min="18" max="18" width="28.5703125" bestFit="1" customWidth="1"/>
    <col min="19" max="19" width="31.42578125" bestFit="1" customWidth="1"/>
    <col min="20" max="20" width="34.28515625" bestFit="1" customWidth="1"/>
    <col min="21" max="21" width="33.5703125" bestFit="1" customWidth="1"/>
    <col min="22" max="22" width="29.28515625" bestFit="1" customWidth="1"/>
    <col min="23" max="23" width="28.5703125" bestFit="1" customWidth="1"/>
    <col min="24" max="24" width="27.42578125" bestFit="1" customWidth="1"/>
    <col min="25" max="25" width="29.28515625" bestFit="1" customWidth="1"/>
    <col min="26" max="26" width="28.5703125" bestFit="1" customWidth="1"/>
    <col min="27" max="27" width="30.5703125" bestFit="1" customWidth="1"/>
    <col min="28" max="28" width="33.28515625" bestFit="1" customWidth="1"/>
    <col min="29" max="29" width="32.7109375" bestFit="1" customWidth="1"/>
    <col min="30" max="30" width="26.5703125" bestFit="1" customWidth="1"/>
    <col min="31" max="31" width="29.28515625" bestFit="1" customWidth="1"/>
    <col min="32" max="32" width="28.5703125" bestFit="1" customWidth="1"/>
    <col min="33" max="33" width="26.5703125" bestFit="1" customWidth="1"/>
    <col min="34" max="34" width="29.28515625" bestFit="1" customWidth="1"/>
    <col min="35" max="35" width="28.5703125" bestFit="1" customWidth="1"/>
    <col min="36" max="36" width="26.5703125" bestFit="1" customWidth="1"/>
    <col min="37" max="37" width="29.28515625" bestFit="1" customWidth="1"/>
    <col min="38" max="38" width="28.5703125" bestFit="1" customWidth="1"/>
    <col min="39" max="39" width="27.42578125" bestFit="1" customWidth="1"/>
    <col min="40" max="40" width="29.28515625" bestFit="1" customWidth="1"/>
    <col min="41" max="41" width="28.5703125" bestFit="1" customWidth="1"/>
    <col min="42" max="42" width="34.42578125" bestFit="1" customWidth="1"/>
    <col min="43" max="43" width="37.140625" bestFit="1" customWidth="1"/>
    <col min="44" max="44" width="36.42578125" bestFit="1" customWidth="1"/>
    <col min="45" max="45" width="26.5703125" bestFit="1" customWidth="1"/>
    <col min="46" max="46" width="29.28515625" bestFit="1" customWidth="1"/>
    <col min="47" max="47" width="28.5703125" bestFit="1" customWidth="1"/>
    <col min="48" max="48" width="27.42578125" bestFit="1" customWidth="1"/>
    <col min="49" max="49" width="29.28515625" bestFit="1" customWidth="1"/>
    <col min="50" max="50" width="28.5703125" bestFit="1" customWidth="1"/>
    <col min="51" max="51" width="33.140625" bestFit="1" customWidth="1"/>
    <col min="52" max="52" width="36" bestFit="1" customWidth="1"/>
    <col min="53" max="53" width="35.42578125" bestFit="1" customWidth="1"/>
    <col min="54" max="54" width="31.42578125" bestFit="1" customWidth="1"/>
    <col min="55" max="55" width="34.28515625" bestFit="1" customWidth="1"/>
    <col min="56" max="56" width="33.5703125" bestFit="1" customWidth="1"/>
  </cols>
  <sheetData>
    <row r="3" spans="1:12">
      <c r="A3" s="3" t="s">
        <v>3</v>
      </c>
      <c r="B3" s="3" t="s">
        <v>14</v>
      </c>
      <c r="C3" t="s">
        <v>2256</v>
      </c>
      <c r="D3" t="s">
        <v>2257</v>
      </c>
      <c r="E3" t="s">
        <v>2258</v>
      </c>
      <c r="F3" t="s">
        <v>2259</v>
      </c>
      <c r="G3" t="s">
        <v>2260</v>
      </c>
      <c r="I3" t="s">
        <v>3</v>
      </c>
      <c r="J3" t="s">
        <v>14</v>
      </c>
      <c r="K3" t="s">
        <v>2257</v>
      </c>
      <c r="L3" t="s">
        <v>2258</v>
      </c>
    </row>
    <row r="4" spans="1:12">
      <c r="A4" t="s">
        <v>107</v>
      </c>
      <c r="B4" t="s">
        <v>147</v>
      </c>
      <c r="C4">
        <v>13</v>
      </c>
      <c r="D4">
        <v>13</v>
      </c>
      <c r="E4">
        <v>8.8692307692307679</v>
      </c>
      <c r="F4">
        <v>244.7</v>
      </c>
      <c r="G4">
        <v>91.8</v>
      </c>
      <c r="I4" t="s">
        <v>107</v>
      </c>
      <c r="J4" t="s">
        <v>147</v>
      </c>
      <c r="K4">
        <v>13</v>
      </c>
      <c r="L4">
        <v>8.8692307689999996</v>
      </c>
    </row>
    <row r="5" spans="1:12">
      <c r="B5" t="s">
        <v>60</v>
      </c>
      <c r="C5">
        <v>1</v>
      </c>
      <c r="D5">
        <v>1</v>
      </c>
      <c r="E5">
        <v>7.2</v>
      </c>
      <c r="F5">
        <v>8.3000000000000007</v>
      </c>
      <c r="G5">
        <v>3.5</v>
      </c>
      <c r="J5" t="s">
        <v>60</v>
      </c>
      <c r="K5">
        <v>1</v>
      </c>
      <c r="L5">
        <v>7.2</v>
      </c>
    </row>
    <row r="6" spans="1:12">
      <c r="B6" t="s">
        <v>29</v>
      </c>
      <c r="C6">
        <v>4</v>
      </c>
      <c r="D6">
        <v>4</v>
      </c>
      <c r="E6">
        <v>9.0749999999999993</v>
      </c>
      <c r="F6">
        <v>37.4</v>
      </c>
      <c r="G6">
        <v>19.100000000000001</v>
      </c>
      <c r="J6" t="s">
        <v>29</v>
      </c>
      <c r="K6">
        <v>4</v>
      </c>
      <c r="L6">
        <v>9.0749999999999993</v>
      </c>
    </row>
    <row r="7" spans="1:12">
      <c r="B7" t="s">
        <v>856</v>
      </c>
      <c r="C7">
        <v>2</v>
      </c>
      <c r="D7">
        <v>2</v>
      </c>
      <c r="E7">
        <v>9.85</v>
      </c>
      <c r="F7">
        <v>48.1</v>
      </c>
      <c r="G7">
        <v>15.5</v>
      </c>
      <c r="J7" t="s">
        <v>856</v>
      </c>
      <c r="K7">
        <v>2</v>
      </c>
      <c r="L7">
        <v>9.85</v>
      </c>
    </row>
    <row r="8" spans="1:12">
      <c r="A8" t="s">
        <v>2261</v>
      </c>
      <c r="C8">
        <v>20</v>
      </c>
      <c r="D8">
        <v>20</v>
      </c>
      <c r="E8">
        <v>8.9250000000000007</v>
      </c>
      <c r="F8">
        <v>338.50000000000006</v>
      </c>
      <c r="G8">
        <v>129.9</v>
      </c>
    </row>
    <row r="9" spans="1:12">
      <c r="A9" t="s">
        <v>45</v>
      </c>
      <c r="B9" t="s">
        <v>147</v>
      </c>
      <c r="C9">
        <v>1</v>
      </c>
      <c r="D9">
        <v>1</v>
      </c>
      <c r="E9">
        <v>20.7</v>
      </c>
      <c r="F9">
        <v>3.7</v>
      </c>
      <c r="G9">
        <v>8.6</v>
      </c>
      <c r="I9" t="s">
        <v>2262</v>
      </c>
      <c r="J9" t="s">
        <v>147</v>
      </c>
      <c r="K9">
        <v>1</v>
      </c>
      <c r="L9">
        <v>20.7</v>
      </c>
    </row>
    <row r="10" spans="1:12">
      <c r="B10" t="s">
        <v>60</v>
      </c>
      <c r="C10">
        <v>22</v>
      </c>
      <c r="D10">
        <v>22</v>
      </c>
      <c r="E10">
        <v>8.2999999999999989</v>
      </c>
      <c r="F10">
        <v>27.800000000000004</v>
      </c>
      <c r="G10">
        <v>142.29999999999998</v>
      </c>
      <c r="J10" t="s">
        <v>60</v>
      </c>
      <c r="K10">
        <v>22</v>
      </c>
      <c r="L10">
        <v>8.3000000000000007</v>
      </c>
    </row>
    <row r="11" spans="1:12">
      <c r="B11" t="s">
        <v>29</v>
      </c>
      <c r="C11">
        <v>27</v>
      </c>
      <c r="D11">
        <v>27</v>
      </c>
      <c r="E11">
        <v>13.922222222222224</v>
      </c>
      <c r="F11">
        <v>59.2</v>
      </c>
      <c r="G11">
        <v>219.1</v>
      </c>
      <c r="J11" t="s">
        <v>2263</v>
      </c>
      <c r="K11">
        <v>27</v>
      </c>
      <c r="L11">
        <v>13.922222222</v>
      </c>
    </row>
    <row r="12" spans="1:12">
      <c r="A12" t="s">
        <v>2264</v>
      </c>
      <c r="C12">
        <v>50</v>
      </c>
      <c r="D12">
        <v>50</v>
      </c>
      <c r="E12">
        <v>11.584000000000003</v>
      </c>
      <c r="F12">
        <v>90.699999999999989</v>
      </c>
      <c r="G12">
        <v>369.99999999999994</v>
      </c>
    </row>
    <row r="13" spans="1:12">
      <c r="A13" t="s">
        <v>2265</v>
      </c>
      <c r="C13">
        <v>70</v>
      </c>
      <c r="D13">
        <v>70</v>
      </c>
      <c r="E13">
        <v>10.824285714285717</v>
      </c>
      <c r="F13">
        <v>429.20000000000016</v>
      </c>
      <c r="G13">
        <v>499.89999999999992</v>
      </c>
      <c r="I13" t="s">
        <v>2266</v>
      </c>
    </row>
    <row r="15" spans="1:12">
      <c r="A15" t="s">
        <v>2253</v>
      </c>
    </row>
    <row r="16" spans="1:12">
      <c r="A16" s="4" t="s">
        <v>2267</v>
      </c>
    </row>
    <row r="17" spans="1:7">
      <c r="A17" t="s">
        <v>2268</v>
      </c>
    </row>
    <row r="19" spans="1:7">
      <c r="B19" t="s">
        <v>2269</v>
      </c>
      <c r="C19" t="s">
        <v>2270</v>
      </c>
    </row>
    <row r="20" spans="1:7">
      <c r="A20" t="s">
        <v>2271</v>
      </c>
      <c r="B20">
        <f>AVERAGE('Cleaned data'!P4:P98)</f>
        <v>2.6666666666666665</v>
      </c>
      <c r="C20">
        <f>AVERAGE('Cleaned data'!P113:P387)</f>
        <v>1.58</v>
      </c>
    </row>
    <row r="21" spans="1:7">
      <c r="A21" t="s">
        <v>2272</v>
      </c>
      <c r="B21">
        <f>MEDIAN('Cleaned data'!P6:P98)</f>
        <v>3</v>
      </c>
      <c r="C21">
        <f>MEDIAN('Cleaned data'!P113:P387)</f>
        <v>2</v>
      </c>
    </row>
    <row r="22" spans="1:7">
      <c r="A22" t="s">
        <v>2273</v>
      </c>
      <c r="B22">
        <f>MODE('Cleaned data'!P6:P98)</f>
        <v>3</v>
      </c>
      <c r="C22">
        <f>MODE('Cleaned data'!P113:P387)</f>
        <v>2</v>
      </c>
    </row>
    <row r="24" spans="1:7">
      <c r="A24" t="s">
        <v>2274</v>
      </c>
    </row>
    <row r="25" spans="1:7">
      <c r="A25" t="s">
        <v>2275</v>
      </c>
    </row>
    <row r="26" spans="1:7">
      <c r="A26" t="s">
        <v>2276</v>
      </c>
    </row>
    <row r="29" spans="1:7">
      <c r="G29" t="s">
        <v>2277</v>
      </c>
    </row>
    <row r="30" spans="1:7">
      <c r="D30" t="s">
        <v>2278</v>
      </c>
    </row>
    <row r="46" spans="11:11">
      <c r="K46" t="s">
        <v>2279</v>
      </c>
    </row>
    <row r="47" spans="11:11">
      <c r="K47" t="s">
        <v>2280</v>
      </c>
    </row>
    <row r="50" spans="7:7">
      <c r="G50" t="s">
        <v>2281</v>
      </c>
    </row>
    <row r="51" spans="7:7">
      <c r="G51" t="s">
        <v>2282</v>
      </c>
    </row>
    <row r="52" spans="7:7">
      <c r="G52" t="s">
        <v>2283</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36E4F8-29AC-4699-B839-E269D6398085}">
  <dimension ref="A1:G27"/>
  <sheetViews>
    <sheetView topLeftCell="A3" workbookViewId="0">
      <selection activeCell="I38" sqref="I38"/>
    </sheetView>
  </sheetViews>
  <sheetFormatPr defaultRowHeight="14.45"/>
  <sheetData>
    <row r="1" spans="1:7">
      <c r="A1" t="s">
        <v>2284</v>
      </c>
    </row>
    <row r="2" spans="1:7" ht="15">
      <c r="A2" t="s">
        <v>2285</v>
      </c>
    </row>
    <row r="4" spans="1:7" ht="15">
      <c r="A4" t="s">
        <v>1</v>
      </c>
      <c r="B4" t="s">
        <v>2286</v>
      </c>
    </row>
    <row r="5" spans="1:7" ht="15">
      <c r="A5" t="s">
        <v>2287</v>
      </c>
      <c r="B5">
        <f>COUNT(Tabel2[Total ESG Risk score])</f>
        <v>430</v>
      </c>
    </row>
    <row r="6" spans="1:7" ht="15">
      <c r="A6" t="s">
        <v>2288</v>
      </c>
      <c r="B6">
        <f>AVERAGE(Tabel2[Total ESG Risk score])</f>
        <v>21.533720930232551</v>
      </c>
      <c r="G6" t="s">
        <v>2289</v>
      </c>
    </row>
    <row r="7" spans="1:7" ht="15">
      <c r="A7" t="s">
        <v>2290</v>
      </c>
      <c r="B7">
        <f>MEDIAN(Tabel2[Total ESG Risk score])</f>
        <v>21.05</v>
      </c>
    </row>
    <row r="8" spans="1:7" ht="15">
      <c r="A8" t="s">
        <v>2273</v>
      </c>
      <c r="B8">
        <f>MODE(Tabel2[Total ESG Risk score])</f>
        <v>13.9</v>
      </c>
    </row>
    <row r="9" spans="1:7" ht="15">
      <c r="A9" t="s">
        <v>2291</v>
      </c>
      <c r="B9">
        <f>MAX(Tabel2[Total ESG Risk score])-MIN(Tabel2[Total ESG Risk score])</f>
        <v>34.6</v>
      </c>
    </row>
    <row r="10" spans="1:7">
      <c r="A10" t="s">
        <v>2292</v>
      </c>
      <c r="B10">
        <f>SUM(Tabel2[Total ESG Risk score])</f>
        <v>9259.4999999999964</v>
      </c>
    </row>
    <row r="12" spans="1:7">
      <c r="A12" t="s">
        <v>1</v>
      </c>
      <c r="B12" t="s">
        <v>2293</v>
      </c>
    </row>
    <row r="13" spans="1:7" ht="15">
      <c r="A13" t="s">
        <v>2287</v>
      </c>
      <c r="B13">
        <f>COUNT(Tabel2[Environment Risk Score])</f>
        <v>430</v>
      </c>
    </row>
    <row r="14" spans="1:7" ht="15">
      <c r="A14" t="s">
        <v>2288</v>
      </c>
      <c r="B14">
        <f>AVERAGE(Tabel2[Environment Risk Score])</f>
        <v>5.7397674418604616</v>
      </c>
    </row>
    <row r="15" spans="1:7" ht="15">
      <c r="A15" t="s">
        <v>2290</v>
      </c>
      <c r="B15">
        <f>MEDIAN(Tabel2[Environment Risk Score])</f>
        <v>4.05</v>
      </c>
    </row>
    <row r="16" spans="1:7" ht="15">
      <c r="A16" t="s">
        <v>2273</v>
      </c>
      <c r="B16">
        <f>MODE(Tabel2[Environment Risk Score])</f>
        <v>0.1</v>
      </c>
    </row>
    <row r="17" spans="1:2" ht="15">
      <c r="A17" t="s">
        <v>2291</v>
      </c>
      <c r="B17">
        <f>MAX(Tabel2[Environment Risk Score])- MIN(Tabel2[Environment Risk Score])</f>
        <v>25</v>
      </c>
    </row>
    <row r="18" spans="1:2">
      <c r="A18" t="s">
        <v>2292</v>
      </c>
      <c r="B18">
        <f>SUM(Tabel2[Environment Risk Score])</f>
        <v>2468.0999999999985</v>
      </c>
    </row>
    <row r="20" spans="1:2">
      <c r="A20" t="s">
        <v>1</v>
      </c>
      <c r="B20" t="s">
        <v>2294</v>
      </c>
    </row>
    <row r="21" spans="1:2">
      <c r="A21" t="s">
        <v>2287</v>
      </c>
      <c r="B21">
        <f>COUNT(Tabel2[Governance Risk Score])</f>
        <v>430</v>
      </c>
    </row>
    <row r="22" spans="1:2">
      <c r="A22" t="s">
        <v>2288</v>
      </c>
      <c r="B22">
        <f>AVERAGE(Tabel2[Governance Risk Score])</f>
        <v>6.7251162790697672</v>
      </c>
    </row>
    <row r="23" spans="1:2">
      <c r="A23" t="s">
        <v>2290</v>
      </c>
      <c r="B23">
        <f>MEDIAN(Tabel2[Governance Risk Score])</f>
        <v>6.1</v>
      </c>
    </row>
    <row r="24" spans="1:2">
      <c r="A24" t="s">
        <v>2273</v>
      </c>
      <c r="B24">
        <f>MODE(Tabel2[Governance Risk Score])</f>
        <v>5.6</v>
      </c>
    </row>
    <row r="25" spans="1:2">
      <c r="A25" t="s">
        <v>2291</v>
      </c>
      <c r="B25">
        <f>MAX(Tabel2[Governance Risk Score])-MIN(Tabel2[Governance Risk Score])</f>
        <v>16.399999999999999</v>
      </c>
    </row>
    <row r="26" spans="1:2">
      <c r="A26" t="s">
        <v>2292</v>
      </c>
      <c r="B26">
        <f>SUM(Tabel2[Governance Risk Score])</f>
        <v>2891.7999999999997</v>
      </c>
    </row>
    <row r="27" spans="1:2" ht="15"/>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442FE1-E6DD-44F7-BC01-248EDC85B8E9}">
  <dimension ref="A1:U389"/>
  <sheetViews>
    <sheetView workbookViewId="0">
      <selection sqref="A1:XFD1048576"/>
    </sheetView>
  </sheetViews>
  <sheetFormatPr defaultRowHeight="15" customHeight="1"/>
  <sheetData>
    <row r="1" spans="1:21">
      <c r="A1" t="s">
        <v>1</v>
      </c>
      <c r="B1" t="s">
        <v>2</v>
      </c>
      <c r="C1" t="s">
        <v>3</v>
      </c>
      <c r="D1" t="s">
        <v>4</v>
      </c>
      <c r="E1" t="s">
        <v>5</v>
      </c>
      <c r="F1" t="s">
        <v>6</v>
      </c>
      <c r="G1" t="s">
        <v>7</v>
      </c>
      <c r="H1" t="s">
        <v>8</v>
      </c>
      <c r="I1" t="s">
        <v>9</v>
      </c>
      <c r="J1" t="s">
        <v>10</v>
      </c>
      <c r="K1" t="s">
        <v>11</v>
      </c>
      <c r="L1" t="s">
        <v>12</v>
      </c>
      <c r="M1" t="s">
        <v>13</v>
      </c>
      <c r="N1" t="s">
        <v>14</v>
      </c>
      <c r="O1" t="s">
        <v>2246</v>
      </c>
    </row>
    <row r="2" spans="1:21" ht="130.5" hidden="1">
      <c r="A2" t="s">
        <v>22</v>
      </c>
      <c r="B2" s="1" t="s">
        <v>23</v>
      </c>
      <c r="C2" t="s">
        <v>24</v>
      </c>
      <c r="D2" t="s">
        <v>25</v>
      </c>
      <c r="E2" s="2">
        <v>14000</v>
      </c>
      <c r="F2" t="s">
        <v>26</v>
      </c>
      <c r="G2">
        <v>25.3</v>
      </c>
      <c r="H2">
        <v>12.8</v>
      </c>
      <c r="I2">
        <v>6.6</v>
      </c>
      <c r="J2">
        <v>5.8</v>
      </c>
      <c r="K2" t="s">
        <v>27</v>
      </c>
      <c r="L2">
        <v>2</v>
      </c>
      <c r="M2" t="s">
        <v>28</v>
      </c>
      <c r="N2" t="s">
        <v>29</v>
      </c>
      <c r="Q2" t="s">
        <v>2247</v>
      </c>
    </row>
    <row r="3" spans="1:21" ht="130.5" hidden="1">
      <c r="A3" t="s">
        <v>31</v>
      </c>
      <c r="B3" s="1" t="s">
        <v>32</v>
      </c>
      <c r="C3" t="s">
        <v>33</v>
      </c>
      <c r="D3" t="s">
        <v>34</v>
      </c>
      <c r="E3" s="2">
        <v>6500</v>
      </c>
      <c r="F3" t="s">
        <v>35</v>
      </c>
      <c r="G3">
        <v>29.2</v>
      </c>
      <c r="H3">
        <v>10.6</v>
      </c>
      <c r="I3">
        <v>6.3</v>
      </c>
      <c r="J3">
        <v>12.2</v>
      </c>
      <c r="K3" t="s">
        <v>27</v>
      </c>
      <c r="L3">
        <v>2</v>
      </c>
      <c r="M3" t="s">
        <v>36</v>
      </c>
      <c r="N3" t="s">
        <v>29</v>
      </c>
    </row>
    <row r="4" spans="1:21" ht="101.25">
      <c r="A4" t="s">
        <v>105</v>
      </c>
      <c r="B4" s="1" t="s">
        <v>106</v>
      </c>
      <c r="C4" t="s">
        <v>107</v>
      </c>
      <c r="D4" t="s">
        <v>108</v>
      </c>
      <c r="E4" s="2">
        <v>5601</v>
      </c>
      <c r="F4" t="s">
        <v>109</v>
      </c>
      <c r="G4">
        <v>21.8</v>
      </c>
      <c r="H4">
        <v>8.6999999999999993</v>
      </c>
      <c r="I4">
        <v>3</v>
      </c>
      <c r="J4">
        <v>10.1</v>
      </c>
      <c r="K4" t="s">
        <v>27</v>
      </c>
      <c r="L4">
        <v>2</v>
      </c>
      <c r="M4" t="s">
        <v>110</v>
      </c>
      <c r="N4" t="s">
        <v>29</v>
      </c>
      <c r="O4">
        <v>2</v>
      </c>
      <c r="Q4" t="s">
        <v>1</v>
      </c>
      <c r="R4" t="s">
        <v>259</v>
      </c>
      <c r="U4" t="s">
        <v>1157</v>
      </c>
    </row>
    <row r="5" spans="1:21" ht="115.5" hidden="1">
      <c r="A5" t="s">
        <v>50</v>
      </c>
      <c r="B5" s="1" t="s">
        <v>51</v>
      </c>
      <c r="C5" t="s">
        <v>33</v>
      </c>
      <c r="D5" t="s">
        <v>34</v>
      </c>
      <c r="E5" s="2">
        <v>187384</v>
      </c>
      <c r="F5" t="s">
        <v>52</v>
      </c>
      <c r="G5">
        <v>27.5</v>
      </c>
      <c r="H5">
        <v>7.9</v>
      </c>
      <c r="I5">
        <v>4.5999999999999996</v>
      </c>
      <c r="J5">
        <v>15</v>
      </c>
      <c r="K5" t="s">
        <v>27</v>
      </c>
      <c r="L5">
        <v>2</v>
      </c>
      <c r="M5" t="s">
        <v>53</v>
      </c>
      <c r="N5" t="s">
        <v>29</v>
      </c>
    </row>
    <row r="6" spans="1:21" ht="115.5">
      <c r="A6" t="s">
        <v>259</v>
      </c>
      <c r="B6" s="1" t="s">
        <v>260</v>
      </c>
      <c r="C6" t="s">
        <v>107</v>
      </c>
      <c r="D6" t="s">
        <v>261</v>
      </c>
      <c r="E6" s="2">
        <v>9886</v>
      </c>
      <c r="F6" t="s">
        <v>262</v>
      </c>
      <c r="G6">
        <v>32.6</v>
      </c>
      <c r="H6">
        <v>20.100000000000001</v>
      </c>
      <c r="I6">
        <v>5</v>
      </c>
      <c r="J6">
        <v>7.4</v>
      </c>
      <c r="K6" t="s">
        <v>27</v>
      </c>
      <c r="L6">
        <v>2</v>
      </c>
      <c r="M6" t="s">
        <v>263</v>
      </c>
      <c r="N6" t="s">
        <v>147</v>
      </c>
      <c r="O6">
        <v>3</v>
      </c>
      <c r="Q6" t="s">
        <v>7</v>
      </c>
      <c r="S6">
        <f>VLOOKUP(Tabel2427[[#This Row],[Name]],A4:M26,7,FALSE)</f>
        <v>32.6</v>
      </c>
      <c r="U6">
        <f>VLOOKUP(A44,A20:O66,7,FALSE)</f>
        <v>19</v>
      </c>
    </row>
    <row r="7" spans="1:21" ht="130.5">
      <c r="A7" t="s">
        <v>480</v>
      </c>
      <c r="B7" s="1" t="s">
        <v>481</v>
      </c>
      <c r="C7" t="s">
        <v>107</v>
      </c>
      <c r="D7" t="s">
        <v>108</v>
      </c>
      <c r="E7" s="2">
        <v>3182</v>
      </c>
      <c r="F7" t="s">
        <v>482</v>
      </c>
      <c r="G7">
        <v>33.200000000000003</v>
      </c>
      <c r="H7">
        <v>14.2</v>
      </c>
      <c r="I7">
        <v>4.2</v>
      </c>
      <c r="J7">
        <v>14.8</v>
      </c>
      <c r="K7" t="s">
        <v>27</v>
      </c>
      <c r="L7">
        <v>2</v>
      </c>
      <c r="M7" t="s">
        <v>483</v>
      </c>
      <c r="N7" t="s">
        <v>147</v>
      </c>
      <c r="O7">
        <v>3</v>
      </c>
      <c r="Q7" t="s">
        <v>13</v>
      </c>
      <c r="S7" t="str">
        <f>VLOOKUP(A6,A4:O90,13,FALSE)</f>
        <v>77th percentile</v>
      </c>
      <c r="U7" t="str">
        <f>VLOOKUP(A44,A7:N72,13,FALSE)</f>
        <v>24th percentile</v>
      </c>
    </row>
    <row r="8" spans="1:21" ht="115.5" hidden="1">
      <c r="A8" t="s">
        <v>73</v>
      </c>
      <c r="B8" s="1" t="s">
        <v>74</v>
      </c>
      <c r="C8" t="s">
        <v>33</v>
      </c>
      <c r="D8" t="s">
        <v>34</v>
      </c>
      <c r="E8" s="2">
        <v>35000</v>
      </c>
      <c r="F8" t="s">
        <v>75</v>
      </c>
      <c r="G8">
        <v>20.100000000000001</v>
      </c>
      <c r="H8">
        <v>4.5</v>
      </c>
      <c r="I8">
        <v>4.0999999999999996</v>
      </c>
      <c r="J8">
        <v>11.4</v>
      </c>
      <c r="K8" t="s">
        <v>27</v>
      </c>
      <c r="L8">
        <v>2</v>
      </c>
      <c r="M8" t="s">
        <v>76</v>
      </c>
      <c r="N8" t="s">
        <v>29</v>
      </c>
    </row>
    <row r="9" spans="1:21" ht="130.5" hidden="1">
      <c r="A9" t="s">
        <v>78</v>
      </c>
      <c r="B9" s="1" t="s">
        <v>79</v>
      </c>
      <c r="C9" t="s">
        <v>80</v>
      </c>
      <c r="D9" t="s">
        <v>81</v>
      </c>
      <c r="E9" s="2">
        <v>23000</v>
      </c>
      <c r="F9" t="s">
        <v>82</v>
      </c>
      <c r="G9">
        <v>18.100000000000001</v>
      </c>
      <c r="H9">
        <v>4.3</v>
      </c>
      <c r="I9">
        <v>5.2</v>
      </c>
      <c r="J9">
        <v>8.6999999999999993</v>
      </c>
      <c r="K9" t="s">
        <v>83</v>
      </c>
      <c r="L9">
        <v>1</v>
      </c>
      <c r="M9" t="s">
        <v>84</v>
      </c>
      <c r="N9" t="s">
        <v>60</v>
      </c>
    </row>
    <row r="10" spans="1:21" ht="115.5" hidden="1">
      <c r="A10" t="s">
        <v>86</v>
      </c>
      <c r="B10" s="1" t="s">
        <v>87</v>
      </c>
      <c r="C10" t="s">
        <v>88</v>
      </c>
      <c r="D10" t="s">
        <v>89</v>
      </c>
      <c r="E10" s="2">
        <v>11311</v>
      </c>
      <c r="F10" t="s">
        <v>90</v>
      </c>
      <c r="G10">
        <v>26.5</v>
      </c>
      <c r="H10">
        <v>12.7</v>
      </c>
      <c r="I10">
        <v>4.5</v>
      </c>
      <c r="J10">
        <v>9.3000000000000007</v>
      </c>
      <c r="K10" t="s">
        <v>27</v>
      </c>
      <c r="L10">
        <v>2</v>
      </c>
      <c r="M10" t="s">
        <v>91</v>
      </c>
      <c r="N10" t="s">
        <v>29</v>
      </c>
    </row>
    <row r="11" spans="1:21" ht="130.5" hidden="1">
      <c r="A11" t="s">
        <v>93</v>
      </c>
      <c r="B11" s="1" t="s">
        <v>94</v>
      </c>
      <c r="C11" t="s">
        <v>33</v>
      </c>
      <c r="D11" t="s">
        <v>95</v>
      </c>
      <c r="E11" s="2">
        <v>27800</v>
      </c>
      <c r="F11" t="s">
        <v>96</v>
      </c>
      <c r="G11">
        <v>25.7</v>
      </c>
      <c r="H11">
        <v>3.4</v>
      </c>
      <c r="I11">
        <v>10.6</v>
      </c>
      <c r="J11">
        <v>11.8</v>
      </c>
      <c r="K11" t="s">
        <v>27</v>
      </c>
      <c r="L11">
        <v>2</v>
      </c>
      <c r="M11" t="s">
        <v>97</v>
      </c>
      <c r="N11" t="s">
        <v>29</v>
      </c>
    </row>
    <row r="12" spans="1:21" ht="115.5">
      <c r="A12" t="s">
        <v>590</v>
      </c>
      <c r="B12" s="1" t="s">
        <v>591</v>
      </c>
      <c r="C12" t="s">
        <v>107</v>
      </c>
      <c r="D12" t="s">
        <v>592</v>
      </c>
      <c r="E12" s="2">
        <v>111000</v>
      </c>
      <c r="F12" t="s">
        <v>593</v>
      </c>
      <c r="G12">
        <v>20.3</v>
      </c>
      <c r="H12">
        <v>8.1</v>
      </c>
      <c r="I12">
        <v>5.9</v>
      </c>
      <c r="J12">
        <v>6.3</v>
      </c>
      <c r="K12" t="s">
        <v>83</v>
      </c>
      <c r="L12">
        <v>1</v>
      </c>
      <c r="M12" t="s">
        <v>370</v>
      </c>
      <c r="N12" t="s">
        <v>29</v>
      </c>
      <c r="O12">
        <v>2</v>
      </c>
    </row>
    <row r="13" spans="1:21" ht="144.75" hidden="1">
      <c r="A13" t="s">
        <v>112</v>
      </c>
      <c r="B13" s="1" t="s">
        <v>113</v>
      </c>
      <c r="C13" t="s">
        <v>114</v>
      </c>
      <c r="D13" t="s">
        <v>115</v>
      </c>
      <c r="E13" s="2">
        <v>9300</v>
      </c>
      <c r="F13" t="s">
        <v>116</v>
      </c>
      <c r="G13">
        <v>16.7</v>
      </c>
      <c r="H13">
        <v>9.1</v>
      </c>
      <c r="I13">
        <v>3.5</v>
      </c>
      <c r="J13">
        <v>4.2</v>
      </c>
      <c r="K13" t="s">
        <v>27</v>
      </c>
      <c r="L13">
        <v>2</v>
      </c>
      <c r="M13" t="s">
        <v>117</v>
      </c>
      <c r="N13" t="s">
        <v>60</v>
      </c>
    </row>
    <row r="14" spans="1:21" ht="144.75" hidden="1">
      <c r="A14" t="s">
        <v>124</v>
      </c>
      <c r="B14" s="1" t="s">
        <v>125</v>
      </c>
      <c r="C14" t="s">
        <v>18</v>
      </c>
      <c r="D14" t="s">
        <v>126</v>
      </c>
      <c r="E14" s="2">
        <v>53000</v>
      </c>
      <c r="F14" t="s">
        <v>127</v>
      </c>
      <c r="G14">
        <v>11.4</v>
      </c>
      <c r="H14">
        <v>1.5</v>
      </c>
      <c r="I14">
        <v>6.1</v>
      </c>
      <c r="J14">
        <v>3.9</v>
      </c>
      <c r="K14" t="s">
        <v>27</v>
      </c>
      <c r="L14">
        <v>2</v>
      </c>
      <c r="M14" t="s">
        <v>128</v>
      </c>
      <c r="N14" t="s">
        <v>60</v>
      </c>
    </row>
    <row r="15" spans="1:21" ht="130.5" hidden="1">
      <c r="A15" t="s">
        <v>135</v>
      </c>
      <c r="B15" s="1" t="s">
        <v>136</v>
      </c>
      <c r="C15" t="s">
        <v>114</v>
      </c>
      <c r="D15" t="s">
        <v>137</v>
      </c>
      <c r="E15">
        <v>533</v>
      </c>
      <c r="F15" t="s">
        <v>138</v>
      </c>
      <c r="G15">
        <v>13.2</v>
      </c>
      <c r="H15">
        <v>4.2</v>
      </c>
      <c r="I15">
        <v>5.5</v>
      </c>
      <c r="J15">
        <v>3.5</v>
      </c>
      <c r="K15" t="s">
        <v>83</v>
      </c>
      <c r="L15">
        <v>1</v>
      </c>
      <c r="M15" t="s">
        <v>139</v>
      </c>
      <c r="N15" t="s">
        <v>60</v>
      </c>
    </row>
    <row r="16" spans="1:21" ht="130.5" hidden="1">
      <c r="A16" t="s">
        <v>141</v>
      </c>
      <c r="B16" s="1" t="s">
        <v>142</v>
      </c>
      <c r="C16" t="s">
        <v>101</v>
      </c>
      <c r="D16" t="s">
        <v>143</v>
      </c>
      <c r="E16" s="2">
        <v>224824</v>
      </c>
      <c r="F16" t="s">
        <v>144</v>
      </c>
      <c r="G16">
        <v>36.200000000000003</v>
      </c>
      <c r="H16">
        <v>2</v>
      </c>
      <c r="I16">
        <v>19.399999999999999</v>
      </c>
      <c r="J16">
        <v>14.8</v>
      </c>
      <c r="K16" t="s">
        <v>145</v>
      </c>
      <c r="L16">
        <v>5</v>
      </c>
      <c r="M16" t="s">
        <v>146</v>
      </c>
      <c r="N16" t="s">
        <v>147</v>
      </c>
    </row>
    <row r="17" spans="1:15" ht="144.75" hidden="1">
      <c r="A17" t="s">
        <v>149</v>
      </c>
      <c r="B17" s="1" t="s">
        <v>150</v>
      </c>
      <c r="C17" t="s">
        <v>88</v>
      </c>
      <c r="D17" t="s">
        <v>89</v>
      </c>
      <c r="E17" s="2">
        <v>7000</v>
      </c>
      <c r="F17" t="s">
        <v>151</v>
      </c>
      <c r="G17">
        <v>27.5</v>
      </c>
      <c r="H17">
        <v>13.4</v>
      </c>
      <c r="I17">
        <v>5.0999999999999996</v>
      </c>
      <c r="J17">
        <v>9</v>
      </c>
      <c r="K17" t="s">
        <v>83</v>
      </c>
      <c r="L17">
        <v>1</v>
      </c>
      <c r="M17" t="s">
        <v>53</v>
      </c>
      <c r="N17" t="s">
        <v>29</v>
      </c>
    </row>
    <row r="18" spans="1:15" ht="130.5" hidden="1">
      <c r="A18" t="s">
        <v>161</v>
      </c>
      <c r="B18" s="1" t="s">
        <v>162</v>
      </c>
      <c r="C18" t="s">
        <v>80</v>
      </c>
      <c r="D18" t="s">
        <v>163</v>
      </c>
      <c r="E18" s="2">
        <v>48000</v>
      </c>
      <c r="F18" t="s">
        <v>164</v>
      </c>
      <c r="G18">
        <v>16.600000000000001</v>
      </c>
      <c r="H18">
        <v>8.1</v>
      </c>
      <c r="I18">
        <v>3.3</v>
      </c>
      <c r="J18">
        <v>5.2</v>
      </c>
      <c r="K18" t="s">
        <v>27</v>
      </c>
      <c r="L18">
        <v>2</v>
      </c>
      <c r="M18" t="s">
        <v>117</v>
      </c>
      <c r="N18" t="s">
        <v>60</v>
      </c>
    </row>
    <row r="19" spans="1:15" ht="130.5" hidden="1">
      <c r="A19" t="s">
        <v>172</v>
      </c>
      <c r="B19" s="1" t="s">
        <v>173</v>
      </c>
      <c r="C19" t="s">
        <v>174</v>
      </c>
      <c r="D19" t="s">
        <v>175</v>
      </c>
      <c r="E19" s="2">
        <v>2100000</v>
      </c>
      <c r="F19" t="s">
        <v>176</v>
      </c>
      <c r="G19">
        <v>25.3</v>
      </c>
      <c r="H19">
        <v>5.9</v>
      </c>
      <c r="I19">
        <v>7.1</v>
      </c>
      <c r="J19">
        <v>12.4</v>
      </c>
      <c r="K19" t="s">
        <v>177</v>
      </c>
      <c r="L19">
        <v>3</v>
      </c>
      <c r="M19" t="s">
        <v>28</v>
      </c>
      <c r="N19" t="s">
        <v>29</v>
      </c>
    </row>
    <row r="20" spans="1:15" ht="115.5">
      <c r="A20" t="s">
        <v>763</v>
      </c>
      <c r="B20" s="1" t="s">
        <v>764</v>
      </c>
      <c r="C20" t="s">
        <v>107</v>
      </c>
      <c r="D20" t="s">
        <v>261</v>
      </c>
      <c r="E20" s="2">
        <v>14000</v>
      </c>
      <c r="F20" t="s">
        <v>765</v>
      </c>
      <c r="G20">
        <v>35.4</v>
      </c>
      <c r="H20">
        <v>20.8</v>
      </c>
      <c r="I20">
        <v>5.8</v>
      </c>
      <c r="J20">
        <v>8.8000000000000007</v>
      </c>
      <c r="K20" t="s">
        <v>177</v>
      </c>
      <c r="L20">
        <v>3</v>
      </c>
      <c r="M20" t="s">
        <v>766</v>
      </c>
      <c r="N20" t="s">
        <v>147</v>
      </c>
      <c r="O20">
        <v>3</v>
      </c>
    </row>
    <row r="21" spans="1:15" ht="115.5" hidden="1">
      <c r="A21" t="s">
        <v>185</v>
      </c>
      <c r="B21" s="1" t="s">
        <v>186</v>
      </c>
      <c r="C21" t="s">
        <v>80</v>
      </c>
      <c r="D21" t="s">
        <v>187</v>
      </c>
      <c r="E21" s="2">
        <v>29000</v>
      </c>
      <c r="F21" t="s">
        <v>188</v>
      </c>
      <c r="G21">
        <v>23.3</v>
      </c>
      <c r="H21">
        <v>5.4</v>
      </c>
      <c r="I21">
        <v>6</v>
      </c>
      <c r="J21">
        <v>12</v>
      </c>
      <c r="K21" t="s">
        <v>27</v>
      </c>
      <c r="L21">
        <v>2</v>
      </c>
      <c r="M21" t="s">
        <v>189</v>
      </c>
      <c r="N21" t="s">
        <v>29</v>
      </c>
    </row>
    <row r="22" spans="1:15" ht="130.5" hidden="1">
      <c r="A22" t="s">
        <v>191</v>
      </c>
      <c r="B22" s="1" t="s">
        <v>192</v>
      </c>
      <c r="C22" t="s">
        <v>80</v>
      </c>
      <c r="D22" t="s">
        <v>193</v>
      </c>
      <c r="E22" s="2">
        <v>23200</v>
      </c>
      <c r="F22" t="s">
        <v>194</v>
      </c>
      <c r="G22">
        <v>16</v>
      </c>
      <c r="H22">
        <v>4.5</v>
      </c>
      <c r="I22">
        <v>5.9</v>
      </c>
      <c r="J22">
        <v>5.6</v>
      </c>
      <c r="K22" t="s">
        <v>27</v>
      </c>
      <c r="L22">
        <v>2</v>
      </c>
      <c r="M22" t="s">
        <v>195</v>
      </c>
      <c r="N22" t="s">
        <v>60</v>
      </c>
    </row>
    <row r="23" spans="1:15" ht="115.5" hidden="1">
      <c r="A23" t="s">
        <v>197</v>
      </c>
      <c r="B23" s="1" t="s">
        <v>198</v>
      </c>
      <c r="C23" t="s">
        <v>101</v>
      </c>
      <c r="D23" t="s">
        <v>199</v>
      </c>
      <c r="E23" s="2">
        <v>8329</v>
      </c>
      <c r="F23" t="s">
        <v>200</v>
      </c>
      <c r="G23">
        <v>21.8</v>
      </c>
      <c r="H23">
        <v>2</v>
      </c>
      <c r="I23">
        <v>11.9</v>
      </c>
      <c r="J23">
        <v>7.9</v>
      </c>
      <c r="K23" t="s">
        <v>83</v>
      </c>
      <c r="L23">
        <v>1</v>
      </c>
      <c r="M23" t="s">
        <v>110</v>
      </c>
      <c r="N23" t="s">
        <v>29</v>
      </c>
    </row>
    <row r="24" spans="1:15" ht="130.5" hidden="1">
      <c r="A24" t="s">
        <v>202</v>
      </c>
      <c r="B24" s="1" t="s">
        <v>203</v>
      </c>
      <c r="C24" t="s">
        <v>24</v>
      </c>
      <c r="D24" t="s">
        <v>204</v>
      </c>
      <c r="E24" s="2">
        <v>10961</v>
      </c>
      <c r="F24" t="s">
        <v>205</v>
      </c>
      <c r="G24">
        <v>29.3</v>
      </c>
      <c r="H24">
        <v>13.4</v>
      </c>
      <c r="I24">
        <v>9.1</v>
      </c>
      <c r="J24">
        <v>6.8</v>
      </c>
      <c r="K24" t="s">
        <v>27</v>
      </c>
      <c r="L24">
        <v>2</v>
      </c>
      <c r="M24" t="s">
        <v>36</v>
      </c>
      <c r="N24" t="s">
        <v>29</v>
      </c>
    </row>
    <row r="25" spans="1:15" ht="130.5" hidden="1">
      <c r="A25" t="s">
        <v>212</v>
      </c>
      <c r="B25" s="1" t="s">
        <v>213</v>
      </c>
      <c r="C25" t="s">
        <v>101</v>
      </c>
      <c r="D25" t="s">
        <v>214</v>
      </c>
      <c r="F25" t="s">
        <v>215</v>
      </c>
      <c r="G25">
        <v>16.7</v>
      </c>
      <c r="H25">
        <v>1.8</v>
      </c>
      <c r="I25">
        <v>6.7</v>
      </c>
      <c r="J25">
        <v>8.1999999999999993</v>
      </c>
      <c r="K25" t="s">
        <v>177</v>
      </c>
      <c r="L25">
        <v>3</v>
      </c>
      <c r="M25" t="s">
        <v>117</v>
      </c>
      <c r="N25" t="s">
        <v>60</v>
      </c>
    </row>
    <row r="26" spans="1:15" ht="101.25">
      <c r="A26" t="s">
        <v>834</v>
      </c>
      <c r="B26" s="1" t="s">
        <v>835</v>
      </c>
      <c r="C26" t="s">
        <v>107</v>
      </c>
      <c r="D26" t="s">
        <v>108</v>
      </c>
      <c r="E26" s="2">
        <v>4775</v>
      </c>
      <c r="F26" t="s">
        <v>836</v>
      </c>
      <c r="G26">
        <v>25.1</v>
      </c>
      <c r="H26">
        <v>10.8</v>
      </c>
      <c r="I26">
        <v>3.3</v>
      </c>
      <c r="J26">
        <v>11</v>
      </c>
      <c r="K26" t="s">
        <v>83</v>
      </c>
      <c r="L26">
        <v>1</v>
      </c>
      <c r="M26" t="s">
        <v>28</v>
      </c>
      <c r="N26" t="s">
        <v>29</v>
      </c>
      <c r="O26">
        <v>2</v>
      </c>
    </row>
    <row r="27" spans="1:15" ht="115.5" hidden="1">
      <c r="A27" t="s">
        <v>232</v>
      </c>
      <c r="B27" s="1" t="s">
        <v>233</v>
      </c>
      <c r="C27" t="s">
        <v>168</v>
      </c>
      <c r="D27" t="s">
        <v>234</v>
      </c>
      <c r="E27" s="2">
        <v>104400</v>
      </c>
      <c r="F27" t="s">
        <v>235</v>
      </c>
      <c r="G27">
        <v>18.7</v>
      </c>
      <c r="H27">
        <v>3.7</v>
      </c>
      <c r="I27">
        <v>5.4</v>
      </c>
      <c r="J27">
        <v>9.6</v>
      </c>
      <c r="K27" t="s">
        <v>177</v>
      </c>
      <c r="L27">
        <v>3</v>
      </c>
      <c r="M27" t="s">
        <v>59</v>
      </c>
      <c r="N27" t="s">
        <v>60</v>
      </c>
    </row>
    <row r="28" spans="1:15" ht="159" hidden="1">
      <c r="A28" t="s">
        <v>237</v>
      </c>
      <c r="B28" s="1" t="s">
        <v>238</v>
      </c>
      <c r="C28" t="s">
        <v>80</v>
      </c>
      <c r="D28" t="s">
        <v>239</v>
      </c>
      <c r="E28" s="2">
        <v>7500</v>
      </c>
      <c r="F28" t="s">
        <v>240</v>
      </c>
      <c r="G28">
        <v>17.5</v>
      </c>
      <c r="H28">
        <v>0.1</v>
      </c>
      <c r="I28">
        <v>5</v>
      </c>
      <c r="J28">
        <v>12.5</v>
      </c>
      <c r="K28" t="s">
        <v>83</v>
      </c>
      <c r="L28">
        <v>1</v>
      </c>
      <c r="M28" t="s">
        <v>241</v>
      </c>
      <c r="N28" t="s">
        <v>60</v>
      </c>
    </row>
    <row r="29" spans="1:15" ht="101.25" hidden="1">
      <c r="A29" t="s">
        <v>243</v>
      </c>
      <c r="B29" s="1" t="s">
        <v>244</v>
      </c>
      <c r="C29" t="s">
        <v>18</v>
      </c>
      <c r="D29" t="s">
        <v>245</v>
      </c>
      <c r="E29">
        <v>907</v>
      </c>
      <c r="F29" t="s">
        <v>246</v>
      </c>
      <c r="G29">
        <v>21.3</v>
      </c>
      <c r="H29">
        <v>4.7</v>
      </c>
      <c r="I29">
        <v>5.8</v>
      </c>
      <c r="J29">
        <v>10.8</v>
      </c>
      <c r="K29" t="s">
        <v>83</v>
      </c>
      <c r="L29">
        <v>1</v>
      </c>
      <c r="M29" t="s">
        <v>247</v>
      </c>
      <c r="N29" t="s">
        <v>29</v>
      </c>
    </row>
    <row r="30" spans="1:15" ht="144.75">
      <c r="A30" t="s">
        <v>851</v>
      </c>
      <c r="B30" s="1" t="s">
        <v>852</v>
      </c>
      <c r="C30" t="s">
        <v>107</v>
      </c>
      <c r="D30" t="s">
        <v>853</v>
      </c>
      <c r="E30" s="2">
        <v>12570</v>
      </c>
      <c r="F30" t="s">
        <v>854</v>
      </c>
      <c r="G30">
        <v>41.7</v>
      </c>
      <c r="H30">
        <v>25</v>
      </c>
      <c r="I30">
        <v>7</v>
      </c>
      <c r="J30">
        <v>9.6999999999999993</v>
      </c>
      <c r="K30" t="s">
        <v>27</v>
      </c>
      <c r="L30">
        <v>2</v>
      </c>
      <c r="M30" t="s">
        <v>855</v>
      </c>
      <c r="N30" t="s">
        <v>856</v>
      </c>
      <c r="O30" t="s">
        <v>856</v>
      </c>
    </row>
    <row r="31" spans="1:15" ht="144.75">
      <c r="A31" t="s">
        <v>1077</v>
      </c>
      <c r="B31" s="1" t="s">
        <v>1078</v>
      </c>
      <c r="C31" t="s">
        <v>107</v>
      </c>
      <c r="D31" t="s">
        <v>261</v>
      </c>
      <c r="E31" s="2">
        <v>18200</v>
      </c>
      <c r="F31" t="s">
        <v>1079</v>
      </c>
      <c r="G31">
        <v>30.5</v>
      </c>
      <c r="H31">
        <v>17.100000000000001</v>
      </c>
      <c r="I31">
        <v>5.3</v>
      </c>
      <c r="J31">
        <v>8.1</v>
      </c>
      <c r="K31" t="s">
        <v>177</v>
      </c>
      <c r="L31">
        <v>3</v>
      </c>
      <c r="M31" t="s">
        <v>399</v>
      </c>
      <c r="N31" t="s">
        <v>147</v>
      </c>
      <c r="O31">
        <v>3</v>
      </c>
    </row>
    <row r="32" spans="1:15" ht="159">
      <c r="A32" t="s">
        <v>1081</v>
      </c>
      <c r="B32" s="1" t="s">
        <v>1082</v>
      </c>
      <c r="C32" t="s">
        <v>107</v>
      </c>
      <c r="D32" t="s">
        <v>853</v>
      </c>
      <c r="E32" s="2">
        <v>1681</v>
      </c>
      <c r="F32" t="s">
        <v>1083</v>
      </c>
      <c r="G32">
        <v>37.700000000000003</v>
      </c>
      <c r="H32">
        <v>21.1</v>
      </c>
      <c r="I32">
        <v>7.6</v>
      </c>
      <c r="J32">
        <v>9.1</v>
      </c>
      <c r="K32" t="s">
        <v>27</v>
      </c>
      <c r="L32">
        <v>2</v>
      </c>
      <c r="M32" t="s">
        <v>1084</v>
      </c>
      <c r="N32" t="s">
        <v>147</v>
      </c>
      <c r="O32">
        <v>3</v>
      </c>
    </row>
    <row r="33" spans="1:15" ht="115.5" hidden="1">
      <c r="A33" t="s">
        <v>276</v>
      </c>
      <c r="B33" s="1" t="s">
        <v>277</v>
      </c>
      <c r="C33" t="s">
        <v>80</v>
      </c>
      <c r="D33" t="s">
        <v>278</v>
      </c>
      <c r="E33" s="2">
        <v>26650</v>
      </c>
      <c r="F33" t="s">
        <v>279</v>
      </c>
      <c r="G33">
        <v>16.899999999999999</v>
      </c>
      <c r="H33">
        <v>5.3</v>
      </c>
      <c r="I33">
        <v>5.4</v>
      </c>
      <c r="J33">
        <v>6.1</v>
      </c>
      <c r="K33" t="s">
        <v>83</v>
      </c>
      <c r="L33">
        <v>1</v>
      </c>
      <c r="M33" t="s">
        <v>280</v>
      </c>
      <c r="N33" t="s">
        <v>60</v>
      </c>
    </row>
    <row r="34" spans="1:15" ht="115.5" hidden="1">
      <c r="A34" t="s">
        <v>282</v>
      </c>
      <c r="B34" s="1" t="s">
        <v>283</v>
      </c>
      <c r="C34" t="s">
        <v>80</v>
      </c>
      <c r="D34" t="s">
        <v>284</v>
      </c>
      <c r="E34" s="2">
        <v>500000</v>
      </c>
      <c r="F34" t="s">
        <v>285</v>
      </c>
      <c r="G34">
        <v>18.600000000000001</v>
      </c>
      <c r="H34">
        <v>4.2</v>
      </c>
      <c r="I34">
        <v>5.5</v>
      </c>
      <c r="J34">
        <v>8.9</v>
      </c>
      <c r="K34" t="s">
        <v>27</v>
      </c>
      <c r="L34">
        <v>2</v>
      </c>
      <c r="M34" t="s">
        <v>59</v>
      </c>
      <c r="N34" t="s">
        <v>60</v>
      </c>
    </row>
    <row r="35" spans="1:15" ht="115.5" hidden="1">
      <c r="A35" t="s">
        <v>287</v>
      </c>
      <c r="B35" s="1" t="s">
        <v>288</v>
      </c>
      <c r="C35" t="s">
        <v>80</v>
      </c>
      <c r="D35" t="s">
        <v>289</v>
      </c>
      <c r="E35" s="2">
        <v>104500</v>
      </c>
      <c r="F35" t="s">
        <v>290</v>
      </c>
      <c r="G35">
        <v>28.6</v>
      </c>
      <c r="H35">
        <v>10.8</v>
      </c>
      <c r="I35">
        <v>5</v>
      </c>
      <c r="J35">
        <v>12.8</v>
      </c>
      <c r="K35" t="s">
        <v>27</v>
      </c>
      <c r="L35">
        <v>2</v>
      </c>
      <c r="M35" t="s">
        <v>291</v>
      </c>
      <c r="N35" t="s">
        <v>29</v>
      </c>
    </row>
    <row r="36" spans="1:15" ht="101.25" hidden="1">
      <c r="A36" t="s">
        <v>293</v>
      </c>
      <c r="B36" s="1" t="s">
        <v>294</v>
      </c>
      <c r="C36" t="s">
        <v>80</v>
      </c>
      <c r="D36" t="s">
        <v>187</v>
      </c>
      <c r="E36" s="2">
        <v>31052</v>
      </c>
      <c r="F36" t="s">
        <v>295</v>
      </c>
      <c r="G36">
        <v>23.5</v>
      </c>
      <c r="H36">
        <v>7.3</v>
      </c>
      <c r="I36">
        <v>5.6</v>
      </c>
      <c r="J36">
        <v>10.6</v>
      </c>
      <c r="K36" t="s">
        <v>27</v>
      </c>
      <c r="L36">
        <v>2</v>
      </c>
      <c r="M36" t="s">
        <v>189</v>
      </c>
      <c r="N36" t="s">
        <v>29</v>
      </c>
    </row>
    <row r="37" spans="1:15" ht="159" hidden="1">
      <c r="A37" t="s">
        <v>297</v>
      </c>
      <c r="B37" s="1" t="s">
        <v>298</v>
      </c>
      <c r="C37" t="s">
        <v>33</v>
      </c>
      <c r="D37" t="s">
        <v>299</v>
      </c>
      <c r="E37" s="2">
        <v>20000</v>
      </c>
      <c r="F37" t="s">
        <v>300</v>
      </c>
      <c r="G37">
        <v>15.6</v>
      </c>
      <c r="H37">
        <v>4.0999999999999996</v>
      </c>
      <c r="I37">
        <v>4.3</v>
      </c>
      <c r="J37">
        <v>7.3</v>
      </c>
      <c r="K37" t="s">
        <v>27</v>
      </c>
      <c r="L37">
        <v>2</v>
      </c>
      <c r="M37" t="s">
        <v>301</v>
      </c>
      <c r="N37" t="s">
        <v>60</v>
      </c>
    </row>
    <row r="38" spans="1:15" ht="174" hidden="1">
      <c r="A38" t="s">
        <v>303</v>
      </c>
      <c r="B38" s="1" t="s">
        <v>304</v>
      </c>
      <c r="C38" t="s">
        <v>114</v>
      </c>
      <c r="D38" t="s">
        <v>305</v>
      </c>
      <c r="E38" s="2">
        <v>1397</v>
      </c>
      <c r="F38" t="s">
        <v>306</v>
      </c>
      <c r="G38">
        <v>13.9</v>
      </c>
      <c r="H38">
        <v>3.7</v>
      </c>
      <c r="I38">
        <v>6.3</v>
      </c>
      <c r="J38">
        <v>3.9</v>
      </c>
      <c r="K38" t="s">
        <v>83</v>
      </c>
      <c r="L38">
        <v>1</v>
      </c>
      <c r="M38" t="s">
        <v>307</v>
      </c>
      <c r="N38" t="s">
        <v>60</v>
      </c>
    </row>
    <row r="39" spans="1:15" ht="115.5" hidden="1">
      <c r="A39" t="s">
        <v>313</v>
      </c>
      <c r="B39" s="1" t="s">
        <v>314</v>
      </c>
      <c r="C39" t="s">
        <v>101</v>
      </c>
      <c r="D39" t="s">
        <v>315</v>
      </c>
      <c r="E39" s="2">
        <v>70000</v>
      </c>
      <c r="F39" t="s">
        <v>316</v>
      </c>
      <c r="G39">
        <v>30.3</v>
      </c>
      <c r="H39">
        <v>1.8</v>
      </c>
      <c r="I39">
        <v>13</v>
      </c>
      <c r="J39">
        <v>15.5</v>
      </c>
      <c r="K39" t="s">
        <v>177</v>
      </c>
      <c r="L39">
        <v>3</v>
      </c>
      <c r="M39" t="s">
        <v>317</v>
      </c>
      <c r="N39" t="s">
        <v>147</v>
      </c>
    </row>
    <row r="40" spans="1:15" ht="144.75" hidden="1">
      <c r="A40" t="s">
        <v>319</v>
      </c>
      <c r="B40" s="1" t="s">
        <v>320</v>
      </c>
      <c r="C40" t="s">
        <v>174</v>
      </c>
      <c r="D40" t="s">
        <v>321</v>
      </c>
      <c r="E40" s="2">
        <v>139000</v>
      </c>
      <c r="F40" t="s">
        <v>322</v>
      </c>
      <c r="G40">
        <v>35.9</v>
      </c>
      <c r="H40">
        <v>14</v>
      </c>
      <c r="I40">
        <v>9.5</v>
      </c>
      <c r="J40">
        <v>12.4</v>
      </c>
      <c r="K40" t="s">
        <v>323</v>
      </c>
      <c r="L40">
        <v>4</v>
      </c>
      <c r="M40" t="s">
        <v>324</v>
      </c>
      <c r="N40" t="s">
        <v>147</v>
      </c>
    </row>
    <row r="41" spans="1:15" ht="188.25" hidden="1">
      <c r="A41" t="s">
        <v>339</v>
      </c>
      <c r="B41" s="1" t="s">
        <v>340</v>
      </c>
      <c r="C41" t="s">
        <v>80</v>
      </c>
      <c r="D41" t="s">
        <v>341</v>
      </c>
      <c r="E41" s="2">
        <v>15500</v>
      </c>
      <c r="F41" t="s">
        <v>342</v>
      </c>
      <c r="G41">
        <v>38.700000000000003</v>
      </c>
      <c r="H41">
        <v>12</v>
      </c>
      <c r="I41">
        <v>9</v>
      </c>
      <c r="J41">
        <v>17.7</v>
      </c>
      <c r="K41" t="s">
        <v>27</v>
      </c>
      <c r="L41">
        <v>2</v>
      </c>
      <c r="M41" t="s">
        <v>343</v>
      </c>
      <c r="N41" t="s">
        <v>147</v>
      </c>
    </row>
    <row r="42" spans="1:15" ht="115.5" hidden="1">
      <c r="A42" t="s">
        <v>350</v>
      </c>
      <c r="B42" s="1" t="s">
        <v>351</v>
      </c>
      <c r="C42" t="s">
        <v>33</v>
      </c>
      <c r="D42" t="s">
        <v>299</v>
      </c>
      <c r="E42" s="2">
        <v>50000</v>
      </c>
      <c r="F42" t="s">
        <v>352</v>
      </c>
      <c r="G42">
        <v>16.100000000000001</v>
      </c>
      <c r="H42">
        <v>3.4</v>
      </c>
      <c r="I42">
        <v>4.5</v>
      </c>
      <c r="J42">
        <v>8.1999999999999993</v>
      </c>
      <c r="K42" t="s">
        <v>27</v>
      </c>
      <c r="L42">
        <v>2</v>
      </c>
      <c r="M42" t="s">
        <v>195</v>
      </c>
      <c r="N42" t="s">
        <v>60</v>
      </c>
    </row>
    <row r="43" spans="1:15" ht="115.5" hidden="1">
      <c r="A43" t="s">
        <v>354</v>
      </c>
      <c r="B43" s="1" t="s">
        <v>355</v>
      </c>
      <c r="C43" t="s">
        <v>33</v>
      </c>
      <c r="D43" t="s">
        <v>356</v>
      </c>
      <c r="E43" s="2">
        <v>349000</v>
      </c>
      <c r="F43" t="s">
        <v>357</v>
      </c>
      <c r="G43">
        <v>14.4</v>
      </c>
      <c r="H43">
        <v>1.9</v>
      </c>
      <c r="I43">
        <v>4.8</v>
      </c>
      <c r="J43">
        <v>7.7</v>
      </c>
      <c r="K43" t="s">
        <v>27</v>
      </c>
      <c r="L43">
        <v>2</v>
      </c>
      <c r="M43" t="s">
        <v>159</v>
      </c>
      <c r="N43" t="s">
        <v>60</v>
      </c>
    </row>
    <row r="44" spans="1:15" ht="130.5">
      <c r="A44" t="s">
        <v>1157</v>
      </c>
      <c r="B44" s="1" t="s">
        <v>1158</v>
      </c>
      <c r="C44" t="s">
        <v>107</v>
      </c>
      <c r="D44" t="s">
        <v>108</v>
      </c>
      <c r="E44" s="2">
        <v>10891</v>
      </c>
      <c r="F44" t="s">
        <v>1159</v>
      </c>
      <c r="G44">
        <v>19</v>
      </c>
      <c r="H44">
        <v>8.3000000000000007</v>
      </c>
      <c r="I44">
        <v>3.5</v>
      </c>
      <c r="J44">
        <v>7.2</v>
      </c>
      <c r="K44" t="s">
        <v>27</v>
      </c>
      <c r="L44">
        <v>2</v>
      </c>
      <c r="M44" t="s">
        <v>718</v>
      </c>
      <c r="N44" t="s">
        <v>60</v>
      </c>
      <c r="O44">
        <v>1</v>
      </c>
    </row>
    <row r="45" spans="1:15" ht="130.5" hidden="1">
      <c r="A45" t="s">
        <v>363</v>
      </c>
      <c r="B45" s="1" t="s">
        <v>364</v>
      </c>
      <c r="C45" t="s">
        <v>168</v>
      </c>
      <c r="D45" t="s">
        <v>169</v>
      </c>
      <c r="E45" s="2">
        <v>173250</v>
      </c>
      <c r="F45" t="s">
        <v>365</v>
      </c>
      <c r="G45">
        <v>15.7</v>
      </c>
      <c r="H45">
        <v>0</v>
      </c>
      <c r="I45">
        <v>6.7</v>
      </c>
      <c r="J45">
        <v>9</v>
      </c>
      <c r="K45" t="s">
        <v>27</v>
      </c>
      <c r="L45">
        <v>2</v>
      </c>
      <c r="M45" t="s">
        <v>301</v>
      </c>
      <c r="N45" t="s">
        <v>60</v>
      </c>
    </row>
    <row r="46" spans="1:15" ht="101.25" hidden="1">
      <c r="A46" t="s">
        <v>367</v>
      </c>
      <c r="B46" s="1" t="s">
        <v>368</v>
      </c>
      <c r="C46" t="s">
        <v>101</v>
      </c>
      <c r="D46" t="s">
        <v>199</v>
      </c>
      <c r="E46" s="2">
        <v>32967</v>
      </c>
      <c r="F46" t="s">
        <v>369</v>
      </c>
      <c r="G46">
        <v>20.3</v>
      </c>
      <c r="H46">
        <v>1</v>
      </c>
      <c r="I46">
        <v>10</v>
      </c>
      <c r="J46">
        <v>9.3000000000000007</v>
      </c>
      <c r="K46" t="s">
        <v>83</v>
      </c>
      <c r="L46">
        <v>1</v>
      </c>
      <c r="M46" t="s">
        <v>370</v>
      </c>
      <c r="N46" t="s">
        <v>29</v>
      </c>
    </row>
    <row r="47" spans="1:15" ht="115.5" hidden="1">
      <c r="A47" t="s">
        <v>372</v>
      </c>
      <c r="B47" s="1" t="s">
        <v>373</v>
      </c>
      <c r="C47" t="s">
        <v>88</v>
      </c>
      <c r="D47" t="s">
        <v>89</v>
      </c>
      <c r="E47" s="2">
        <v>27819</v>
      </c>
      <c r="F47" t="s">
        <v>374</v>
      </c>
      <c r="G47">
        <v>33</v>
      </c>
      <c r="H47">
        <v>14.7</v>
      </c>
      <c r="I47">
        <v>7.3</v>
      </c>
      <c r="J47">
        <v>11</v>
      </c>
      <c r="K47" t="s">
        <v>27</v>
      </c>
      <c r="L47">
        <v>2</v>
      </c>
      <c r="M47" t="s">
        <v>268</v>
      </c>
      <c r="N47" t="s">
        <v>147</v>
      </c>
    </row>
    <row r="48" spans="1:15" ht="130.5" hidden="1">
      <c r="A48" t="s">
        <v>376</v>
      </c>
      <c r="B48" s="1" t="s">
        <v>377</v>
      </c>
      <c r="C48" t="s">
        <v>24</v>
      </c>
      <c r="D48" t="s">
        <v>25</v>
      </c>
      <c r="E48" s="2">
        <v>64088</v>
      </c>
      <c r="F48" t="s">
        <v>378</v>
      </c>
      <c r="G48">
        <v>29.4</v>
      </c>
      <c r="H48">
        <v>14.3</v>
      </c>
      <c r="I48">
        <v>5.8</v>
      </c>
      <c r="J48">
        <v>9.1999999999999993</v>
      </c>
      <c r="K48" t="s">
        <v>27</v>
      </c>
      <c r="L48">
        <v>2</v>
      </c>
      <c r="M48" t="s">
        <v>36</v>
      </c>
      <c r="N48" t="s">
        <v>29</v>
      </c>
    </row>
    <row r="49" spans="1:15" ht="144.75" hidden="1">
      <c r="A49" t="s">
        <v>380</v>
      </c>
      <c r="B49" s="1" t="s">
        <v>381</v>
      </c>
      <c r="C49" t="s">
        <v>24</v>
      </c>
      <c r="D49" t="s">
        <v>382</v>
      </c>
      <c r="E49" s="2">
        <v>14049</v>
      </c>
      <c r="F49" t="s">
        <v>383</v>
      </c>
      <c r="G49">
        <v>33.5</v>
      </c>
      <c r="H49">
        <v>13.9</v>
      </c>
      <c r="I49">
        <v>8.6</v>
      </c>
      <c r="J49">
        <v>11.1</v>
      </c>
      <c r="K49" t="s">
        <v>27</v>
      </c>
      <c r="L49">
        <v>2</v>
      </c>
      <c r="M49" t="s">
        <v>384</v>
      </c>
      <c r="N49" t="s">
        <v>147</v>
      </c>
    </row>
    <row r="50" spans="1:15" ht="130.5" hidden="1">
      <c r="A50" t="s">
        <v>386</v>
      </c>
      <c r="B50" s="1" t="s">
        <v>387</v>
      </c>
      <c r="C50" t="s">
        <v>174</v>
      </c>
      <c r="D50" t="s">
        <v>388</v>
      </c>
      <c r="E50" s="2">
        <v>414000</v>
      </c>
      <c r="F50" t="s">
        <v>389</v>
      </c>
      <c r="G50">
        <v>21.3</v>
      </c>
      <c r="H50">
        <v>6.6</v>
      </c>
      <c r="I50">
        <v>5.6</v>
      </c>
      <c r="J50">
        <v>9.1</v>
      </c>
      <c r="K50" t="s">
        <v>177</v>
      </c>
      <c r="L50">
        <v>3</v>
      </c>
      <c r="M50" t="s">
        <v>247</v>
      </c>
      <c r="N50" t="s">
        <v>29</v>
      </c>
    </row>
    <row r="51" spans="1:15" ht="101.25" hidden="1">
      <c r="A51" t="s">
        <v>391</v>
      </c>
      <c r="B51" s="1" t="s">
        <v>392</v>
      </c>
      <c r="C51" t="s">
        <v>174</v>
      </c>
      <c r="D51" t="s">
        <v>393</v>
      </c>
      <c r="E51" s="2">
        <v>36000</v>
      </c>
      <c r="F51" t="s">
        <v>394</v>
      </c>
      <c r="G51">
        <v>33.700000000000003</v>
      </c>
      <c r="H51">
        <v>13.5</v>
      </c>
      <c r="I51">
        <v>6.2</v>
      </c>
      <c r="J51">
        <v>14.1</v>
      </c>
      <c r="K51" t="s">
        <v>177</v>
      </c>
      <c r="L51">
        <v>3</v>
      </c>
      <c r="M51" t="s">
        <v>384</v>
      </c>
      <c r="N51" t="s">
        <v>147</v>
      </c>
    </row>
    <row r="52" spans="1:15" ht="130.5" hidden="1">
      <c r="A52" t="s">
        <v>396</v>
      </c>
      <c r="B52" s="1" t="s">
        <v>397</v>
      </c>
      <c r="C52" t="s">
        <v>174</v>
      </c>
      <c r="D52" t="s">
        <v>393</v>
      </c>
      <c r="E52" s="2">
        <v>5800</v>
      </c>
      <c r="F52" t="s">
        <v>398</v>
      </c>
      <c r="G52">
        <v>30.5</v>
      </c>
      <c r="H52">
        <v>12.9</v>
      </c>
      <c r="I52">
        <v>5.6</v>
      </c>
      <c r="J52">
        <v>12</v>
      </c>
      <c r="K52" t="s">
        <v>27</v>
      </c>
      <c r="L52">
        <v>2</v>
      </c>
      <c r="M52" t="s">
        <v>399</v>
      </c>
      <c r="N52" t="s">
        <v>147</v>
      </c>
    </row>
    <row r="53" spans="1:15" ht="87" hidden="1">
      <c r="A53" t="s">
        <v>401</v>
      </c>
      <c r="B53" s="1" t="s">
        <v>402</v>
      </c>
      <c r="C53" t="s">
        <v>168</v>
      </c>
      <c r="D53" t="s">
        <v>403</v>
      </c>
      <c r="E53" s="2">
        <v>56800</v>
      </c>
      <c r="F53" t="s">
        <v>404</v>
      </c>
      <c r="G53">
        <v>10.3</v>
      </c>
      <c r="H53">
        <v>0</v>
      </c>
      <c r="I53">
        <v>5.3</v>
      </c>
      <c r="J53">
        <v>5</v>
      </c>
      <c r="K53" t="s">
        <v>83</v>
      </c>
      <c r="L53">
        <v>1</v>
      </c>
      <c r="M53" t="s">
        <v>405</v>
      </c>
      <c r="N53" t="s">
        <v>60</v>
      </c>
    </row>
    <row r="54" spans="1:15" ht="101.25" hidden="1">
      <c r="A54" t="s">
        <v>407</v>
      </c>
      <c r="B54" s="1" t="s">
        <v>408</v>
      </c>
      <c r="C54" t="s">
        <v>174</v>
      </c>
      <c r="D54" t="s">
        <v>409</v>
      </c>
      <c r="E54" s="2">
        <v>18650</v>
      </c>
      <c r="F54" t="s">
        <v>410</v>
      </c>
      <c r="G54">
        <v>26</v>
      </c>
      <c r="H54">
        <v>10.5</v>
      </c>
      <c r="I54">
        <v>5.0999999999999996</v>
      </c>
      <c r="J54">
        <v>10.4</v>
      </c>
      <c r="K54" t="s">
        <v>177</v>
      </c>
      <c r="L54">
        <v>3</v>
      </c>
      <c r="M54" t="s">
        <v>66</v>
      </c>
      <c r="N54" t="s">
        <v>29</v>
      </c>
    </row>
    <row r="55" spans="1:15" ht="101.25" hidden="1">
      <c r="A55" t="s">
        <v>412</v>
      </c>
      <c r="B55" s="1" t="s">
        <v>413</v>
      </c>
      <c r="C55" t="s">
        <v>101</v>
      </c>
      <c r="D55" t="s">
        <v>199</v>
      </c>
      <c r="E55" s="2">
        <v>18700</v>
      </c>
      <c r="F55" t="s">
        <v>414</v>
      </c>
      <c r="G55">
        <v>16.600000000000001</v>
      </c>
      <c r="H55">
        <v>1.8</v>
      </c>
      <c r="I55">
        <v>7.6</v>
      </c>
      <c r="J55">
        <v>7.2</v>
      </c>
      <c r="K55" t="s">
        <v>83</v>
      </c>
      <c r="L55">
        <v>1</v>
      </c>
      <c r="M55" t="s">
        <v>117</v>
      </c>
      <c r="N55" t="s">
        <v>60</v>
      </c>
    </row>
    <row r="56" spans="1:15" ht="87" hidden="1">
      <c r="A56" t="s">
        <v>416</v>
      </c>
      <c r="B56" s="1" t="s">
        <v>417</v>
      </c>
      <c r="C56" t="s">
        <v>174</v>
      </c>
      <c r="D56" t="s">
        <v>418</v>
      </c>
      <c r="E56" s="2">
        <v>44020</v>
      </c>
      <c r="F56" t="s">
        <v>419</v>
      </c>
      <c r="G56">
        <v>25.5</v>
      </c>
      <c r="H56">
        <v>6.9</v>
      </c>
      <c r="I56">
        <v>7.5</v>
      </c>
      <c r="J56">
        <v>11.1</v>
      </c>
      <c r="K56" t="s">
        <v>27</v>
      </c>
      <c r="L56">
        <v>2</v>
      </c>
      <c r="M56" t="s">
        <v>420</v>
      </c>
      <c r="N56" t="s">
        <v>29</v>
      </c>
    </row>
    <row r="57" spans="1:15" ht="144.75">
      <c r="A57" t="s">
        <v>1347</v>
      </c>
      <c r="B57" s="1" t="s">
        <v>1348</v>
      </c>
      <c r="C57" t="s">
        <v>107</v>
      </c>
      <c r="D57" t="s">
        <v>853</v>
      </c>
      <c r="E57" s="2">
        <v>1756</v>
      </c>
      <c r="F57" t="s">
        <v>1349</v>
      </c>
      <c r="G57">
        <v>33.1</v>
      </c>
      <c r="H57">
        <v>18.899999999999999</v>
      </c>
      <c r="I57">
        <v>7</v>
      </c>
      <c r="J57">
        <v>7.2</v>
      </c>
      <c r="K57" t="s">
        <v>27</v>
      </c>
      <c r="L57">
        <v>2</v>
      </c>
      <c r="M57" t="s">
        <v>483</v>
      </c>
      <c r="N57" t="s">
        <v>147</v>
      </c>
      <c r="O57">
        <v>3</v>
      </c>
    </row>
    <row r="58" spans="1:15" ht="144.75">
      <c r="A58" t="s">
        <v>1372</v>
      </c>
      <c r="B58" s="1" t="s">
        <v>1373</v>
      </c>
      <c r="C58" t="s">
        <v>107</v>
      </c>
      <c r="D58" t="s">
        <v>592</v>
      </c>
      <c r="E58" s="2">
        <v>49000</v>
      </c>
      <c r="F58" t="s">
        <v>1374</v>
      </c>
      <c r="G58">
        <v>25.6</v>
      </c>
      <c r="H58">
        <v>9.8000000000000007</v>
      </c>
      <c r="I58">
        <v>6.9</v>
      </c>
      <c r="J58">
        <v>8.9</v>
      </c>
      <c r="K58" t="s">
        <v>27</v>
      </c>
      <c r="L58">
        <v>2</v>
      </c>
      <c r="M58" t="s">
        <v>97</v>
      </c>
      <c r="N58" t="s">
        <v>29</v>
      </c>
      <c r="O58">
        <v>2</v>
      </c>
    </row>
    <row r="59" spans="1:15" ht="101.25" hidden="1">
      <c r="A59" t="s">
        <v>430</v>
      </c>
      <c r="B59" s="1" t="s">
        <v>431</v>
      </c>
      <c r="C59" t="s">
        <v>101</v>
      </c>
      <c r="D59" t="s">
        <v>432</v>
      </c>
      <c r="E59" s="2">
        <v>32600</v>
      </c>
      <c r="F59" t="s">
        <v>433</v>
      </c>
      <c r="G59">
        <v>23.3</v>
      </c>
      <c r="H59">
        <v>2.4</v>
      </c>
      <c r="I59">
        <v>11.9</v>
      </c>
      <c r="J59">
        <v>8.9</v>
      </c>
      <c r="K59" t="s">
        <v>27</v>
      </c>
      <c r="L59">
        <v>2</v>
      </c>
      <c r="M59" t="s">
        <v>434</v>
      </c>
      <c r="N59" t="s">
        <v>29</v>
      </c>
    </row>
    <row r="60" spans="1:15" ht="115.5" hidden="1">
      <c r="A60" t="s">
        <v>436</v>
      </c>
      <c r="B60" s="1" t="s">
        <v>437</v>
      </c>
      <c r="C60" t="s">
        <v>101</v>
      </c>
      <c r="D60" t="s">
        <v>199</v>
      </c>
      <c r="E60" s="2">
        <v>53000</v>
      </c>
      <c r="F60" t="s">
        <v>438</v>
      </c>
      <c r="G60">
        <v>22</v>
      </c>
      <c r="H60">
        <v>1</v>
      </c>
      <c r="I60">
        <v>10.9</v>
      </c>
      <c r="J60">
        <v>10.1</v>
      </c>
      <c r="K60" t="s">
        <v>27</v>
      </c>
      <c r="L60">
        <v>2</v>
      </c>
      <c r="M60" t="s">
        <v>439</v>
      </c>
      <c r="N60" t="s">
        <v>29</v>
      </c>
    </row>
    <row r="61" spans="1:15" ht="130.5" hidden="1">
      <c r="A61" t="s">
        <v>441</v>
      </c>
      <c r="B61" s="1" t="s">
        <v>442</v>
      </c>
      <c r="C61" t="s">
        <v>80</v>
      </c>
      <c r="D61" t="s">
        <v>341</v>
      </c>
      <c r="E61" s="2">
        <v>35000</v>
      </c>
      <c r="F61" t="s">
        <v>443</v>
      </c>
      <c r="G61">
        <v>33.6</v>
      </c>
      <c r="H61">
        <v>10.9</v>
      </c>
      <c r="I61">
        <v>6.6</v>
      </c>
      <c r="J61">
        <v>16.100000000000001</v>
      </c>
      <c r="K61" t="s">
        <v>27</v>
      </c>
      <c r="L61">
        <v>2</v>
      </c>
      <c r="M61" t="s">
        <v>384</v>
      </c>
      <c r="N61" t="s">
        <v>147</v>
      </c>
    </row>
    <row r="62" spans="1:15" ht="101.25" hidden="1">
      <c r="A62" t="s">
        <v>445</v>
      </c>
      <c r="B62" s="1" t="s">
        <v>446</v>
      </c>
      <c r="C62" t="s">
        <v>18</v>
      </c>
      <c r="D62" t="s">
        <v>447</v>
      </c>
      <c r="E62" s="2">
        <v>34000</v>
      </c>
      <c r="F62" t="s">
        <v>448</v>
      </c>
      <c r="G62">
        <v>20.6</v>
      </c>
      <c r="H62">
        <v>7.8</v>
      </c>
      <c r="I62">
        <v>6.9</v>
      </c>
      <c r="J62">
        <v>6</v>
      </c>
      <c r="K62" t="s">
        <v>27</v>
      </c>
      <c r="L62">
        <v>2</v>
      </c>
      <c r="M62" t="s">
        <v>449</v>
      </c>
      <c r="N62" t="s">
        <v>29</v>
      </c>
    </row>
    <row r="63" spans="1:15" ht="87" hidden="1">
      <c r="A63" t="s">
        <v>451</v>
      </c>
      <c r="B63" s="1" t="s">
        <v>452</v>
      </c>
      <c r="C63" t="s">
        <v>33</v>
      </c>
      <c r="D63" t="s">
        <v>453</v>
      </c>
      <c r="E63" s="2">
        <v>140473</v>
      </c>
      <c r="F63" t="s">
        <v>454</v>
      </c>
      <c r="G63">
        <v>25.2</v>
      </c>
      <c r="H63">
        <v>3.3</v>
      </c>
      <c r="I63">
        <v>7.8</v>
      </c>
      <c r="J63">
        <v>14.1</v>
      </c>
      <c r="K63" t="s">
        <v>177</v>
      </c>
      <c r="L63">
        <v>3</v>
      </c>
      <c r="M63" t="s">
        <v>28</v>
      </c>
      <c r="N63" t="s">
        <v>29</v>
      </c>
    </row>
    <row r="64" spans="1:15" ht="144.75">
      <c r="A64" t="s">
        <v>1516</v>
      </c>
      <c r="B64" s="1" t="s">
        <v>1517</v>
      </c>
      <c r="C64" t="s">
        <v>107</v>
      </c>
      <c r="D64" t="s">
        <v>1518</v>
      </c>
      <c r="E64" s="2">
        <v>62000</v>
      </c>
      <c r="F64" t="s">
        <v>1519</v>
      </c>
      <c r="G64">
        <v>41.6</v>
      </c>
      <c r="H64">
        <v>23.1</v>
      </c>
      <c r="I64">
        <v>8.5</v>
      </c>
      <c r="J64">
        <v>10</v>
      </c>
      <c r="K64" t="s">
        <v>177</v>
      </c>
      <c r="L64">
        <v>3</v>
      </c>
      <c r="M64" t="s">
        <v>855</v>
      </c>
      <c r="N64" t="s">
        <v>856</v>
      </c>
      <c r="O64" t="s">
        <v>856</v>
      </c>
    </row>
    <row r="65" spans="1:15" ht="115.5" hidden="1">
      <c r="A65" t="s">
        <v>476</v>
      </c>
      <c r="B65" s="1" t="s">
        <v>477</v>
      </c>
      <c r="C65" t="s">
        <v>174</v>
      </c>
      <c r="D65" t="s">
        <v>175</v>
      </c>
      <c r="E65" s="2">
        <v>415000</v>
      </c>
      <c r="F65" t="s">
        <v>478</v>
      </c>
      <c r="G65">
        <v>14.4</v>
      </c>
      <c r="H65">
        <v>1.9</v>
      </c>
      <c r="I65">
        <v>4.9000000000000004</v>
      </c>
      <c r="J65">
        <v>7.6</v>
      </c>
      <c r="K65" t="s">
        <v>177</v>
      </c>
      <c r="L65">
        <v>3</v>
      </c>
      <c r="M65" t="s">
        <v>159</v>
      </c>
      <c r="N65" t="s">
        <v>60</v>
      </c>
    </row>
    <row r="66" spans="1:15" ht="174">
      <c r="A66" t="s">
        <v>1571</v>
      </c>
      <c r="B66" s="1" t="s">
        <v>1572</v>
      </c>
      <c r="C66" t="s">
        <v>107</v>
      </c>
      <c r="D66" t="s">
        <v>853</v>
      </c>
      <c r="E66">
        <v>881</v>
      </c>
      <c r="F66" t="s">
        <v>1573</v>
      </c>
      <c r="G66">
        <v>35.700000000000003</v>
      </c>
      <c r="H66">
        <v>17.7</v>
      </c>
      <c r="I66">
        <v>7.9</v>
      </c>
      <c r="J66">
        <v>10.1</v>
      </c>
      <c r="K66" t="s">
        <v>83</v>
      </c>
      <c r="L66">
        <v>1</v>
      </c>
      <c r="M66" t="s">
        <v>324</v>
      </c>
      <c r="N66" t="s">
        <v>147</v>
      </c>
      <c r="O66">
        <v>3</v>
      </c>
    </row>
    <row r="67" spans="1:15" ht="101.25" hidden="1">
      <c r="A67" t="s">
        <v>485</v>
      </c>
      <c r="B67" s="1" t="s">
        <v>486</v>
      </c>
      <c r="C67" t="s">
        <v>33</v>
      </c>
      <c r="D67" t="s">
        <v>487</v>
      </c>
      <c r="E67" s="2">
        <v>12600</v>
      </c>
      <c r="F67" t="s">
        <v>488</v>
      </c>
      <c r="G67">
        <v>14.8</v>
      </c>
      <c r="H67">
        <v>1.1000000000000001</v>
      </c>
      <c r="I67">
        <v>5.2</v>
      </c>
      <c r="J67">
        <v>8.6</v>
      </c>
      <c r="K67" t="s">
        <v>27</v>
      </c>
      <c r="L67">
        <v>2</v>
      </c>
      <c r="M67" t="s">
        <v>474</v>
      </c>
      <c r="N67" t="s">
        <v>60</v>
      </c>
    </row>
    <row r="68" spans="1:15" ht="130.5" hidden="1">
      <c r="A68" t="s">
        <v>495</v>
      </c>
      <c r="B68" s="1" t="s">
        <v>496</v>
      </c>
      <c r="C68" t="s">
        <v>168</v>
      </c>
      <c r="D68" t="s">
        <v>234</v>
      </c>
      <c r="E68" s="2">
        <v>67000</v>
      </c>
      <c r="F68" t="s">
        <v>497</v>
      </c>
      <c r="G68">
        <v>24.6</v>
      </c>
      <c r="H68">
        <v>4.2</v>
      </c>
      <c r="I68">
        <v>7.1</v>
      </c>
      <c r="J68">
        <v>13.4</v>
      </c>
      <c r="K68" t="s">
        <v>177</v>
      </c>
      <c r="L68">
        <v>3</v>
      </c>
      <c r="M68" t="s">
        <v>498</v>
      </c>
      <c r="N68" t="s">
        <v>29</v>
      </c>
    </row>
    <row r="69" spans="1:15" ht="115.5" hidden="1">
      <c r="A69" t="s">
        <v>500</v>
      </c>
      <c r="B69" s="1" t="s">
        <v>501</v>
      </c>
      <c r="C69" t="s">
        <v>101</v>
      </c>
      <c r="D69" t="s">
        <v>502</v>
      </c>
      <c r="E69" s="2">
        <v>7878</v>
      </c>
      <c r="F69" t="s">
        <v>503</v>
      </c>
      <c r="G69">
        <v>16.899999999999999</v>
      </c>
      <c r="H69">
        <v>2.4</v>
      </c>
      <c r="I69">
        <v>5.6</v>
      </c>
      <c r="J69">
        <v>8.9</v>
      </c>
      <c r="K69" t="s">
        <v>83</v>
      </c>
      <c r="L69">
        <v>1</v>
      </c>
      <c r="M69" t="s">
        <v>280</v>
      </c>
      <c r="N69" t="s">
        <v>60</v>
      </c>
    </row>
    <row r="70" spans="1:15" ht="130.5" hidden="1">
      <c r="A70" t="s">
        <v>505</v>
      </c>
      <c r="B70" s="1" t="s">
        <v>506</v>
      </c>
      <c r="C70" t="s">
        <v>174</v>
      </c>
      <c r="D70" t="s">
        <v>507</v>
      </c>
      <c r="E70" s="2">
        <v>72000</v>
      </c>
      <c r="F70" t="s">
        <v>508</v>
      </c>
      <c r="G70">
        <v>15.9</v>
      </c>
      <c r="H70">
        <v>5.4</v>
      </c>
      <c r="I70">
        <v>4.5</v>
      </c>
      <c r="J70">
        <v>6.1</v>
      </c>
      <c r="K70" t="s">
        <v>27</v>
      </c>
      <c r="L70">
        <v>2</v>
      </c>
      <c r="M70" t="s">
        <v>195</v>
      </c>
      <c r="N70" t="s">
        <v>60</v>
      </c>
    </row>
    <row r="71" spans="1:15" ht="101.25" hidden="1">
      <c r="A71" t="s">
        <v>514</v>
      </c>
      <c r="B71" s="1" t="s">
        <v>515</v>
      </c>
      <c r="C71" t="s">
        <v>101</v>
      </c>
      <c r="D71" t="s">
        <v>214</v>
      </c>
      <c r="E71" s="2">
        <v>20000</v>
      </c>
      <c r="F71" t="s">
        <v>516</v>
      </c>
      <c r="G71">
        <v>17.3</v>
      </c>
      <c r="H71">
        <v>0.1</v>
      </c>
      <c r="I71">
        <v>7.3</v>
      </c>
      <c r="J71">
        <v>9.9</v>
      </c>
      <c r="K71" t="s">
        <v>27</v>
      </c>
      <c r="L71">
        <v>2</v>
      </c>
      <c r="M71" t="s">
        <v>517</v>
      </c>
      <c r="N71" t="s">
        <v>60</v>
      </c>
    </row>
    <row r="72" spans="1:15" ht="130.5">
      <c r="A72" t="s">
        <v>1579</v>
      </c>
      <c r="B72" s="1" t="s">
        <v>1580</v>
      </c>
      <c r="C72" t="s">
        <v>107</v>
      </c>
      <c r="D72" t="s">
        <v>853</v>
      </c>
      <c r="E72" s="2">
        <v>3050</v>
      </c>
      <c r="F72" t="s">
        <v>1581</v>
      </c>
      <c r="G72">
        <v>34.200000000000003</v>
      </c>
      <c r="H72">
        <v>20.2</v>
      </c>
      <c r="I72">
        <v>7.3</v>
      </c>
      <c r="J72">
        <v>6.7</v>
      </c>
      <c r="K72" t="s">
        <v>83</v>
      </c>
      <c r="L72">
        <v>1</v>
      </c>
      <c r="M72" t="s">
        <v>1022</v>
      </c>
      <c r="N72" t="s">
        <v>147</v>
      </c>
      <c r="O72">
        <v>3</v>
      </c>
    </row>
    <row r="73" spans="1:15" ht="144.75" hidden="1">
      <c r="A73" t="s">
        <v>532</v>
      </c>
      <c r="B73" s="1" t="s">
        <v>533</v>
      </c>
      <c r="C73" t="s">
        <v>24</v>
      </c>
      <c r="D73" t="s">
        <v>534</v>
      </c>
      <c r="E73" s="2">
        <v>12600</v>
      </c>
      <c r="F73" t="s">
        <v>535</v>
      </c>
      <c r="G73">
        <v>33</v>
      </c>
      <c r="H73">
        <v>10.6</v>
      </c>
      <c r="I73">
        <v>8.1</v>
      </c>
      <c r="J73">
        <v>14.4</v>
      </c>
      <c r="K73" t="s">
        <v>83</v>
      </c>
      <c r="L73">
        <v>1</v>
      </c>
      <c r="M73" t="s">
        <v>268</v>
      </c>
      <c r="N73" t="s">
        <v>147</v>
      </c>
    </row>
    <row r="74" spans="1:15" ht="130.5" hidden="1">
      <c r="A74" t="s">
        <v>537</v>
      </c>
      <c r="B74" s="1" t="s">
        <v>538</v>
      </c>
      <c r="C74" t="s">
        <v>101</v>
      </c>
      <c r="D74" t="s">
        <v>502</v>
      </c>
      <c r="E74" s="2">
        <v>45871</v>
      </c>
      <c r="F74" t="s">
        <v>539</v>
      </c>
      <c r="G74">
        <v>24.1</v>
      </c>
      <c r="H74">
        <v>1.6</v>
      </c>
      <c r="I74">
        <v>9.5</v>
      </c>
      <c r="J74">
        <v>12.9</v>
      </c>
      <c r="K74" t="s">
        <v>83</v>
      </c>
      <c r="L74">
        <v>1</v>
      </c>
      <c r="M74" t="s">
        <v>540</v>
      </c>
      <c r="N74" t="s">
        <v>29</v>
      </c>
    </row>
    <row r="75" spans="1:15" ht="130.5" hidden="1">
      <c r="A75" t="s">
        <v>542</v>
      </c>
      <c r="B75" s="1" t="s">
        <v>543</v>
      </c>
      <c r="C75" t="s">
        <v>33</v>
      </c>
      <c r="D75" t="s">
        <v>34</v>
      </c>
      <c r="E75" s="2">
        <v>381000</v>
      </c>
      <c r="F75" t="s">
        <v>544</v>
      </c>
      <c r="G75">
        <v>24.7</v>
      </c>
      <c r="H75">
        <v>5.8</v>
      </c>
      <c r="I75">
        <v>4.3</v>
      </c>
      <c r="J75">
        <v>14.6</v>
      </c>
      <c r="K75" t="s">
        <v>177</v>
      </c>
      <c r="L75">
        <v>3</v>
      </c>
      <c r="M75" t="s">
        <v>545</v>
      </c>
      <c r="N75" t="s">
        <v>29</v>
      </c>
    </row>
    <row r="76" spans="1:15" ht="115.5" hidden="1">
      <c r="A76" t="s">
        <v>547</v>
      </c>
      <c r="B76" s="1" t="s">
        <v>548</v>
      </c>
      <c r="C76" t="s">
        <v>80</v>
      </c>
      <c r="D76" t="s">
        <v>549</v>
      </c>
      <c r="E76" s="2">
        <v>50000</v>
      </c>
      <c r="F76" t="s">
        <v>550</v>
      </c>
      <c r="G76">
        <v>25.3</v>
      </c>
      <c r="H76">
        <v>5</v>
      </c>
      <c r="I76">
        <v>7.8</v>
      </c>
      <c r="J76">
        <v>12.5</v>
      </c>
      <c r="K76" t="s">
        <v>27</v>
      </c>
      <c r="L76">
        <v>2</v>
      </c>
      <c r="M76" t="s">
        <v>28</v>
      </c>
      <c r="N76" t="s">
        <v>29</v>
      </c>
    </row>
    <row r="77" spans="1:15" ht="101.25" hidden="1">
      <c r="A77" t="s">
        <v>552</v>
      </c>
      <c r="B77" s="1" t="s">
        <v>553</v>
      </c>
      <c r="C77" t="s">
        <v>80</v>
      </c>
      <c r="D77" t="s">
        <v>289</v>
      </c>
      <c r="E77" s="2">
        <v>74695</v>
      </c>
      <c r="F77" t="s">
        <v>554</v>
      </c>
      <c r="G77">
        <v>30.7</v>
      </c>
      <c r="H77">
        <v>11</v>
      </c>
      <c r="I77">
        <v>5.9</v>
      </c>
      <c r="J77">
        <v>13.7</v>
      </c>
      <c r="K77" t="s">
        <v>27</v>
      </c>
      <c r="L77">
        <v>2</v>
      </c>
      <c r="M77" t="s">
        <v>399</v>
      </c>
      <c r="N77" t="s">
        <v>147</v>
      </c>
    </row>
    <row r="78" spans="1:15" ht="101.25" hidden="1">
      <c r="A78" t="s">
        <v>561</v>
      </c>
      <c r="B78" s="1" t="s">
        <v>562</v>
      </c>
      <c r="C78" t="s">
        <v>80</v>
      </c>
      <c r="D78" t="s">
        <v>549</v>
      </c>
      <c r="E78" s="2">
        <v>13200</v>
      </c>
      <c r="F78" t="s">
        <v>563</v>
      </c>
      <c r="G78">
        <v>30.5</v>
      </c>
      <c r="H78">
        <v>9</v>
      </c>
      <c r="I78">
        <v>7.6</v>
      </c>
      <c r="J78">
        <v>13.9</v>
      </c>
      <c r="K78" t="s">
        <v>27</v>
      </c>
      <c r="L78">
        <v>2</v>
      </c>
      <c r="M78" t="s">
        <v>399</v>
      </c>
      <c r="N78" t="s">
        <v>147</v>
      </c>
    </row>
    <row r="79" spans="1:15" ht="101.25" hidden="1">
      <c r="A79" t="s">
        <v>565</v>
      </c>
      <c r="B79" s="1" t="s">
        <v>566</v>
      </c>
      <c r="C79" t="s">
        <v>18</v>
      </c>
      <c r="D79" t="s">
        <v>447</v>
      </c>
      <c r="E79" s="2">
        <v>9750</v>
      </c>
      <c r="F79" t="s">
        <v>567</v>
      </c>
      <c r="G79">
        <v>28</v>
      </c>
      <c r="H79">
        <v>11.8</v>
      </c>
      <c r="I79">
        <v>7.2</v>
      </c>
      <c r="J79">
        <v>8.9</v>
      </c>
      <c r="K79" t="s">
        <v>83</v>
      </c>
      <c r="L79">
        <v>1</v>
      </c>
      <c r="M79" t="s">
        <v>568</v>
      </c>
      <c r="N79" t="s">
        <v>29</v>
      </c>
    </row>
    <row r="80" spans="1:15" ht="130.5" hidden="1">
      <c r="A80" t="s">
        <v>570</v>
      </c>
      <c r="B80" s="1" t="s">
        <v>571</v>
      </c>
      <c r="C80" t="s">
        <v>114</v>
      </c>
      <c r="D80" t="s">
        <v>572</v>
      </c>
      <c r="E80" s="2">
        <v>2500</v>
      </c>
      <c r="F80" t="s">
        <v>573</v>
      </c>
      <c r="G80">
        <v>14</v>
      </c>
      <c r="H80">
        <v>3.8</v>
      </c>
      <c r="I80">
        <v>6.2</v>
      </c>
      <c r="J80">
        <v>4</v>
      </c>
      <c r="K80" t="s">
        <v>83</v>
      </c>
      <c r="L80">
        <v>1</v>
      </c>
      <c r="M80" t="s">
        <v>307</v>
      </c>
      <c r="N80" t="s">
        <v>60</v>
      </c>
    </row>
    <row r="81" spans="1:15" ht="101.25" hidden="1">
      <c r="A81" t="s">
        <v>579</v>
      </c>
      <c r="B81" s="1" t="s">
        <v>580</v>
      </c>
      <c r="C81" t="s">
        <v>88</v>
      </c>
      <c r="D81" t="s">
        <v>581</v>
      </c>
      <c r="E81" s="2">
        <v>16835</v>
      </c>
      <c r="F81" t="s">
        <v>582</v>
      </c>
      <c r="G81">
        <v>23.6</v>
      </c>
      <c r="H81">
        <v>10.9</v>
      </c>
      <c r="I81">
        <v>4.9000000000000004</v>
      </c>
      <c r="J81">
        <v>7.8</v>
      </c>
      <c r="K81" t="s">
        <v>27</v>
      </c>
      <c r="L81">
        <v>2</v>
      </c>
      <c r="M81" t="s">
        <v>583</v>
      </c>
      <c r="N81" t="s">
        <v>29</v>
      </c>
    </row>
    <row r="82" spans="1:15" ht="130.5">
      <c r="A82" t="s">
        <v>1675</v>
      </c>
      <c r="B82" s="1" t="s">
        <v>1676</v>
      </c>
      <c r="C82" t="s">
        <v>107</v>
      </c>
      <c r="D82" t="s">
        <v>853</v>
      </c>
      <c r="E82" s="2">
        <v>1900</v>
      </c>
      <c r="F82" t="s">
        <v>1677</v>
      </c>
      <c r="G82">
        <v>33.799999999999997</v>
      </c>
      <c r="H82">
        <v>17.7</v>
      </c>
      <c r="I82">
        <v>7.5</v>
      </c>
      <c r="J82">
        <v>8.6</v>
      </c>
      <c r="K82" t="s">
        <v>27</v>
      </c>
      <c r="L82">
        <v>2</v>
      </c>
      <c r="M82" t="s">
        <v>384</v>
      </c>
      <c r="N82" t="s">
        <v>147</v>
      </c>
      <c r="O82">
        <v>3</v>
      </c>
    </row>
    <row r="83" spans="1:15" ht="174" hidden="1">
      <c r="A83" t="s">
        <v>599</v>
      </c>
      <c r="B83" s="1" t="s">
        <v>600</v>
      </c>
      <c r="C83" t="s">
        <v>18</v>
      </c>
      <c r="D83" t="s">
        <v>40</v>
      </c>
      <c r="E83" s="2">
        <v>72682</v>
      </c>
      <c r="F83" t="s">
        <v>601</v>
      </c>
      <c r="G83">
        <v>14.9</v>
      </c>
      <c r="H83">
        <v>2</v>
      </c>
      <c r="I83">
        <v>5.4</v>
      </c>
      <c r="J83">
        <v>7.5</v>
      </c>
      <c r="K83" t="s">
        <v>83</v>
      </c>
      <c r="L83">
        <v>1</v>
      </c>
      <c r="M83" t="s">
        <v>474</v>
      </c>
      <c r="N83" t="s">
        <v>60</v>
      </c>
    </row>
    <row r="84" spans="1:15" ht="87" hidden="1">
      <c r="A84" t="s">
        <v>603</v>
      </c>
      <c r="B84" s="1" t="s">
        <v>604</v>
      </c>
      <c r="C84" t="s">
        <v>101</v>
      </c>
      <c r="D84" t="s">
        <v>605</v>
      </c>
      <c r="E84" s="2">
        <v>40450</v>
      </c>
      <c r="F84" t="s">
        <v>606</v>
      </c>
      <c r="G84">
        <v>13</v>
      </c>
      <c r="H84">
        <v>0</v>
      </c>
      <c r="I84">
        <v>6.8</v>
      </c>
      <c r="J84">
        <v>6.2</v>
      </c>
      <c r="K84" t="s">
        <v>83</v>
      </c>
      <c r="L84">
        <v>1</v>
      </c>
      <c r="M84" t="s">
        <v>139</v>
      </c>
      <c r="N84" t="s">
        <v>60</v>
      </c>
    </row>
    <row r="85" spans="1:15" ht="115.5" hidden="1">
      <c r="A85" t="s">
        <v>612</v>
      </c>
      <c r="B85" s="1" t="s">
        <v>613</v>
      </c>
      <c r="C85" t="s">
        <v>33</v>
      </c>
      <c r="D85" t="s">
        <v>614</v>
      </c>
      <c r="E85" s="2">
        <v>98100</v>
      </c>
      <c r="F85" t="s">
        <v>615</v>
      </c>
      <c r="G85">
        <v>20.7</v>
      </c>
      <c r="H85">
        <v>8.1</v>
      </c>
      <c r="I85">
        <v>4.9000000000000004</v>
      </c>
      <c r="J85">
        <v>7.7</v>
      </c>
      <c r="K85" t="s">
        <v>177</v>
      </c>
      <c r="L85">
        <v>3</v>
      </c>
      <c r="M85" t="s">
        <v>616</v>
      </c>
      <c r="N85" t="s">
        <v>29</v>
      </c>
    </row>
    <row r="86" spans="1:15" ht="130.5" hidden="1">
      <c r="A86" t="s">
        <v>618</v>
      </c>
      <c r="B86" s="1" t="s">
        <v>619</v>
      </c>
      <c r="C86" t="s">
        <v>33</v>
      </c>
      <c r="D86" t="s">
        <v>356</v>
      </c>
      <c r="E86" s="2">
        <v>108000</v>
      </c>
      <c r="F86" t="s">
        <v>620</v>
      </c>
      <c r="G86">
        <v>18.2</v>
      </c>
      <c r="H86">
        <v>1.8</v>
      </c>
      <c r="I86">
        <v>5.7</v>
      </c>
      <c r="J86">
        <v>10.8</v>
      </c>
      <c r="K86" t="s">
        <v>27</v>
      </c>
      <c r="L86">
        <v>2</v>
      </c>
      <c r="M86" t="s">
        <v>84</v>
      </c>
      <c r="N86" t="s">
        <v>60</v>
      </c>
    </row>
    <row r="87" spans="1:15" ht="101.25" hidden="1">
      <c r="A87" t="s">
        <v>626</v>
      </c>
      <c r="B87" s="1" t="s">
        <v>627</v>
      </c>
      <c r="C87" t="s">
        <v>33</v>
      </c>
      <c r="D87" t="s">
        <v>628</v>
      </c>
      <c r="E87" s="2">
        <v>19000</v>
      </c>
      <c r="F87" t="s">
        <v>629</v>
      </c>
      <c r="G87">
        <v>19.3</v>
      </c>
      <c r="H87">
        <v>1.8</v>
      </c>
      <c r="I87">
        <v>6.9</v>
      </c>
      <c r="J87">
        <v>10.6</v>
      </c>
      <c r="K87" t="s">
        <v>83</v>
      </c>
      <c r="L87">
        <v>1</v>
      </c>
      <c r="M87" t="s">
        <v>630</v>
      </c>
      <c r="N87" t="s">
        <v>60</v>
      </c>
    </row>
    <row r="88" spans="1:15" ht="130.5" hidden="1">
      <c r="A88" t="s">
        <v>632</v>
      </c>
      <c r="B88" s="1" t="s">
        <v>633</v>
      </c>
      <c r="C88" t="s">
        <v>80</v>
      </c>
      <c r="D88" t="s">
        <v>81</v>
      </c>
      <c r="E88" s="2">
        <v>29000</v>
      </c>
      <c r="F88" t="s">
        <v>634</v>
      </c>
      <c r="G88">
        <v>17.7</v>
      </c>
      <c r="H88">
        <v>5.4</v>
      </c>
      <c r="I88">
        <v>5.7</v>
      </c>
      <c r="J88">
        <v>6.6</v>
      </c>
      <c r="K88" t="s">
        <v>27</v>
      </c>
      <c r="L88">
        <v>2</v>
      </c>
      <c r="M88" t="s">
        <v>241</v>
      </c>
      <c r="N88" t="s">
        <v>60</v>
      </c>
    </row>
    <row r="89" spans="1:15" ht="130.5" hidden="1">
      <c r="A89" t="s">
        <v>636</v>
      </c>
      <c r="B89" s="1" t="s">
        <v>637</v>
      </c>
      <c r="C89" t="s">
        <v>80</v>
      </c>
      <c r="D89" t="s">
        <v>638</v>
      </c>
      <c r="E89" s="2">
        <v>15000</v>
      </c>
      <c r="F89" t="s">
        <v>639</v>
      </c>
      <c r="G89">
        <v>10.9</v>
      </c>
      <c r="H89">
        <v>0.1</v>
      </c>
      <c r="I89">
        <v>3.4</v>
      </c>
      <c r="J89">
        <v>7.4</v>
      </c>
      <c r="K89" t="s">
        <v>83</v>
      </c>
      <c r="L89">
        <v>1</v>
      </c>
      <c r="M89" t="s">
        <v>405</v>
      </c>
      <c r="N89" t="s">
        <v>60</v>
      </c>
    </row>
    <row r="90" spans="1:15" ht="159">
      <c r="A90" t="s">
        <v>1715</v>
      </c>
      <c r="B90" s="1" t="s">
        <v>1716</v>
      </c>
      <c r="C90" t="s">
        <v>107</v>
      </c>
      <c r="D90" t="s">
        <v>853</v>
      </c>
      <c r="E90">
        <v>894</v>
      </c>
      <c r="F90" t="s">
        <v>1717</v>
      </c>
      <c r="G90">
        <v>36.1</v>
      </c>
      <c r="H90">
        <v>20.3</v>
      </c>
      <c r="I90">
        <v>7.5</v>
      </c>
      <c r="J90">
        <v>8.3000000000000007</v>
      </c>
      <c r="K90" t="s">
        <v>27</v>
      </c>
      <c r="L90">
        <v>2</v>
      </c>
      <c r="M90" t="s">
        <v>1718</v>
      </c>
      <c r="N90" t="s">
        <v>147</v>
      </c>
      <c r="O90">
        <v>3</v>
      </c>
    </row>
    <row r="91" spans="1:15" ht="144.75">
      <c r="A91" t="s">
        <v>1758</v>
      </c>
      <c r="B91" s="1" t="s">
        <v>1759</v>
      </c>
      <c r="C91" t="s">
        <v>107</v>
      </c>
      <c r="D91" t="s">
        <v>853</v>
      </c>
      <c r="E91" s="2">
        <v>10000</v>
      </c>
      <c r="F91" t="s">
        <v>1760</v>
      </c>
      <c r="G91">
        <v>33.9</v>
      </c>
      <c r="H91">
        <v>17.600000000000001</v>
      </c>
      <c r="I91">
        <v>8.3000000000000007</v>
      </c>
      <c r="J91">
        <v>8.1</v>
      </c>
      <c r="K91" t="s">
        <v>27</v>
      </c>
      <c r="L91">
        <v>2</v>
      </c>
      <c r="M91" t="s">
        <v>1022</v>
      </c>
      <c r="N91" t="s">
        <v>147</v>
      </c>
      <c r="O91">
        <v>3</v>
      </c>
    </row>
    <row r="92" spans="1:15" ht="115.5" hidden="1">
      <c r="A92" t="s">
        <v>649</v>
      </c>
      <c r="B92" s="1" t="s">
        <v>650</v>
      </c>
      <c r="C92" t="s">
        <v>80</v>
      </c>
      <c r="D92" t="s">
        <v>163</v>
      </c>
      <c r="E92" s="2">
        <v>41000</v>
      </c>
      <c r="F92" t="s">
        <v>651</v>
      </c>
      <c r="G92">
        <v>20.9</v>
      </c>
      <c r="H92">
        <v>11.2</v>
      </c>
      <c r="I92">
        <v>3.7</v>
      </c>
      <c r="J92">
        <v>6</v>
      </c>
      <c r="K92" t="s">
        <v>177</v>
      </c>
      <c r="L92">
        <v>3</v>
      </c>
      <c r="M92" t="s">
        <v>616</v>
      </c>
      <c r="N92" t="s">
        <v>29</v>
      </c>
    </row>
    <row r="93" spans="1:15" ht="130.5" hidden="1">
      <c r="A93" t="s">
        <v>653</v>
      </c>
      <c r="B93" s="1" t="s">
        <v>654</v>
      </c>
      <c r="C93" t="s">
        <v>101</v>
      </c>
      <c r="D93" t="s">
        <v>315</v>
      </c>
      <c r="E93" s="2">
        <v>20101</v>
      </c>
      <c r="F93" t="s">
        <v>655</v>
      </c>
      <c r="G93">
        <v>16.899999999999999</v>
      </c>
      <c r="H93">
        <v>1.8</v>
      </c>
      <c r="I93">
        <v>8.4</v>
      </c>
      <c r="J93">
        <v>6.7</v>
      </c>
      <c r="K93" t="s">
        <v>27</v>
      </c>
      <c r="L93">
        <v>2</v>
      </c>
      <c r="M93" t="s">
        <v>280</v>
      </c>
      <c r="N93" t="s">
        <v>60</v>
      </c>
    </row>
    <row r="94" spans="1:15" ht="159">
      <c r="A94" t="s">
        <v>1831</v>
      </c>
      <c r="B94" s="1" t="s">
        <v>1832</v>
      </c>
      <c r="C94" t="s">
        <v>107</v>
      </c>
      <c r="D94" t="s">
        <v>1518</v>
      </c>
      <c r="E94" s="2">
        <v>45600</v>
      </c>
      <c r="F94" t="s">
        <v>1833</v>
      </c>
      <c r="G94">
        <v>36.6</v>
      </c>
      <c r="H94">
        <v>17</v>
      </c>
      <c r="I94">
        <v>10.4</v>
      </c>
      <c r="J94">
        <v>9.1999999999999993</v>
      </c>
      <c r="K94" t="s">
        <v>177</v>
      </c>
      <c r="L94">
        <v>3</v>
      </c>
      <c r="M94" t="s">
        <v>146</v>
      </c>
      <c r="N94" t="s">
        <v>147</v>
      </c>
      <c r="O94">
        <v>3</v>
      </c>
    </row>
    <row r="95" spans="1:15" ht="115.5" hidden="1">
      <c r="A95" t="s">
        <v>666</v>
      </c>
      <c r="B95" s="1" t="s">
        <v>667</v>
      </c>
      <c r="C95" t="s">
        <v>114</v>
      </c>
      <c r="D95" t="s">
        <v>572</v>
      </c>
      <c r="E95">
        <v>418</v>
      </c>
      <c r="F95" t="s">
        <v>668</v>
      </c>
      <c r="G95">
        <v>15.5</v>
      </c>
      <c r="H95">
        <v>4.4000000000000004</v>
      </c>
      <c r="I95">
        <v>5.7</v>
      </c>
      <c r="J95">
        <v>5.3</v>
      </c>
      <c r="K95" t="s">
        <v>27</v>
      </c>
      <c r="L95">
        <v>2</v>
      </c>
      <c r="M95" t="s">
        <v>301</v>
      </c>
      <c r="N95" t="s">
        <v>60</v>
      </c>
    </row>
    <row r="96" spans="1:15" ht="130.5" hidden="1">
      <c r="A96" t="s">
        <v>670</v>
      </c>
      <c r="B96" s="1" t="s">
        <v>671</v>
      </c>
      <c r="C96" t="s">
        <v>101</v>
      </c>
      <c r="D96" t="s">
        <v>432</v>
      </c>
      <c r="E96" s="2">
        <v>18000</v>
      </c>
      <c r="F96" t="s">
        <v>672</v>
      </c>
      <c r="G96">
        <v>27</v>
      </c>
      <c r="H96">
        <v>2.2999999999999998</v>
      </c>
      <c r="I96">
        <v>13.4</v>
      </c>
      <c r="J96">
        <v>11.2</v>
      </c>
      <c r="K96" t="s">
        <v>27</v>
      </c>
      <c r="L96">
        <v>2</v>
      </c>
      <c r="M96" t="s">
        <v>673</v>
      </c>
      <c r="N96" t="s">
        <v>29</v>
      </c>
    </row>
    <row r="97" spans="1:15" ht="101.25" hidden="1">
      <c r="A97" t="s">
        <v>675</v>
      </c>
      <c r="B97" s="1" t="s">
        <v>676</v>
      </c>
      <c r="C97" t="s">
        <v>33</v>
      </c>
      <c r="D97" t="s">
        <v>677</v>
      </c>
      <c r="E97" s="2">
        <v>14800</v>
      </c>
      <c r="F97" t="s">
        <v>678</v>
      </c>
      <c r="G97">
        <v>14.6</v>
      </c>
      <c r="H97">
        <v>1.2</v>
      </c>
      <c r="I97">
        <v>5.6</v>
      </c>
      <c r="J97">
        <v>7.8</v>
      </c>
      <c r="K97" t="s">
        <v>27</v>
      </c>
      <c r="L97">
        <v>2</v>
      </c>
      <c r="M97" t="s">
        <v>159</v>
      </c>
      <c r="N97" t="s">
        <v>60</v>
      </c>
    </row>
    <row r="98" spans="1:15" ht="201.75">
      <c r="A98" t="s">
        <v>2095</v>
      </c>
      <c r="B98" s="1" t="s">
        <v>2096</v>
      </c>
      <c r="C98" t="s">
        <v>107</v>
      </c>
      <c r="D98" t="s">
        <v>853</v>
      </c>
      <c r="E98" s="2">
        <v>2271</v>
      </c>
      <c r="F98" t="s">
        <v>2097</v>
      </c>
      <c r="G98">
        <v>38.799999999999997</v>
      </c>
      <c r="H98">
        <v>22</v>
      </c>
      <c r="I98">
        <v>8</v>
      </c>
      <c r="J98">
        <v>8.9</v>
      </c>
      <c r="K98" t="s">
        <v>27</v>
      </c>
      <c r="L98">
        <v>2</v>
      </c>
      <c r="M98" t="s">
        <v>1458</v>
      </c>
      <c r="N98" t="s">
        <v>147</v>
      </c>
      <c r="O98">
        <v>3</v>
      </c>
    </row>
    <row r="99" spans="1:15" ht="115.5" hidden="1">
      <c r="A99" t="s">
        <v>684</v>
      </c>
      <c r="B99" s="1" t="s">
        <v>685</v>
      </c>
      <c r="C99" t="s">
        <v>80</v>
      </c>
      <c r="D99" t="s">
        <v>686</v>
      </c>
      <c r="E99" s="2">
        <v>52500</v>
      </c>
      <c r="F99" t="s">
        <v>687</v>
      </c>
      <c r="G99">
        <v>36.9</v>
      </c>
      <c r="H99">
        <v>12.1</v>
      </c>
      <c r="I99">
        <v>9</v>
      </c>
      <c r="J99">
        <v>15.7</v>
      </c>
      <c r="K99" t="s">
        <v>27</v>
      </c>
      <c r="L99">
        <v>2</v>
      </c>
      <c r="M99" t="s">
        <v>688</v>
      </c>
      <c r="N99" t="s">
        <v>147</v>
      </c>
    </row>
    <row r="100" spans="1:15" ht="130.5" hidden="1">
      <c r="A100" t="s">
        <v>690</v>
      </c>
      <c r="B100" s="1" t="s">
        <v>691</v>
      </c>
      <c r="C100" t="s">
        <v>18</v>
      </c>
      <c r="D100" t="s">
        <v>447</v>
      </c>
      <c r="E100" s="2">
        <v>50000</v>
      </c>
      <c r="F100" t="s">
        <v>692</v>
      </c>
      <c r="G100">
        <v>15.4</v>
      </c>
      <c r="H100">
        <v>5.3</v>
      </c>
      <c r="I100">
        <v>5.6</v>
      </c>
      <c r="J100">
        <v>4.5</v>
      </c>
      <c r="K100" t="s">
        <v>177</v>
      </c>
      <c r="L100">
        <v>3</v>
      </c>
      <c r="M100" t="s">
        <v>274</v>
      </c>
      <c r="N100" t="s">
        <v>60</v>
      </c>
    </row>
    <row r="101" spans="1:15" ht="144.75" hidden="1">
      <c r="A101" t="s">
        <v>699</v>
      </c>
      <c r="B101" s="1" t="s">
        <v>700</v>
      </c>
      <c r="C101" t="s">
        <v>33</v>
      </c>
      <c r="D101" t="s">
        <v>701</v>
      </c>
      <c r="E101" s="2">
        <v>6382</v>
      </c>
      <c r="F101" t="s">
        <v>702</v>
      </c>
      <c r="G101">
        <v>21.4</v>
      </c>
      <c r="H101">
        <v>9.1999999999999993</v>
      </c>
      <c r="I101">
        <v>4.9000000000000004</v>
      </c>
      <c r="J101">
        <v>7.3</v>
      </c>
      <c r="K101" t="s">
        <v>27</v>
      </c>
      <c r="L101">
        <v>2</v>
      </c>
      <c r="M101" t="s">
        <v>703</v>
      </c>
      <c r="N101" t="s">
        <v>29</v>
      </c>
    </row>
    <row r="102" spans="1:15" ht="144.75" hidden="1">
      <c r="A102" t="s">
        <v>705</v>
      </c>
      <c r="B102" s="1" t="s">
        <v>706</v>
      </c>
      <c r="C102" t="s">
        <v>114</v>
      </c>
      <c r="D102" t="s">
        <v>707</v>
      </c>
      <c r="E102" s="2">
        <v>6200</v>
      </c>
      <c r="F102" t="s">
        <v>708</v>
      </c>
      <c r="G102">
        <v>13.1</v>
      </c>
      <c r="H102">
        <v>4.7</v>
      </c>
      <c r="I102">
        <v>5.7</v>
      </c>
      <c r="J102">
        <v>2.6</v>
      </c>
      <c r="K102" t="s">
        <v>83</v>
      </c>
      <c r="L102">
        <v>1</v>
      </c>
      <c r="M102" t="s">
        <v>139</v>
      </c>
      <c r="N102" t="s">
        <v>60</v>
      </c>
    </row>
    <row r="103" spans="1:15" ht="87" hidden="1">
      <c r="A103" t="s">
        <v>710</v>
      </c>
      <c r="B103" s="1" t="s">
        <v>711</v>
      </c>
      <c r="C103" t="s">
        <v>88</v>
      </c>
      <c r="D103" t="s">
        <v>89</v>
      </c>
      <c r="E103" s="2">
        <v>12543</v>
      </c>
      <c r="F103" t="s">
        <v>712</v>
      </c>
      <c r="G103">
        <v>27.2</v>
      </c>
      <c r="H103">
        <v>12.5</v>
      </c>
      <c r="I103">
        <v>5.5</v>
      </c>
      <c r="J103">
        <v>9.3000000000000007</v>
      </c>
      <c r="K103" t="s">
        <v>27</v>
      </c>
      <c r="L103">
        <v>2</v>
      </c>
      <c r="M103" t="s">
        <v>713</v>
      </c>
      <c r="N103" t="s">
        <v>29</v>
      </c>
    </row>
    <row r="104" spans="1:15" ht="101.25" hidden="1">
      <c r="A104" t="s">
        <v>720</v>
      </c>
      <c r="B104" s="1" t="s">
        <v>721</v>
      </c>
      <c r="C104" t="s">
        <v>101</v>
      </c>
      <c r="D104" t="s">
        <v>722</v>
      </c>
      <c r="E104" s="2">
        <v>40366</v>
      </c>
      <c r="F104" t="s">
        <v>723</v>
      </c>
      <c r="G104">
        <v>19.899999999999999</v>
      </c>
      <c r="H104">
        <v>0.6</v>
      </c>
      <c r="I104">
        <v>9.3000000000000007</v>
      </c>
      <c r="J104">
        <v>10</v>
      </c>
      <c r="K104" t="s">
        <v>83</v>
      </c>
      <c r="L104">
        <v>1</v>
      </c>
      <c r="M104" t="s">
        <v>76</v>
      </c>
      <c r="N104" t="s">
        <v>60</v>
      </c>
    </row>
    <row r="105" spans="1:15" ht="115.5" hidden="1">
      <c r="A105" t="s">
        <v>725</v>
      </c>
      <c r="B105" s="1" t="s">
        <v>726</v>
      </c>
      <c r="C105" t="s">
        <v>114</v>
      </c>
      <c r="D105" t="s">
        <v>707</v>
      </c>
      <c r="E105" s="2">
        <v>2574</v>
      </c>
      <c r="F105" t="s">
        <v>727</v>
      </c>
      <c r="G105">
        <v>10.3</v>
      </c>
      <c r="H105">
        <v>2.7</v>
      </c>
      <c r="I105">
        <v>5</v>
      </c>
      <c r="J105">
        <v>2.5</v>
      </c>
      <c r="K105" t="s">
        <v>83</v>
      </c>
      <c r="L105">
        <v>1</v>
      </c>
      <c r="M105" t="s">
        <v>405</v>
      </c>
      <c r="N105" t="s">
        <v>60</v>
      </c>
    </row>
    <row r="106" spans="1:15" ht="130.5" hidden="1">
      <c r="A106" t="s">
        <v>729</v>
      </c>
      <c r="B106" s="1" t="s">
        <v>730</v>
      </c>
      <c r="C106" t="s">
        <v>101</v>
      </c>
      <c r="D106" t="s">
        <v>199</v>
      </c>
      <c r="E106" s="2">
        <v>61432</v>
      </c>
      <c r="F106" t="s">
        <v>731</v>
      </c>
      <c r="G106">
        <v>20</v>
      </c>
      <c r="H106">
        <v>1.5</v>
      </c>
      <c r="I106">
        <v>10.1</v>
      </c>
      <c r="J106">
        <v>8.5</v>
      </c>
      <c r="K106" t="s">
        <v>27</v>
      </c>
      <c r="L106">
        <v>2</v>
      </c>
      <c r="M106" t="s">
        <v>76</v>
      </c>
      <c r="N106" t="s">
        <v>29</v>
      </c>
    </row>
    <row r="107" spans="1:15" ht="130.5" hidden="1">
      <c r="A107" t="s">
        <v>733</v>
      </c>
      <c r="B107" s="1" t="s">
        <v>734</v>
      </c>
      <c r="C107" t="s">
        <v>174</v>
      </c>
      <c r="D107" t="s">
        <v>418</v>
      </c>
      <c r="E107" s="2">
        <v>107000</v>
      </c>
      <c r="F107" t="s">
        <v>735</v>
      </c>
      <c r="G107">
        <v>28.6</v>
      </c>
      <c r="H107">
        <v>9.6</v>
      </c>
      <c r="I107">
        <v>6.7</v>
      </c>
      <c r="J107">
        <v>12.2</v>
      </c>
      <c r="K107" t="s">
        <v>177</v>
      </c>
      <c r="L107">
        <v>3</v>
      </c>
      <c r="M107" t="s">
        <v>697</v>
      </c>
      <c r="N107" t="s">
        <v>29</v>
      </c>
    </row>
    <row r="108" spans="1:15" ht="101.25" hidden="1">
      <c r="A108" t="s">
        <v>737</v>
      </c>
      <c r="B108" s="1" t="s">
        <v>738</v>
      </c>
      <c r="C108" t="s">
        <v>101</v>
      </c>
      <c r="D108" t="s">
        <v>502</v>
      </c>
      <c r="E108" s="2">
        <v>19800</v>
      </c>
      <c r="F108" t="s">
        <v>739</v>
      </c>
      <c r="G108">
        <v>14.2</v>
      </c>
      <c r="H108">
        <v>0.8</v>
      </c>
      <c r="I108">
        <v>7.6</v>
      </c>
      <c r="J108">
        <v>5.8</v>
      </c>
      <c r="K108" t="s">
        <v>83</v>
      </c>
      <c r="L108">
        <v>1</v>
      </c>
      <c r="M108" t="s">
        <v>307</v>
      </c>
      <c r="N108" t="s">
        <v>60</v>
      </c>
    </row>
    <row r="109" spans="1:15" ht="144.75" hidden="1">
      <c r="A109" t="s">
        <v>741</v>
      </c>
      <c r="B109" s="1" t="s">
        <v>742</v>
      </c>
      <c r="C109" t="s">
        <v>88</v>
      </c>
      <c r="D109" t="s">
        <v>89</v>
      </c>
      <c r="E109" s="2">
        <v>6629</v>
      </c>
      <c r="F109" t="s">
        <v>743</v>
      </c>
      <c r="G109">
        <v>31.3</v>
      </c>
      <c r="H109">
        <v>17.100000000000001</v>
      </c>
      <c r="I109">
        <v>5.3</v>
      </c>
      <c r="J109">
        <v>8.9</v>
      </c>
      <c r="K109" t="s">
        <v>27</v>
      </c>
      <c r="L109">
        <v>2</v>
      </c>
      <c r="M109" t="s">
        <v>744</v>
      </c>
      <c r="N109" t="s">
        <v>147</v>
      </c>
    </row>
    <row r="110" spans="1:15" ht="101.25" hidden="1">
      <c r="A110" t="s">
        <v>746</v>
      </c>
      <c r="B110" s="1" t="s">
        <v>747</v>
      </c>
      <c r="C110" t="s">
        <v>24</v>
      </c>
      <c r="D110" t="s">
        <v>25</v>
      </c>
      <c r="E110" s="2">
        <v>50000</v>
      </c>
      <c r="F110" t="s">
        <v>748</v>
      </c>
      <c r="G110">
        <v>25.2</v>
      </c>
      <c r="H110">
        <v>11</v>
      </c>
      <c r="I110">
        <v>6.5</v>
      </c>
      <c r="J110">
        <v>7.7</v>
      </c>
      <c r="K110" t="s">
        <v>27</v>
      </c>
      <c r="L110">
        <v>2</v>
      </c>
      <c r="M110" t="s">
        <v>28</v>
      </c>
      <c r="N110" t="s">
        <v>29</v>
      </c>
    </row>
    <row r="111" spans="1:15" ht="159" hidden="1">
      <c r="A111" t="s">
        <v>754</v>
      </c>
      <c r="B111" s="1" t="s">
        <v>755</v>
      </c>
      <c r="C111" t="s">
        <v>101</v>
      </c>
      <c r="D111" t="s">
        <v>315</v>
      </c>
      <c r="E111" s="2">
        <v>54441</v>
      </c>
      <c r="F111" t="s">
        <v>756</v>
      </c>
      <c r="G111">
        <v>26.1</v>
      </c>
      <c r="H111">
        <v>1.9</v>
      </c>
      <c r="I111">
        <v>10.8</v>
      </c>
      <c r="J111">
        <v>13.3</v>
      </c>
      <c r="K111" t="s">
        <v>177</v>
      </c>
      <c r="L111">
        <v>3</v>
      </c>
      <c r="M111" t="s">
        <v>66</v>
      </c>
      <c r="N111" t="s">
        <v>29</v>
      </c>
    </row>
    <row r="112" spans="1:15" ht="174" hidden="1">
      <c r="A112" t="s">
        <v>758</v>
      </c>
      <c r="B112" s="1" t="s">
        <v>759</v>
      </c>
      <c r="C112" t="s">
        <v>88</v>
      </c>
      <c r="D112" t="s">
        <v>89</v>
      </c>
      <c r="E112" s="2">
        <v>6133</v>
      </c>
      <c r="F112" t="s">
        <v>760</v>
      </c>
      <c r="G112">
        <v>30.8</v>
      </c>
      <c r="H112">
        <v>14.7</v>
      </c>
      <c r="I112">
        <v>5.8</v>
      </c>
      <c r="J112">
        <v>10.199999999999999</v>
      </c>
      <c r="K112" t="s">
        <v>83</v>
      </c>
      <c r="L112">
        <v>1</v>
      </c>
      <c r="M112" t="s">
        <v>761</v>
      </c>
      <c r="N112" t="s">
        <v>147</v>
      </c>
    </row>
    <row r="113" spans="1:15" ht="115.5" hidden="1">
      <c r="A113" t="s">
        <v>43</v>
      </c>
      <c r="B113" s="1" t="s">
        <v>44</v>
      </c>
      <c r="C113" t="s">
        <v>45</v>
      </c>
      <c r="D113" t="s">
        <v>46</v>
      </c>
      <c r="E113" s="2">
        <v>70000</v>
      </c>
      <c r="F113" t="s">
        <v>47</v>
      </c>
      <c r="G113">
        <v>22.6</v>
      </c>
      <c r="H113">
        <v>0.1</v>
      </c>
      <c r="I113">
        <v>8.4</v>
      </c>
      <c r="J113">
        <v>14.1</v>
      </c>
      <c r="K113" t="s">
        <v>27</v>
      </c>
      <c r="L113">
        <v>2</v>
      </c>
      <c r="M113" t="s">
        <v>48</v>
      </c>
      <c r="N113" t="s">
        <v>29</v>
      </c>
      <c r="O113">
        <v>2</v>
      </c>
    </row>
    <row r="114" spans="1:15" ht="159" hidden="1">
      <c r="A114" t="s">
        <v>768</v>
      </c>
      <c r="B114" s="1" t="s">
        <v>769</v>
      </c>
      <c r="C114" t="s">
        <v>174</v>
      </c>
      <c r="D114" t="s">
        <v>770</v>
      </c>
      <c r="E114" s="2">
        <v>82700</v>
      </c>
      <c r="F114" t="s">
        <v>771</v>
      </c>
      <c r="G114">
        <v>28.5</v>
      </c>
      <c r="H114">
        <v>3.4</v>
      </c>
      <c r="I114">
        <v>11.5</v>
      </c>
      <c r="J114">
        <v>13.5</v>
      </c>
      <c r="K114" t="s">
        <v>177</v>
      </c>
      <c r="L114">
        <v>3</v>
      </c>
      <c r="M114" t="s">
        <v>697</v>
      </c>
      <c r="N114" t="s">
        <v>29</v>
      </c>
    </row>
    <row r="115" spans="1:15" ht="101.25" hidden="1">
      <c r="A115" t="s">
        <v>773</v>
      </c>
      <c r="B115" s="1" t="s">
        <v>774</v>
      </c>
      <c r="C115" t="s">
        <v>88</v>
      </c>
      <c r="D115" t="s">
        <v>89</v>
      </c>
      <c r="E115" s="2">
        <v>28010</v>
      </c>
      <c r="F115" t="s">
        <v>775</v>
      </c>
      <c r="G115">
        <v>30.4</v>
      </c>
      <c r="H115">
        <v>9.6</v>
      </c>
      <c r="I115">
        <v>5.4</v>
      </c>
      <c r="J115">
        <v>15.4</v>
      </c>
      <c r="K115" t="s">
        <v>323</v>
      </c>
      <c r="L115">
        <v>4</v>
      </c>
      <c r="M115" t="s">
        <v>317</v>
      </c>
      <c r="N115" t="s">
        <v>147</v>
      </c>
    </row>
    <row r="116" spans="1:15" ht="101.25" hidden="1">
      <c r="A116" t="s">
        <v>55</v>
      </c>
      <c r="B116" s="1" t="s">
        <v>56</v>
      </c>
      <c r="C116" t="s">
        <v>45</v>
      </c>
      <c r="D116" t="s">
        <v>57</v>
      </c>
      <c r="E116" s="2">
        <v>14100</v>
      </c>
      <c r="F116" t="s">
        <v>58</v>
      </c>
      <c r="G116">
        <v>18.8</v>
      </c>
      <c r="H116">
        <v>3.2</v>
      </c>
      <c r="I116">
        <v>8.6999999999999993</v>
      </c>
      <c r="J116">
        <v>6.8</v>
      </c>
      <c r="K116" t="s">
        <v>27</v>
      </c>
      <c r="L116">
        <v>2</v>
      </c>
      <c r="M116" t="s">
        <v>59</v>
      </c>
      <c r="N116" t="s">
        <v>60</v>
      </c>
      <c r="O116">
        <v>1</v>
      </c>
    </row>
    <row r="117" spans="1:15" ht="115.5" hidden="1">
      <c r="A117" t="s">
        <v>782</v>
      </c>
      <c r="B117" s="1" t="s">
        <v>783</v>
      </c>
      <c r="C117" t="s">
        <v>174</v>
      </c>
      <c r="D117" t="s">
        <v>784</v>
      </c>
      <c r="E117" s="2">
        <v>318000</v>
      </c>
      <c r="F117" t="s">
        <v>785</v>
      </c>
      <c r="G117">
        <v>22.1</v>
      </c>
      <c r="H117">
        <v>7.3</v>
      </c>
      <c r="I117">
        <v>5.2</v>
      </c>
      <c r="J117">
        <v>9.6</v>
      </c>
      <c r="K117" t="s">
        <v>177</v>
      </c>
      <c r="L117">
        <v>3</v>
      </c>
      <c r="M117" t="s">
        <v>439</v>
      </c>
      <c r="N117" t="s">
        <v>29</v>
      </c>
    </row>
    <row r="118" spans="1:15" ht="115.5" hidden="1">
      <c r="A118" t="s">
        <v>791</v>
      </c>
      <c r="B118" s="1" t="s">
        <v>792</v>
      </c>
      <c r="C118" t="s">
        <v>101</v>
      </c>
      <c r="D118" t="s">
        <v>214</v>
      </c>
      <c r="E118" s="2">
        <v>27200</v>
      </c>
      <c r="F118" t="s">
        <v>793</v>
      </c>
      <c r="G118">
        <v>17.8</v>
      </c>
      <c r="H118">
        <v>2.8</v>
      </c>
      <c r="I118">
        <v>5.8</v>
      </c>
      <c r="J118">
        <v>9.1999999999999993</v>
      </c>
      <c r="K118" t="s">
        <v>27</v>
      </c>
      <c r="L118">
        <v>2</v>
      </c>
      <c r="M118" t="s">
        <v>794</v>
      </c>
      <c r="N118" t="s">
        <v>60</v>
      </c>
    </row>
    <row r="119" spans="1:15" ht="144.75" hidden="1">
      <c r="A119" t="s">
        <v>800</v>
      </c>
      <c r="B119" s="1" t="s">
        <v>801</v>
      </c>
      <c r="C119" t="s">
        <v>80</v>
      </c>
      <c r="D119" t="s">
        <v>638</v>
      </c>
      <c r="E119" s="2">
        <v>16000</v>
      </c>
      <c r="F119" t="s">
        <v>802</v>
      </c>
      <c r="G119">
        <v>16.7</v>
      </c>
      <c r="H119">
        <v>3.2</v>
      </c>
      <c r="I119">
        <v>6.4</v>
      </c>
      <c r="J119">
        <v>7.2</v>
      </c>
      <c r="K119" t="s">
        <v>83</v>
      </c>
      <c r="L119">
        <v>1</v>
      </c>
      <c r="M119" t="s">
        <v>117</v>
      </c>
      <c r="N119" t="s">
        <v>60</v>
      </c>
    </row>
    <row r="120" spans="1:15" ht="144.75" hidden="1">
      <c r="A120" t="s">
        <v>804</v>
      </c>
      <c r="B120" s="1" t="s">
        <v>805</v>
      </c>
      <c r="C120" t="s">
        <v>80</v>
      </c>
      <c r="D120" t="s">
        <v>81</v>
      </c>
      <c r="E120" s="2">
        <v>62730</v>
      </c>
      <c r="F120" t="s">
        <v>806</v>
      </c>
      <c r="G120">
        <v>29.5</v>
      </c>
      <c r="H120">
        <v>9.5</v>
      </c>
      <c r="I120">
        <v>6.2</v>
      </c>
      <c r="J120">
        <v>13.8</v>
      </c>
      <c r="K120" t="s">
        <v>27</v>
      </c>
      <c r="L120">
        <v>2</v>
      </c>
      <c r="M120" t="s">
        <v>464</v>
      </c>
      <c r="N120" t="s">
        <v>29</v>
      </c>
    </row>
    <row r="121" spans="1:15" ht="87" hidden="1">
      <c r="A121" t="s">
        <v>808</v>
      </c>
      <c r="B121" s="1" t="s">
        <v>809</v>
      </c>
      <c r="C121" t="s">
        <v>168</v>
      </c>
      <c r="D121" t="s">
        <v>169</v>
      </c>
      <c r="E121" s="2">
        <v>21900</v>
      </c>
      <c r="F121" t="s">
        <v>810</v>
      </c>
      <c r="G121">
        <v>15</v>
      </c>
      <c r="H121">
        <v>0.1</v>
      </c>
      <c r="I121">
        <v>7.4</v>
      </c>
      <c r="J121">
        <v>7.5</v>
      </c>
      <c r="K121" t="s">
        <v>177</v>
      </c>
      <c r="L121">
        <v>3</v>
      </c>
      <c r="M121" t="s">
        <v>474</v>
      </c>
      <c r="N121" t="s">
        <v>60</v>
      </c>
    </row>
    <row r="122" spans="1:15" ht="115.5" hidden="1">
      <c r="A122" t="s">
        <v>812</v>
      </c>
      <c r="B122" s="1" t="s">
        <v>813</v>
      </c>
      <c r="C122" t="s">
        <v>18</v>
      </c>
      <c r="D122" t="s">
        <v>245</v>
      </c>
      <c r="E122" s="2">
        <v>15166</v>
      </c>
      <c r="F122" t="s">
        <v>814</v>
      </c>
      <c r="G122">
        <v>13.9</v>
      </c>
      <c r="H122">
        <v>0.7</v>
      </c>
      <c r="I122">
        <v>5.6</v>
      </c>
      <c r="J122">
        <v>7.6</v>
      </c>
      <c r="K122" t="s">
        <v>83</v>
      </c>
      <c r="L122">
        <v>1</v>
      </c>
      <c r="M122" t="s">
        <v>307</v>
      </c>
      <c r="N122" t="s">
        <v>60</v>
      </c>
    </row>
    <row r="123" spans="1:15" ht="115.5" hidden="1">
      <c r="A123" t="s">
        <v>816</v>
      </c>
      <c r="B123" s="1" t="s">
        <v>817</v>
      </c>
      <c r="C123" t="s">
        <v>33</v>
      </c>
      <c r="D123" t="s">
        <v>121</v>
      </c>
      <c r="E123" s="2">
        <v>14900</v>
      </c>
      <c r="F123" t="s">
        <v>818</v>
      </c>
      <c r="G123">
        <v>18.600000000000001</v>
      </c>
      <c r="H123">
        <v>14</v>
      </c>
      <c r="I123">
        <v>3.6</v>
      </c>
      <c r="J123">
        <v>1.1000000000000001</v>
      </c>
      <c r="K123" t="s">
        <v>83</v>
      </c>
      <c r="L123">
        <v>1</v>
      </c>
      <c r="M123" t="s">
        <v>59</v>
      </c>
      <c r="N123" t="s">
        <v>60</v>
      </c>
    </row>
    <row r="124" spans="1:15" ht="130.5" hidden="1">
      <c r="A124" t="s">
        <v>820</v>
      </c>
      <c r="B124" s="1" t="s">
        <v>821</v>
      </c>
      <c r="C124" t="s">
        <v>80</v>
      </c>
      <c r="D124" t="s">
        <v>822</v>
      </c>
      <c r="E124" s="2">
        <v>32400</v>
      </c>
      <c r="F124" t="s">
        <v>823</v>
      </c>
      <c r="G124">
        <v>27.6</v>
      </c>
      <c r="H124">
        <v>8.4</v>
      </c>
      <c r="I124">
        <v>8.3000000000000007</v>
      </c>
      <c r="J124">
        <v>11</v>
      </c>
      <c r="K124" t="s">
        <v>177</v>
      </c>
      <c r="L124">
        <v>3</v>
      </c>
      <c r="M124" t="s">
        <v>824</v>
      </c>
      <c r="N124" t="s">
        <v>29</v>
      </c>
    </row>
    <row r="125" spans="1:15" ht="101.25" hidden="1">
      <c r="A125" t="s">
        <v>830</v>
      </c>
      <c r="B125" s="1" t="s">
        <v>831</v>
      </c>
      <c r="C125" t="s">
        <v>18</v>
      </c>
      <c r="D125" t="s">
        <v>245</v>
      </c>
      <c r="E125" s="2">
        <v>164000</v>
      </c>
      <c r="F125" t="s">
        <v>832</v>
      </c>
      <c r="G125">
        <v>13.9</v>
      </c>
      <c r="H125">
        <v>0.5</v>
      </c>
      <c r="I125">
        <v>5.6</v>
      </c>
      <c r="J125">
        <v>7.8</v>
      </c>
      <c r="K125" t="s">
        <v>27</v>
      </c>
      <c r="L125">
        <v>2</v>
      </c>
      <c r="M125" t="s">
        <v>307</v>
      </c>
      <c r="N125" t="s">
        <v>60</v>
      </c>
    </row>
    <row r="126" spans="1:15" ht="101.25" hidden="1">
      <c r="A126" t="s">
        <v>62</v>
      </c>
      <c r="B126" s="1" t="s">
        <v>63</v>
      </c>
      <c r="C126" t="s">
        <v>45</v>
      </c>
      <c r="D126" t="s">
        <v>64</v>
      </c>
      <c r="E126" s="2">
        <v>18000</v>
      </c>
      <c r="F126" t="s">
        <v>65</v>
      </c>
      <c r="G126">
        <v>26</v>
      </c>
      <c r="H126">
        <v>3.6</v>
      </c>
      <c r="I126">
        <v>7.9</v>
      </c>
      <c r="J126">
        <v>14.5</v>
      </c>
      <c r="K126" t="s">
        <v>27</v>
      </c>
      <c r="L126">
        <v>2</v>
      </c>
      <c r="M126" t="s">
        <v>66</v>
      </c>
      <c r="N126" t="s">
        <v>29</v>
      </c>
      <c r="O126">
        <v>2</v>
      </c>
    </row>
    <row r="127" spans="1:15" ht="130.5" hidden="1">
      <c r="A127" t="s">
        <v>838</v>
      </c>
      <c r="B127" s="1" t="s">
        <v>839</v>
      </c>
      <c r="C127" t="s">
        <v>18</v>
      </c>
      <c r="D127" t="s">
        <v>447</v>
      </c>
      <c r="E127" s="2">
        <v>30000</v>
      </c>
      <c r="F127" t="s">
        <v>840</v>
      </c>
      <c r="G127">
        <v>22.4</v>
      </c>
      <c r="H127">
        <v>11.8</v>
      </c>
      <c r="I127">
        <v>4.9000000000000004</v>
      </c>
      <c r="J127">
        <v>5.7</v>
      </c>
      <c r="K127" t="s">
        <v>83</v>
      </c>
      <c r="L127">
        <v>1</v>
      </c>
      <c r="M127" t="s">
        <v>48</v>
      </c>
      <c r="N127" t="s">
        <v>29</v>
      </c>
    </row>
    <row r="128" spans="1:15" ht="87" hidden="1">
      <c r="A128" t="s">
        <v>842</v>
      </c>
      <c r="B128" s="1" t="s">
        <v>843</v>
      </c>
      <c r="C128" t="s">
        <v>168</v>
      </c>
      <c r="D128" t="s">
        <v>403</v>
      </c>
      <c r="E128" s="2">
        <v>75900</v>
      </c>
      <c r="F128" t="s">
        <v>844</v>
      </c>
      <c r="G128">
        <v>16.3</v>
      </c>
      <c r="H128">
        <v>0.1</v>
      </c>
      <c r="I128">
        <v>6.9</v>
      </c>
      <c r="J128">
        <v>9.3000000000000007</v>
      </c>
      <c r="K128" t="s">
        <v>83</v>
      </c>
      <c r="L128">
        <v>1</v>
      </c>
      <c r="M128" t="s">
        <v>183</v>
      </c>
      <c r="N128" t="s">
        <v>60</v>
      </c>
    </row>
    <row r="129" spans="1:15" ht="101.25" hidden="1">
      <c r="B129" s="1" t="s">
        <v>180</v>
      </c>
      <c r="C129" t="s">
        <v>45</v>
      </c>
      <c r="D129" t="s">
        <v>181</v>
      </c>
      <c r="E129" s="2">
        <v>330000</v>
      </c>
      <c r="F129" t="s">
        <v>182</v>
      </c>
      <c r="G129">
        <v>16.3</v>
      </c>
      <c r="H129">
        <v>1.8</v>
      </c>
      <c r="I129">
        <v>5.2</v>
      </c>
      <c r="J129">
        <v>9.3000000000000007</v>
      </c>
      <c r="K129" t="s">
        <v>177</v>
      </c>
      <c r="L129">
        <v>3</v>
      </c>
      <c r="M129" t="s">
        <v>183</v>
      </c>
      <c r="N129" t="s">
        <v>60</v>
      </c>
      <c r="O129">
        <v>1</v>
      </c>
    </row>
    <row r="130" spans="1:15" ht="144.75" hidden="1">
      <c r="A130" t="s">
        <v>858</v>
      </c>
      <c r="B130" s="1" t="s">
        <v>859</v>
      </c>
      <c r="C130" t="s">
        <v>33</v>
      </c>
      <c r="D130" t="s">
        <v>299</v>
      </c>
      <c r="E130" s="2">
        <v>90601</v>
      </c>
      <c r="F130" t="s">
        <v>860</v>
      </c>
      <c r="G130">
        <v>12.1</v>
      </c>
      <c r="H130">
        <v>0.1</v>
      </c>
      <c r="I130">
        <v>3.8</v>
      </c>
      <c r="J130">
        <v>8.1</v>
      </c>
      <c r="K130" t="s">
        <v>83</v>
      </c>
      <c r="L130">
        <v>1</v>
      </c>
      <c r="M130" t="s">
        <v>664</v>
      </c>
      <c r="N130" t="s">
        <v>60</v>
      </c>
    </row>
    <row r="131" spans="1:15" ht="174" hidden="1">
      <c r="A131" t="s">
        <v>867</v>
      </c>
      <c r="B131" s="1" t="s">
        <v>868</v>
      </c>
      <c r="C131" t="s">
        <v>33</v>
      </c>
      <c r="D131" t="s">
        <v>701</v>
      </c>
      <c r="E131" s="2">
        <v>6300</v>
      </c>
      <c r="F131" t="s">
        <v>869</v>
      </c>
      <c r="G131">
        <v>20.3</v>
      </c>
      <c r="H131">
        <v>7.2</v>
      </c>
      <c r="I131">
        <v>5.2</v>
      </c>
      <c r="J131">
        <v>7.8</v>
      </c>
      <c r="K131" t="s">
        <v>83</v>
      </c>
      <c r="L131">
        <v>1</v>
      </c>
      <c r="M131" t="s">
        <v>370</v>
      </c>
      <c r="N131" t="s">
        <v>29</v>
      </c>
    </row>
    <row r="132" spans="1:15" ht="130.5" hidden="1">
      <c r="A132" t="s">
        <v>871</v>
      </c>
      <c r="B132" s="1" t="s">
        <v>872</v>
      </c>
      <c r="C132" t="s">
        <v>18</v>
      </c>
      <c r="D132" t="s">
        <v>447</v>
      </c>
      <c r="E132" s="2">
        <v>29600</v>
      </c>
      <c r="F132" t="s">
        <v>873</v>
      </c>
      <c r="G132">
        <v>13.6</v>
      </c>
      <c r="H132">
        <v>2.2999999999999998</v>
      </c>
      <c r="I132">
        <v>6.3</v>
      </c>
      <c r="J132">
        <v>4.9000000000000004</v>
      </c>
      <c r="K132" t="s">
        <v>27</v>
      </c>
      <c r="L132">
        <v>2</v>
      </c>
      <c r="M132" t="s">
        <v>874</v>
      </c>
      <c r="N132" t="s">
        <v>60</v>
      </c>
    </row>
    <row r="133" spans="1:15" ht="115.5" hidden="1">
      <c r="A133" t="s">
        <v>876</v>
      </c>
      <c r="B133" s="1" t="s">
        <v>877</v>
      </c>
      <c r="C133" t="s">
        <v>24</v>
      </c>
      <c r="D133" t="s">
        <v>534</v>
      </c>
      <c r="E133" s="2">
        <v>32000</v>
      </c>
      <c r="F133" t="s">
        <v>878</v>
      </c>
      <c r="G133">
        <v>32.799999999999997</v>
      </c>
      <c r="H133">
        <v>9.3000000000000007</v>
      </c>
      <c r="I133">
        <v>8.8000000000000007</v>
      </c>
      <c r="J133">
        <v>14.7</v>
      </c>
      <c r="K133" t="s">
        <v>27</v>
      </c>
      <c r="L133">
        <v>2</v>
      </c>
      <c r="M133" t="s">
        <v>268</v>
      </c>
      <c r="N133" t="s">
        <v>147</v>
      </c>
    </row>
    <row r="134" spans="1:15" ht="101.25" hidden="1">
      <c r="A134" t="s">
        <v>880</v>
      </c>
      <c r="B134" s="1" t="s">
        <v>881</v>
      </c>
      <c r="C134" t="s">
        <v>88</v>
      </c>
      <c r="D134" t="s">
        <v>209</v>
      </c>
      <c r="E134" s="2">
        <v>18131</v>
      </c>
      <c r="F134" t="s">
        <v>882</v>
      </c>
      <c r="G134">
        <v>32</v>
      </c>
      <c r="H134">
        <v>16.8</v>
      </c>
      <c r="I134">
        <v>5.7</v>
      </c>
      <c r="J134">
        <v>9.5</v>
      </c>
      <c r="K134" t="s">
        <v>27</v>
      </c>
      <c r="L134">
        <v>2</v>
      </c>
      <c r="M134" t="s">
        <v>883</v>
      </c>
      <c r="N134" t="s">
        <v>147</v>
      </c>
    </row>
    <row r="135" spans="1:15" ht="115.5" hidden="1">
      <c r="A135" t="s">
        <v>885</v>
      </c>
      <c r="B135" s="1" t="s">
        <v>886</v>
      </c>
      <c r="C135" t="s">
        <v>33</v>
      </c>
      <c r="D135" t="s">
        <v>614</v>
      </c>
      <c r="E135" s="2">
        <v>41000</v>
      </c>
      <c r="F135" t="s">
        <v>887</v>
      </c>
      <c r="G135">
        <v>25.9</v>
      </c>
      <c r="H135">
        <v>9</v>
      </c>
      <c r="I135">
        <v>6.1</v>
      </c>
      <c r="J135">
        <v>10.9</v>
      </c>
      <c r="K135" t="s">
        <v>27</v>
      </c>
      <c r="L135">
        <v>2</v>
      </c>
      <c r="M135" t="s">
        <v>66</v>
      </c>
      <c r="N135" t="s">
        <v>29</v>
      </c>
    </row>
    <row r="136" spans="1:15" ht="130.5" hidden="1">
      <c r="A136" t="s">
        <v>889</v>
      </c>
      <c r="B136" s="1" t="s">
        <v>890</v>
      </c>
      <c r="C136" t="s">
        <v>80</v>
      </c>
      <c r="D136" t="s">
        <v>341</v>
      </c>
      <c r="E136" s="2">
        <v>101000</v>
      </c>
      <c r="F136" t="s">
        <v>891</v>
      </c>
      <c r="G136">
        <v>27.5</v>
      </c>
      <c r="H136">
        <v>7.8</v>
      </c>
      <c r="I136">
        <v>5.4</v>
      </c>
      <c r="J136">
        <v>14.4</v>
      </c>
      <c r="K136" t="s">
        <v>27</v>
      </c>
      <c r="L136">
        <v>2</v>
      </c>
      <c r="M136" t="s">
        <v>53</v>
      </c>
      <c r="N136" t="s">
        <v>29</v>
      </c>
    </row>
    <row r="137" spans="1:15" ht="101.25" hidden="1">
      <c r="A137" t="s">
        <v>893</v>
      </c>
      <c r="B137" s="1" t="s">
        <v>894</v>
      </c>
      <c r="C137" t="s">
        <v>101</v>
      </c>
      <c r="D137" t="s">
        <v>502</v>
      </c>
      <c r="E137" s="2">
        <v>23000</v>
      </c>
      <c r="F137" t="s">
        <v>895</v>
      </c>
      <c r="G137">
        <v>23.9</v>
      </c>
      <c r="H137">
        <v>1.9</v>
      </c>
      <c r="I137">
        <v>10.199999999999999</v>
      </c>
      <c r="J137">
        <v>11.8</v>
      </c>
      <c r="K137" t="s">
        <v>27</v>
      </c>
      <c r="L137">
        <v>2</v>
      </c>
      <c r="M137" t="s">
        <v>896</v>
      </c>
      <c r="N137" t="s">
        <v>29</v>
      </c>
    </row>
    <row r="138" spans="1:15" ht="144.75" hidden="1">
      <c r="A138" t="s">
        <v>898</v>
      </c>
      <c r="B138" s="1" t="s">
        <v>899</v>
      </c>
      <c r="C138" t="s">
        <v>80</v>
      </c>
      <c r="D138" t="s">
        <v>187</v>
      </c>
      <c r="E138" s="2">
        <v>20700</v>
      </c>
      <c r="F138" t="s">
        <v>900</v>
      </c>
      <c r="G138">
        <v>23.9</v>
      </c>
      <c r="H138">
        <v>8</v>
      </c>
      <c r="I138">
        <v>5.4</v>
      </c>
      <c r="J138">
        <v>10.5</v>
      </c>
      <c r="K138" t="s">
        <v>177</v>
      </c>
      <c r="L138">
        <v>3</v>
      </c>
      <c r="M138" t="s">
        <v>896</v>
      </c>
      <c r="N138" t="s">
        <v>29</v>
      </c>
    </row>
    <row r="139" spans="1:15" ht="130.5" hidden="1">
      <c r="A139" t="s">
        <v>902</v>
      </c>
      <c r="B139" s="1" t="s">
        <v>903</v>
      </c>
      <c r="C139" t="s">
        <v>80</v>
      </c>
      <c r="D139" t="s">
        <v>81</v>
      </c>
      <c r="E139" s="2">
        <v>7700</v>
      </c>
      <c r="F139" t="s">
        <v>904</v>
      </c>
      <c r="G139">
        <v>24.9</v>
      </c>
      <c r="H139">
        <v>8.1999999999999993</v>
      </c>
      <c r="I139">
        <v>5.0999999999999996</v>
      </c>
      <c r="J139">
        <v>11.6</v>
      </c>
      <c r="K139" t="s">
        <v>83</v>
      </c>
      <c r="L139">
        <v>1</v>
      </c>
      <c r="M139" t="s">
        <v>905</v>
      </c>
      <c r="N139" t="s">
        <v>29</v>
      </c>
    </row>
    <row r="140" spans="1:15" ht="115.5" hidden="1">
      <c r="A140" t="s">
        <v>907</v>
      </c>
      <c r="B140" s="1" t="s">
        <v>908</v>
      </c>
      <c r="C140" t="s">
        <v>88</v>
      </c>
      <c r="D140" t="s">
        <v>909</v>
      </c>
      <c r="E140" s="2">
        <v>7364</v>
      </c>
      <c r="F140" t="s">
        <v>910</v>
      </c>
      <c r="G140">
        <v>26</v>
      </c>
      <c r="H140">
        <v>12</v>
      </c>
      <c r="I140">
        <v>4.9000000000000004</v>
      </c>
      <c r="J140">
        <v>9.1999999999999993</v>
      </c>
      <c r="K140" t="s">
        <v>177</v>
      </c>
      <c r="L140">
        <v>3</v>
      </c>
      <c r="M140" t="s">
        <v>66</v>
      </c>
      <c r="N140" t="s">
        <v>29</v>
      </c>
    </row>
    <row r="141" spans="1:15" ht="130.5" hidden="1">
      <c r="A141" t="s">
        <v>912</v>
      </c>
      <c r="B141" s="1" t="s">
        <v>913</v>
      </c>
      <c r="C141" t="s">
        <v>33</v>
      </c>
      <c r="D141" t="s">
        <v>914</v>
      </c>
      <c r="E141" s="2">
        <v>83700</v>
      </c>
      <c r="F141" t="s">
        <v>915</v>
      </c>
      <c r="G141">
        <v>19.600000000000001</v>
      </c>
      <c r="H141">
        <v>3</v>
      </c>
      <c r="I141">
        <v>6.7</v>
      </c>
      <c r="J141">
        <v>10</v>
      </c>
      <c r="K141" t="s">
        <v>177</v>
      </c>
      <c r="L141">
        <v>3</v>
      </c>
      <c r="M141" t="s">
        <v>865</v>
      </c>
      <c r="N141" t="s">
        <v>60</v>
      </c>
    </row>
    <row r="142" spans="1:15" ht="130.5" hidden="1">
      <c r="A142" t="s">
        <v>917</v>
      </c>
      <c r="B142" s="1" t="s">
        <v>918</v>
      </c>
      <c r="C142" t="s">
        <v>88</v>
      </c>
      <c r="D142" t="s">
        <v>89</v>
      </c>
      <c r="E142" s="2">
        <v>16800</v>
      </c>
      <c r="F142" t="s">
        <v>919</v>
      </c>
      <c r="G142">
        <v>23.3</v>
      </c>
      <c r="H142">
        <v>9.4</v>
      </c>
      <c r="I142">
        <v>5.6</v>
      </c>
      <c r="J142">
        <v>8.3000000000000007</v>
      </c>
      <c r="K142" t="s">
        <v>27</v>
      </c>
      <c r="L142">
        <v>2</v>
      </c>
      <c r="M142" t="s">
        <v>434</v>
      </c>
      <c r="N142" t="s">
        <v>29</v>
      </c>
    </row>
    <row r="143" spans="1:15" ht="115.5" hidden="1">
      <c r="A143" t="s">
        <v>925</v>
      </c>
      <c r="B143" s="1" t="s">
        <v>922</v>
      </c>
      <c r="C143" t="s">
        <v>168</v>
      </c>
      <c r="D143" t="s">
        <v>169</v>
      </c>
      <c r="E143" s="2">
        <v>25000</v>
      </c>
      <c r="F143" t="s">
        <v>923</v>
      </c>
      <c r="G143">
        <v>11.5</v>
      </c>
      <c r="H143">
        <v>0</v>
      </c>
      <c r="I143">
        <v>6.7</v>
      </c>
      <c r="J143">
        <v>4.7</v>
      </c>
      <c r="K143" t="s">
        <v>27</v>
      </c>
      <c r="L143">
        <v>2</v>
      </c>
      <c r="M143" t="s">
        <v>128</v>
      </c>
      <c r="N143" t="s">
        <v>60</v>
      </c>
    </row>
    <row r="144" spans="1:15" ht="130.5" hidden="1">
      <c r="A144" t="s">
        <v>927</v>
      </c>
      <c r="B144" s="1" t="s">
        <v>928</v>
      </c>
      <c r="C144" t="s">
        <v>24</v>
      </c>
      <c r="D144" t="s">
        <v>929</v>
      </c>
      <c r="E144" s="2">
        <v>21700</v>
      </c>
      <c r="F144" t="s">
        <v>930</v>
      </c>
      <c r="G144">
        <v>20.5</v>
      </c>
      <c r="H144">
        <v>7.1</v>
      </c>
      <c r="I144">
        <v>5.2</v>
      </c>
      <c r="J144">
        <v>8.1999999999999993</v>
      </c>
      <c r="K144" t="s">
        <v>177</v>
      </c>
      <c r="L144">
        <v>3</v>
      </c>
      <c r="M144" t="s">
        <v>449</v>
      </c>
      <c r="N144" t="s">
        <v>29</v>
      </c>
    </row>
    <row r="145" spans="1:14" ht="115.5" hidden="1">
      <c r="A145" t="s">
        <v>932</v>
      </c>
      <c r="B145" s="1" t="s">
        <v>933</v>
      </c>
      <c r="C145" t="s">
        <v>168</v>
      </c>
      <c r="D145" t="s">
        <v>169</v>
      </c>
      <c r="E145" s="2">
        <v>13000</v>
      </c>
      <c r="F145" t="s">
        <v>934</v>
      </c>
      <c r="G145">
        <v>16.399999999999999</v>
      </c>
      <c r="H145">
        <v>0.1</v>
      </c>
      <c r="I145">
        <v>9</v>
      </c>
      <c r="J145">
        <v>7.3</v>
      </c>
      <c r="K145" t="s">
        <v>27</v>
      </c>
      <c r="L145">
        <v>2</v>
      </c>
      <c r="M145" t="s">
        <v>183</v>
      </c>
      <c r="N145" t="s">
        <v>60</v>
      </c>
    </row>
    <row r="146" spans="1:14" ht="101.25" hidden="1">
      <c r="A146" t="s">
        <v>936</v>
      </c>
      <c r="B146" s="1" t="s">
        <v>937</v>
      </c>
      <c r="C146" t="s">
        <v>18</v>
      </c>
      <c r="D146" t="s">
        <v>126</v>
      </c>
      <c r="F146" t="s">
        <v>938</v>
      </c>
      <c r="G146">
        <v>15.4</v>
      </c>
      <c r="H146">
        <v>2.2000000000000002</v>
      </c>
      <c r="I146">
        <v>5.5</v>
      </c>
      <c r="J146">
        <v>7.7</v>
      </c>
      <c r="K146" t="s">
        <v>83</v>
      </c>
      <c r="L146">
        <v>1</v>
      </c>
      <c r="M146" t="s">
        <v>274</v>
      </c>
      <c r="N146" t="s">
        <v>60</v>
      </c>
    </row>
    <row r="147" spans="1:14" ht="101.25" hidden="1">
      <c r="A147" t="s">
        <v>940</v>
      </c>
      <c r="B147" s="1" t="s">
        <v>941</v>
      </c>
      <c r="C147" t="s">
        <v>101</v>
      </c>
      <c r="D147" t="s">
        <v>605</v>
      </c>
      <c r="E147" s="2">
        <v>8568</v>
      </c>
      <c r="F147" t="s">
        <v>942</v>
      </c>
      <c r="G147">
        <v>13.1</v>
      </c>
      <c r="H147">
        <v>0</v>
      </c>
      <c r="I147">
        <v>7.4</v>
      </c>
      <c r="J147">
        <v>5.6</v>
      </c>
      <c r="K147" t="s">
        <v>83</v>
      </c>
      <c r="L147">
        <v>1</v>
      </c>
      <c r="M147" t="s">
        <v>139</v>
      </c>
      <c r="N147" t="s">
        <v>60</v>
      </c>
    </row>
    <row r="148" spans="1:14" ht="159" hidden="1">
      <c r="A148" t="s">
        <v>944</v>
      </c>
      <c r="B148" s="1" t="s">
        <v>945</v>
      </c>
      <c r="C148" t="s">
        <v>101</v>
      </c>
      <c r="D148" t="s">
        <v>605</v>
      </c>
      <c r="E148" s="2">
        <v>5858</v>
      </c>
      <c r="F148" t="s">
        <v>946</v>
      </c>
      <c r="G148">
        <v>16.3</v>
      </c>
      <c r="H148">
        <v>1.6</v>
      </c>
      <c r="I148">
        <v>7.7</v>
      </c>
      <c r="J148">
        <v>7</v>
      </c>
      <c r="K148" t="s">
        <v>83</v>
      </c>
      <c r="L148">
        <v>1</v>
      </c>
      <c r="M148" t="s">
        <v>183</v>
      </c>
      <c r="N148" t="s">
        <v>60</v>
      </c>
    </row>
    <row r="149" spans="1:14" ht="130.5" hidden="1">
      <c r="A149" t="s">
        <v>948</v>
      </c>
      <c r="B149" s="1" t="s">
        <v>949</v>
      </c>
      <c r="C149" t="s">
        <v>18</v>
      </c>
      <c r="D149" t="s">
        <v>70</v>
      </c>
      <c r="E149" s="2">
        <v>21000</v>
      </c>
      <c r="F149" t="s">
        <v>950</v>
      </c>
      <c r="G149">
        <v>13.1</v>
      </c>
      <c r="H149">
        <v>2.2999999999999998</v>
      </c>
      <c r="I149">
        <v>5.8</v>
      </c>
      <c r="J149">
        <v>5.0999999999999996</v>
      </c>
      <c r="K149" t="s">
        <v>83</v>
      </c>
      <c r="L149">
        <v>1</v>
      </c>
      <c r="M149" t="s">
        <v>139</v>
      </c>
      <c r="N149" t="s">
        <v>60</v>
      </c>
    </row>
    <row r="150" spans="1:14" ht="87" hidden="1">
      <c r="A150" t="s">
        <v>952</v>
      </c>
      <c r="B150" s="1" t="s">
        <v>953</v>
      </c>
      <c r="C150" t="s">
        <v>101</v>
      </c>
      <c r="D150" t="s">
        <v>432</v>
      </c>
      <c r="E150" s="2">
        <v>80000</v>
      </c>
      <c r="F150" t="s">
        <v>954</v>
      </c>
      <c r="G150">
        <v>24.6</v>
      </c>
      <c r="H150">
        <v>1.1000000000000001</v>
      </c>
      <c r="I150">
        <v>10.5</v>
      </c>
      <c r="J150">
        <v>12.9</v>
      </c>
      <c r="K150" t="s">
        <v>27</v>
      </c>
      <c r="L150">
        <v>2</v>
      </c>
      <c r="M150" t="s">
        <v>498</v>
      </c>
      <c r="N150" t="s">
        <v>29</v>
      </c>
    </row>
    <row r="151" spans="1:14" ht="144.75" hidden="1">
      <c r="A151" t="s">
        <v>956</v>
      </c>
      <c r="B151" s="1" t="s">
        <v>957</v>
      </c>
      <c r="C151" t="s">
        <v>101</v>
      </c>
      <c r="D151" t="s">
        <v>605</v>
      </c>
      <c r="E151" s="2">
        <v>15439</v>
      </c>
      <c r="F151" t="s">
        <v>958</v>
      </c>
      <c r="G151">
        <v>15.8</v>
      </c>
      <c r="H151">
        <v>1.6</v>
      </c>
      <c r="I151">
        <v>8.1</v>
      </c>
      <c r="J151">
        <v>6.1</v>
      </c>
      <c r="K151" t="s">
        <v>27</v>
      </c>
      <c r="L151">
        <v>2</v>
      </c>
      <c r="M151" t="s">
        <v>195</v>
      </c>
      <c r="N151" t="s">
        <v>60</v>
      </c>
    </row>
    <row r="152" spans="1:14" ht="101.25" hidden="1">
      <c r="A152" t="s">
        <v>960</v>
      </c>
      <c r="B152" s="1" t="s">
        <v>961</v>
      </c>
      <c r="C152" t="s">
        <v>174</v>
      </c>
      <c r="D152" t="s">
        <v>784</v>
      </c>
      <c r="E152" s="2">
        <v>5254</v>
      </c>
      <c r="F152" t="s">
        <v>962</v>
      </c>
      <c r="G152">
        <v>29.2</v>
      </c>
      <c r="H152">
        <v>12.1</v>
      </c>
      <c r="I152">
        <v>5.0999999999999996</v>
      </c>
      <c r="J152">
        <v>12</v>
      </c>
      <c r="K152" t="s">
        <v>27</v>
      </c>
      <c r="L152">
        <v>2</v>
      </c>
      <c r="M152" t="s">
        <v>36</v>
      </c>
      <c r="N152" t="s">
        <v>29</v>
      </c>
    </row>
    <row r="153" spans="1:14" ht="115.5" hidden="1">
      <c r="A153" t="s">
        <v>968</v>
      </c>
      <c r="B153" s="1" t="s">
        <v>969</v>
      </c>
      <c r="C153" t="s">
        <v>174</v>
      </c>
      <c r="D153" t="s">
        <v>409</v>
      </c>
      <c r="E153" s="2">
        <v>91000</v>
      </c>
      <c r="F153" t="s">
        <v>970</v>
      </c>
      <c r="G153">
        <v>22</v>
      </c>
      <c r="H153">
        <v>7.2</v>
      </c>
      <c r="I153">
        <v>5.4</v>
      </c>
      <c r="J153">
        <v>9.4</v>
      </c>
      <c r="K153" t="s">
        <v>177</v>
      </c>
      <c r="L153">
        <v>3</v>
      </c>
      <c r="M153" t="s">
        <v>439</v>
      </c>
      <c r="N153" t="s">
        <v>29</v>
      </c>
    </row>
    <row r="154" spans="1:14" ht="115.5" hidden="1">
      <c r="A154" t="s">
        <v>972</v>
      </c>
      <c r="B154" s="1" t="s">
        <v>973</v>
      </c>
      <c r="C154" t="s">
        <v>174</v>
      </c>
      <c r="D154" t="s">
        <v>974</v>
      </c>
      <c r="E154" s="2">
        <v>16500</v>
      </c>
      <c r="F154" t="s">
        <v>975</v>
      </c>
      <c r="G154">
        <v>21.4</v>
      </c>
      <c r="H154">
        <v>7.3</v>
      </c>
      <c r="I154">
        <v>5.5</v>
      </c>
      <c r="J154">
        <v>8.6</v>
      </c>
      <c r="K154" t="s">
        <v>27</v>
      </c>
      <c r="L154">
        <v>2</v>
      </c>
      <c r="M154" t="s">
        <v>247</v>
      </c>
      <c r="N154" t="s">
        <v>29</v>
      </c>
    </row>
    <row r="155" spans="1:14" ht="130.5" hidden="1">
      <c r="A155" t="s">
        <v>981</v>
      </c>
      <c r="B155" s="1" t="s">
        <v>982</v>
      </c>
      <c r="C155" t="s">
        <v>33</v>
      </c>
      <c r="D155" t="s">
        <v>983</v>
      </c>
      <c r="E155" s="2">
        <v>43300</v>
      </c>
      <c r="F155" t="s">
        <v>984</v>
      </c>
      <c r="G155">
        <v>14.1</v>
      </c>
      <c r="H155">
        <v>5.8</v>
      </c>
      <c r="I155">
        <v>4.2</v>
      </c>
      <c r="J155">
        <v>4.2</v>
      </c>
      <c r="K155" t="s">
        <v>27</v>
      </c>
      <c r="L155">
        <v>2</v>
      </c>
      <c r="M155" t="s">
        <v>307</v>
      </c>
      <c r="N155" t="s">
        <v>60</v>
      </c>
    </row>
    <row r="156" spans="1:14" ht="144.75" hidden="1">
      <c r="A156" t="s">
        <v>990</v>
      </c>
      <c r="B156" s="1" t="s">
        <v>991</v>
      </c>
      <c r="C156" t="s">
        <v>114</v>
      </c>
      <c r="D156" t="s">
        <v>305</v>
      </c>
      <c r="E156" s="2">
        <v>2427</v>
      </c>
      <c r="F156" t="s">
        <v>992</v>
      </c>
      <c r="G156">
        <v>13.1</v>
      </c>
      <c r="H156">
        <v>3.9</v>
      </c>
      <c r="I156">
        <v>6.3</v>
      </c>
      <c r="J156">
        <v>3</v>
      </c>
      <c r="K156" t="s">
        <v>83</v>
      </c>
      <c r="L156">
        <v>1</v>
      </c>
      <c r="M156" t="s">
        <v>139</v>
      </c>
      <c r="N156" t="s">
        <v>60</v>
      </c>
    </row>
    <row r="157" spans="1:14" ht="130.5" hidden="1">
      <c r="A157" t="s">
        <v>994</v>
      </c>
      <c r="B157" s="1" t="s">
        <v>995</v>
      </c>
      <c r="C157" t="s">
        <v>18</v>
      </c>
      <c r="D157" t="s">
        <v>245</v>
      </c>
      <c r="E157" s="2">
        <v>221000</v>
      </c>
      <c r="F157" t="s">
        <v>996</v>
      </c>
      <c r="G157">
        <v>15.1</v>
      </c>
      <c r="H157">
        <v>1.5</v>
      </c>
      <c r="I157">
        <v>6.1</v>
      </c>
      <c r="J157">
        <v>7.5</v>
      </c>
      <c r="K157" t="s">
        <v>177</v>
      </c>
      <c r="L157">
        <v>3</v>
      </c>
      <c r="M157" t="s">
        <v>474</v>
      </c>
      <c r="N157" t="s">
        <v>60</v>
      </c>
    </row>
    <row r="158" spans="1:14" ht="130.5" hidden="1">
      <c r="A158" t="s">
        <v>998</v>
      </c>
      <c r="B158" s="1" t="s">
        <v>999</v>
      </c>
      <c r="C158" t="s">
        <v>18</v>
      </c>
      <c r="D158" t="s">
        <v>447</v>
      </c>
      <c r="E158" s="2">
        <v>43000</v>
      </c>
      <c r="F158" t="s">
        <v>1000</v>
      </c>
      <c r="G158">
        <v>18.2</v>
      </c>
      <c r="H158">
        <v>7.2</v>
      </c>
      <c r="I158">
        <v>5.5</v>
      </c>
      <c r="J158">
        <v>5.5</v>
      </c>
      <c r="K158" t="s">
        <v>27</v>
      </c>
      <c r="L158">
        <v>2</v>
      </c>
      <c r="M158" t="s">
        <v>84</v>
      </c>
      <c r="N158" t="s">
        <v>60</v>
      </c>
    </row>
    <row r="159" spans="1:14" ht="159" hidden="1">
      <c r="A159" t="s">
        <v>1002</v>
      </c>
      <c r="B159" s="1" t="s">
        <v>1003</v>
      </c>
      <c r="C159" t="s">
        <v>18</v>
      </c>
      <c r="D159" t="s">
        <v>447</v>
      </c>
      <c r="E159" s="2">
        <v>22300</v>
      </c>
      <c r="F159" t="s">
        <v>1004</v>
      </c>
      <c r="G159">
        <v>31.8</v>
      </c>
      <c r="H159">
        <v>15.3</v>
      </c>
      <c r="I159">
        <v>7.4</v>
      </c>
      <c r="J159">
        <v>9.1999999999999993</v>
      </c>
      <c r="K159" t="s">
        <v>83</v>
      </c>
      <c r="L159">
        <v>1</v>
      </c>
      <c r="M159" t="s">
        <v>883</v>
      </c>
      <c r="N159" t="s">
        <v>147</v>
      </c>
    </row>
    <row r="160" spans="1:14" ht="130.5" hidden="1">
      <c r="A160" t="s">
        <v>1006</v>
      </c>
      <c r="B160" s="1" t="s">
        <v>1007</v>
      </c>
      <c r="C160" t="s">
        <v>33</v>
      </c>
      <c r="D160" t="s">
        <v>95</v>
      </c>
      <c r="E160" s="2">
        <v>58000</v>
      </c>
      <c r="F160" t="s">
        <v>1008</v>
      </c>
      <c r="G160">
        <v>24.8</v>
      </c>
      <c r="H160">
        <v>1.3</v>
      </c>
      <c r="I160">
        <v>10.5</v>
      </c>
      <c r="J160">
        <v>13</v>
      </c>
      <c r="K160" t="s">
        <v>27</v>
      </c>
      <c r="L160">
        <v>2</v>
      </c>
      <c r="M160" t="s">
        <v>545</v>
      </c>
      <c r="N160" t="s">
        <v>29</v>
      </c>
    </row>
    <row r="161" spans="1:15" ht="115.5" hidden="1">
      <c r="A161" t="s">
        <v>1014</v>
      </c>
      <c r="B161" s="1" t="s">
        <v>1015</v>
      </c>
      <c r="C161" t="s">
        <v>101</v>
      </c>
      <c r="D161" t="s">
        <v>722</v>
      </c>
      <c r="E161" s="2">
        <v>45000</v>
      </c>
      <c r="F161" t="s">
        <v>1016</v>
      </c>
      <c r="G161">
        <v>16.399999999999999</v>
      </c>
      <c r="H161">
        <v>0.7</v>
      </c>
      <c r="I161">
        <v>8.8000000000000007</v>
      </c>
      <c r="J161">
        <v>7</v>
      </c>
      <c r="K161" t="s">
        <v>27</v>
      </c>
      <c r="L161">
        <v>2</v>
      </c>
      <c r="M161" t="s">
        <v>183</v>
      </c>
      <c r="N161" t="s">
        <v>60</v>
      </c>
    </row>
    <row r="162" spans="1:15" ht="101.25" hidden="1">
      <c r="A162" t="s">
        <v>1018</v>
      </c>
      <c r="B162" s="1" t="s">
        <v>1019</v>
      </c>
      <c r="C162" t="s">
        <v>168</v>
      </c>
      <c r="D162" t="s">
        <v>1020</v>
      </c>
      <c r="E162" s="2">
        <v>69329</v>
      </c>
      <c r="F162" t="s">
        <v>1021</v>
      </c>
      <c r="G162">
        <v>34.1</v>
      </c>
      <c r="H162">
        <v>2.7</v>
      </c>
      <c r="I162">
        <v>10.3</v>
      </c>
      <c r="J162">
        <v>21.1</v>
      </c>
      <c r="K162" t="s">
        <v>323</v>
      </c>
      <c r="L162">
        <v>4</v>
      </c>
      <c r="M162" t="s">
        <v>1022</v>
      </c>
      <c r="N162" t="s">
        <v>147</v>
      </c>
    </row>
    <row r="163" spans="1:15" ht="115.5" hidden="1">
      <c r="A163" t="s">
        <v>226</v>
      </c>
      <c r="B163" s="1" t="s">
        <v>227</v>
      </c>
      <c r="C163" t="s">
        <v>45</v>
      </c>
      <c r="D163" t="s">
        <v>228</v>
      </c>
      <c r="E163" s="2">
        <v>5400</v>
      </c>
      <c r="F163" t="s">
        <v>229</v>
      </c>
      <c r="G163">
        <v>22.7</v>
      </c>
      <c r="H163">
        <v>0.8</v>
      </c>
      <c r="I163">
        <v>6.6</v>
      </c>
      <c r="J163">
        <v>15.4</v>
      </c>
      <c r="K163" t="s">
        <v>27</v>
      </c>
      <c r="L163">
        <v>2</v>
      </c>
      <c r="M163" t="s">
        <v>230</v>
      </c>
      <c r="N163" t="s">
        <v>29</v>
      </c>
      <c r="O163">
        <v>2</v>
      </c>
    </row>
    <row r="164" spans="1:15" ht="231" hidden="1">
      <c r="A164" t="s">
        <v>265</v>
      </c>
      <c r="B164" s="1" t="s">
        <v>266</v>
      </c>
      <c r="C164" t="s">
        <v>45</v>
      </c>
      <c r="D164" t="s">
        <v>46</v>
      </c>
      <c r="E164" s="2">
        <v>96700</v>
      </c>
      <c r="F164" t="s">
        <v>267</v>
      </c>
      <c r="G164">
        <v>33</v>
      </c>
      <c r="H164">
        <v>3.7</v>
      </c>
      <c r="I164">
        <v>8.6</v>
      </c>
      <c r="J164">
        <v>20.7</v>
      </c>
      <c r="K164" t="s">
        <v>177</v>
      </c>
      <c r="L164">
        <v>3</v>
      </c>
      <c r="M164" t="s">
        <v>268</v>
      </c>
      <c r="N164" t="s">
        <v>147</v>
      </c>
      <c r="O164">
        <v>3</v>
      </c>
    </row>
    <row r="165" spans="1:15" ht="115.5" hidden="1">
      <c r="A165" t="s">
        <v>1037</v>
      </c>
      <c r="B165" s="1" t="s">
        <v>1038</v>
      </c>
      <c r="C165" t="s">
        <v>33</v>
      </c>
      <c r="D165" t="s">
        <v>34</v>
      </c>
      <c r="E165" s="2">
        <v>100000</v>
      </c>
      <c r="F165" t="s">
        <v>1039</v>
      </c>
      <c r="G165">
        <v>26</v>
      </c>
      <c r="H165">
        <v>7.6</v>
      </c>
      <c r="I165">
        <v>5.8</v>
      </c>
      <c r="J165">
        <v>12.6</v>
      </c>
      <c r="K165" t="s">
        <v>177</v>
      </c>
      <c r="L165">
        <v>3</v>
      </c>
      <c r="M165" t="s">
        <v>66</v>
      </c>
      <c r="N165" t="s">
        <v>29</v>
      </c>
    </row>
    <row r="166" spans="1:15" ht="144.75" hidden="1">
      <c r="A166" t="s">
        <v>1041</v>
      </c>
      <c r="B166" s="1" t="s">
        <v>1042</v>
      </c>
      <c r="C166" t="s">
        <v>174</v>
      </c>
      <c r="D166" t="s">
        <v>393</v>
      </c>
      <c r="E166" s="2">
        <v>13800</v>
      </c>
      <c r="F166" t="s">
        <v>1043</v>
      </c>
      <c r="G166">
        <v>26.1</v>
      </c>
      <c r="H166">
        <v>9.6</v>
      </c>
      <c r="I166">
        <v>5.3</v>
      </c>
      <c r="J166">
        <v>11.1</v>
      </c>
      <c r="K166" t="s">
        <v>27</v>
      </c>
      <c r="L166">
        <v>2</v>
      </c>
      <c r="M166" t="s">
        <v>66</v>
      </c>
      <c r="N166" t="s">
        <v>29</v>
      </c>
    </row>
    <row r="167" spans="1:15" ht="115.5" hidden="1">
      <c r="A167" t="s">
        <v>1049</v>
      </c>
      <c r="B167" s="1" t="s">
        <v>1050</v>
      </c>
      <c r="C167" t="s">
        <v>101</v>
      </c>
      <c r="D167" t="s">
        <v>214</v>
      </c>
      <c r="E167" s="2">
        <v>33400</v>
      </c>
      <c r="F167" t="s">
        <v>1051</v>
      </c>
      <c r="G167">
        <v>17.100000000000001</v>
      </c>
      <c r="H167">
        <v>2.2000000000000002</v>
      </c>
      <c r="I167">
        <v>8.3000000000000007</v>
      </c>
      <c r="J167">
        <v>6.7</v>
      </c>
      <c r="K167" t="s">
        <v>323</v>
      </c>
      <c r="L167">
        <v>4</v>
      </c>
      <c r="M167" t="s">
        <v>280</v>
      </c>
      <c r="N167" t="s">
        <v>60</v>
      </c>
    </row>
    <row r="168" spans="1:15" ht="101.25" hidden="1">
      <c r="A168" t="s">
        <v>1053</v>
      </c>
      <c r="B168" s="1" t="s">
        <v>1054</v>
      </c>
      <c r="C168" t="s">
        <v>80</v>
      </c>
      <c r="D168" t="s">
        <v>347</v>
      </c>
      <c r="E168" s="2">
        <v>18000</v>
      </c>
      <c r="F168" t="s">
        <v>1055</v>
      </c>
      <c r="G168">
        <v>22.2</v>
      </c>
      <c r="H168">
        <v>9.6999999999999993</v>
      </c>
      <c r="I168">
        <v>6.8</v>
      </c>
      <c r="J168">
        <v>5.6</v>
      </c>
      <c r="K168" t="s">
        <v>83</v>
      </c>
      <c r="L168">
        <v>1</v>
      </c>
      <c r="M168" t="s">
        <v>1056</v>
      </c>
      <c r="N168" t="s">
        <v>29</v>
      </c>
    </row>
    <row r="169" spans="1:15" ht="115.5" hidden="1">
      <c r="A169" t="s">
        <v>1058</v>
      </c>
      <c r="B169" s="1" t="s">
        <v>1059</v>
      </c>
      <c r="C169" t="s">
        <v>24</v>
      </c>
      <c r="D169" t="s">
        <v>204</v>
      </c>
      <c r="E169" s="2">
        <v>9400</v>
      </c>
      <c r="F169" t="s">
        <v>1060</v>
      </c>
      <c r="G169">
        <v>30.1</v>
      </c>
      <c r="H169">
        <v>16.7</v>
      </c>
      <c r="I169">
        <v>8.6999999999999993</v>
      </c>
      <c r="J169">
        <v>4.8</v>
      </c>
      <c r="K169" t="s">
        <v>27</v>
      </c>
      <c r="L169">
        <v>2</v>
      </c>
      <c r="M169" t="s">
        <v>1061</v>
      </c>
      <c r="N169" t="s">
        <v>147</v>
      </c>
    </row>
    <row r="170" spans="1:15" ht="144.75" hidden="1">
      <c r="A170" t="s">
        <v>1063</v>
      </c>
      <c r="B170" s="1" t="s">
        <v>1064</v>
      </c>
      <c r="C170" t="s">
        <v>101</v>
      </c>
      <c r="D170" t="s">
        <v>102</v>
      </c>
      <c r="E170" s="2">
        <v>85000</v>
      </c>
      <c r="F170" t="s">
        <v>1065</v>
      </c>
      <c r="G170">
        <v>21.1</v>
      </c>
      <c r="H170">
        <v>0.1</v>
      </c>
      <c r="I170">
        <v>9.6999999999999993</v>
      </c>
      <c r="J170">
        <v>11.3</v>
      </c>
      <c r="K170" t="s">
        <v>27</v>
      </c>
      <c r="L170">
        <v>2</v>
      </c>
      <c r="M170" t="s">
        <v>1066</v>
      </c>
      <c r="N170" t="s">
        <v>29</v>
      </c>
    </row>
    <row r="171" spans="1:15" ht="115.5" hidden="1">
      <c r="A171" t="s">
        <v>1068</v>
      </c>
      <c r="B171" s="1" t="s">
        <v>1069</v>
      </c>
      <c r="C171" t="s">
        <v>33</v>
      </c>
      <c r="D171" t="s">
        <v>1070</v>
      </c>
      <c r="E171" s="2">
        <v>411000</v>
      </c>
      <c r="F171" t="s">
        <v>1071</v>
      </c>
      <c r="G171">
        <v>21.4</v>
      </c>
      <c r="H171">
        <v>8.6</v>
      </c>
      <c r="I171">
        <v>3.7</v>
      </c>
      <c r="J171">
        <v>9.1999999999999993</v>
      </c>
      <c r="K171" t="s">
        <v>177</v>
      </c>
      <c r="L171">
        <v>3</v>
      </c>
      <c r="M171" t="s">
        <v>703</v>
      </c>
      <c r="N171" t="s">
        <v>29</v>
      </c>
    </row>
    <row r="172" spans="1:15" ht="188.25" hidden="1">
      <c r="A172" t="s">
        <v>270</v>
      </c>
      <c r="B172" s="1" t="s">
        <v>271</v>
      </c>
      <c r="C172" t="s">
        <v>45</v>
      </c>
      <c r="D172" t="s">
        <v>272</v>
      </c>
      <c r="E172" s="2">
        <v>440000</v>
      </c>
      <c r="F172" t="s">
        <v>273</v>
      </c>
      <c r="G172">
        <v>15.3</v>
      </c>
      <c r="H172">
        <v>0</v>
      </c>
      <c r="I172">
        <v>5.6</v>
      </c>
      <c r="J172">
        <v>9.6999999999999993</v>
      </c>
      <c r="K172" t="s">
        <v>177</v>
      </c>
      <c r="L172">
        <v>3</v>
      </c>
      <c r="M172" t="s">
        <v>274</v>
      </c>
      <c r="N172" t="s">
        <v>60</v>
      </c>
      <c r="O172">
        <v>1</v>
      </c>
    </row>
    <row r="173" spans="1:15" ht="101.25" hidden="1">
      <c r="A173" t="s">
        <v>359</v>
      </c>
      <c r="B173" s="1" t="s">
        <v>360</v>
      </c>
      <c r="C173" t="s">
        <v>45</v>
      </c>
      <c r="D173" t="s">
        <v>155</v>
      </c>
      <c r="E173" s="2">
        <v>122000</v>
      </c>
      <c r="F173" t="s">
        <v>361</v>
      </c>
      <c r="G173">
        <v>12.8</v>
      </c>
      <c r="H173">
        <v>1.4</v>
      </c>
      <c r="I173">
        <v>6.5</v>
      </c>
      <c r="J173">
        <v>4.9000000000000004</v>
      </c>
      <c r="K173" t="s">
        <v>177</v>
      </c>
      <c r="L173">
        <v>3</v>
      </c>
      <c r="M173" t="s">
        <v>257</v>
      </c>
      <c r="N173" t="s">
        <v>60</v>
      </c>
      <c r="O173">
        <v>1</v>
      </c>
    </row>
    <row r="174" spans="1:15" ht="87" hidden="1">
      <c r="A174" t="s">
        <v>1086</v>
      </c>
      <c r="B174" s="1" t="s">
        <v>1087</v>
      </c>
      <c r="C174" t="s">
        <v>101</v>
      </c>
      <c r="D174" t="s">
        <v>315</v>
      </c>
      <c r="E174" s="2">
        <v>21927</v>
      </c>
      <c r="F174" t="s">
        <v>1088</v>
      </c>
      <c r="G174">
        <v>26.5</v>
      </c>
      <c r="H174">
        <v>2.6</v>
      </c>
      <c r="I174">
        <v>13.6</v>
      </c>
      <c r="J174">
        <v>10.3</v>
      </c>
      <c r="K174" t="s">
        <v>83</v>
      </c>
      <c r="L174">
        <v>1</v>
      </c>
      <c r="M174" t="s">
        <v>91</v>
      </c>
      <c r="N174" t="s">
        <v>29</v>
      </c>
    </row>
    <row r="175" spans="1:15" ht="159" hidden="1">
      <c r="A175" t="s">
        <v>1090</v>
      </c>
      <c r="B175" s="1" t="s">
        <v>1091</v>
      </c>
      <c r="C175" t="s">
        <v>24</v>
      </c>
      <c r="D175" t="s">
        <v>25</v>
      </c>
      <c r="E175" s="2">
        <v>20000</v>
      </c>
      <c r="F175" t="s">
        <v>1092</v>
      </c>
      <c r="G175">
        <v>20.7</v>
      </c>
      <c r="H175">
        <v>13.5</v>
      </c>
      <c r="I175">
        <v>5.0999999999999996</v>
      </c>
      <c r="J175">
        <v>2.1</v>
      </c>
      <c r="K175" t="s">
        <v>27</v>
      </c>
      <c r="L175">
        <v>2</v>
      </c>
      <c r="M175" t="s">
        <v>616</v>
      </c>
      <c r="N175" t="s">
        <v>29</v>
      </c>
    </row>
    <row r="176" spans="1:15" ht="144.75" hidden="1">
      <c r="A176" t="s">
        <v>1098</v>
      </c>
      <c r="B176" s="1" t="s">
        <v>1099</v>
      </c>
      <c r="C176" t="s">
        <v>33</v>
      </c>
      <c r="D176" t="s">
        <v>1100</v>
      </c>
      <c r="E176" s="2">
        <v>300000</v>
      </c>
      <c r="F176" t="s">
        <v>1101</v>
      </c>
      <c r="G176">
        <v>11.8</v>
      </c>
      <c r="H176">
        <v>3.3</v>
      </c>
      <c r="I176">
        <v>3.2</v>
      </c>
      <c r="J176">
        <v>5.3</v>
      </c>
      <c r="K176" t="s">
        <v>27</v>
      </c>
      <c r="L176">
        <v>2</v>
      </c>
      <c r="M176" t="s">
        <v>664</v>
      </c>
      <c r="N176" t="s">
        <v>60</v>
      </c>
    </row>
    <row r="177" spans="1:15" ht="130.5" hidden="1">
      <c r="A177" t="s">
        <v>1103</v>
      </c>
      <c r="B177" s="1" t="s">
        <v>1104</v>
      </c>
      <c r="C177" t="s">
        <v>101</v>
      </c>
      <c r="D177" t="s">
        <v>199</v>
      </c>
      <c r="E177" s="2">
        <v>12280</v>
      </c>
      <c r="F177" t="s">
        <v>1105</v>
      </c>
      <c r="G177">
        <v>16.399999999999999</v>
      </c>
      <c r="H177">
        <v>0.6</v>
      </c>
      <c r="I177">
        <v>11.5</v>
      </c>
      <c r="J177">
        <v>4.3</v>
      </c>
      <c r="K177" t="s">
        <v>27</v>
      </c>
      <c r="L177">
        <v>2</v>
      </c>
      <c r="M177" t="s">
        <v>183</v>
      </c>
      <c r="N177" t="s">
        <v>60</v>
      </c>
    </row>
    <row r="178" spans="1:15" ht="115.5" hidden="1">
      <c r="A178" t="s">
        <v>1107</v>
      </c>
      <c r="B178" s="1" t="s">
        <v>1108</v>
      </c>
      <c r="C178" t="s">
        <v>80</v>
      </c>
      <c r="D178" t="s">
        <v>341</v>
      </c>
      <c r="E178" s="2">
        <v>122000</v>
      </c>
      <c r="F178" t="s">
        <v>1109</v>
      </c>
      <c r="G178">
        <v>30.2</v>
      </c>
      <c r="H178">
        <v>8</v>
      </c>
      <c r="I178">
        <v>7.1</v>
      </c>
      <c r="J178">
        <v>15.1</v>
      </c>
      <c r="K178" t="s">
        <v>177</v>
      </c>
      <c r="L178">
        <v>3</v>
      </c>
      <c r="M178" t="s">
        <v>317</v>
      </c>
      <c r="N178" t="s">
        <v>147</v>
      </c>
    </row>
    <row r="179" spans="1:15" ht="130.5" hidden="1">
      <c r="A179" t="s">
        <v>1111</v>
      </c>
      <c r="B179" s="1" t="s">
        <v>1112</v>
      </c>
      <c r="C179" t="s">
        <v>33</v>
      </c>
      <c r="D179" t="s">
        <v>1113</v>
      </c>
      <c r="E179" s="2">
        <v>49000</v>
      </c>
      <c r="F179" t="s">
        <v>1114</v>
      </c>
      <c r="G179">
        <v>11.1</v>
      </c>
      <c r="H179">
        <v>3.8</v>
      </c>
      <c r="I179">
        <v>3.3</v>
      </c>
      <c r="J179">
        <v>4</v>
      </c>
      <c r="K179" t="s">
        <v>27</v>
      </c>
      <c r="L179">
        <v>2</v>
      </c>
      <c r="M179" t="s">
        <v>128</v>
      </c>
      <c r="N179" t="s">
        <v>60</v>
      </c>
    </row>
    <row r="180" spans="1:15" ht="115.5" hidden="1">
      <c r="A180" t="s">
        <v>1124</v>
      </c>
      <c r="B180" s="1" t="s">
        <v>1125</v>
      </c>
      <c r="C180" t="s">
        <v>33</v>
      </c>
      <c r="D180" t="s">
        <v>701</v>
      </c>
      <c r="E180" s="2">
        <v>12284</v>
      </c>
      <c r="F180" t="s">
        <v>1126</v>
      </c>
      <c r="G180">
        <v>25.4</v>
      </c>
      <c r="H180">
        <v>11.3</v>
      </c>
      <c r="I180">
        <v>5.6</v>
      </c>
      <c r="J180">
        <v>8.6</v>
      </c>
      <c r="K180" t="s">
        <v>27</v>
      </c>
      <c r="L180">
        <v>2</v>
      </c>
      <c r="M180" t="s">
        <v>420</v>
      </c>
      <c r="N180" t="s">
        <v>29</v>
      </c>
    </row>
    <row r="181" spans="1:15" ht="101.25" hidden="1">
      <c r="A181" t="s">
        <v>1128</v>
      </c>
      <c r="B181" s="1" t="s">
        <v>1129</v>
      </c>
      <c r="C181" t="s">
        <v>18</v>
      </c>
      <c r="D181" t="s">
        <v>1130</v>
      </c>
      <c r="E181" s="2">
        <v>47000</v>
      </c>
      <c r="F181" t="s">
        <v>1131</v>
      </c>
      <c r="G181">
        <v>17.600000000000001</v>
      </c>
      <c r="H181">
        <v>3.4</v>
      </c>
      <c r="I181">
        <v>5.3</v>
      </c>
      <c r="J181">
        <v>9</v>
      </c>
      <c r="K181" t="s">
        <v>27</v>
      </c>
      <c r="L181">
        <v>2</v>
      </c>
      <c r="M181" t="s">
        <v>241</v>
      </c>
      <c r="N181" t="s">
        <v>60</v>
      </c>
    </row>
    <row r="182" spans="1:15" ht="115.5" hidden="1">
      <c r="A182" t="s">
        <v>1133</v>
      </c>
      <c r="B182" s="1" t="s">
        <v>1134</v>
      </c>
      <c r="C182" t="s">
        <v>33</v>
      </c>
      <c r="D182" t="s">
        <v>95</v>
      </c>
      <c r="E182" s="2">
        <v>38400</v>
      </c>
      <c r="F182" t="s">
        <v>1135</v>
      </c>
      <c r="G182">
        <v>18.7</v>
      </c>
      <c r="H182">
        <v>2.2999999999999998</v>
      </c>
      <c r="I182">
        <v>8.6999999999999993</v>
      </c>
      <c r="J182">
        <v>7.7</v>
      </c>
      <c r="K182" t="s">
        <v>27</v>
      </c>
      <c r="L182">
        <v>2</v>
      </c>
      <c r="M182" t="s">
        <v>59</v>
      </c>
      <c r="N182" t="s">
        <v>60</v>
      </c>
    </row>
    <row r="183" spans="1:15" ht="101.25" hidden="1">
      <c r="A183" t="s">
        <v>1141</v>
      </c>
      <c r="B183" s="1" t="s">
        <v>1142</v>
      </c>
      <c r="C183" t="s">
        <v>18</v>
      </c>
      <c r="D183" t="s">
        <v>458</v>
      </c>
      <c r="E183" s="2">
        <v>17200</v>
      </c>
      <c r="F183" t="s">
        <v>1143</v>
      </c>
      <c r="G183">
        <v>13.6</v>
      </c>
      <c r="H183">
        <v>4.5</v>
      </c>
      <c r="I183">
        <v>5.0999999999999996</v>
      </c>
      <c r="J183">
        <v>4</v>
      </c>
      <c r="K183" t="s">
        <v>83</v>
      </c>
      <c r="L183">
        <v>1</v>
      </c>
      <c r="M183" t="s">
        <v>874</v>
      </c>
      <c r="N183" t="s">
        <v>60</v>
      </c>
    </row>
    <row r="184" spans="1:15" ht="144.75" hidden="1">
      <c r="A184" t="s">
        <v>422</v>
      </c>
      <c r="B184" s="1" t="s">
        <v>423</v>
      </c>
      <c r="C184" t="s">
        <v>45</v>
      </c>
      <c r="D184" t="s">
        <v>132</v>
      </c>
      <c r="E184" s="2">
        <v>15000</v>
      </c>
      <c r="F184" t="s">
        <v>424</v>
      </c>
      <c r="G184">
        <v>17.5</v>
      </c>
      <c r="H184">
        <v>2.7</v>
      </c>
      <c r="I184">
        <v>6</v>
      </c>
      <c r="J184">
        <v>8.8000000000000007</v>
      </c>
      <c r="K184" t="s">
        <v>27</v>
      </c>
      <c r="L184">
        <v>2</v>
      </c>
      <c r="M184" t="s">
        <v>241</v>
      </c>
      <c r="N184" t="s">
        <v>60</v>
      </c>
      <c r="O184">
        <v>1</v>
      </c>
    </row>
    <row r="185" spans="1:15" ht="130.5" hidden="1">
      <c r="A185" t="s">
        <v>426</v>
      </c>
      <c r="B185" s="1" t="s">
        <v>427</v>
      </c>
      <c r="C185" t="s">
        <v>45</v>
      </c>
      <c r="D185" t="s">
        <v>272</v>
      </c>
      <c r="E185" s="2">
        <v>70325</v>
      </c>
      <c r="F185" t="s">
        <v>428</v>
      </c>
      <c r="G185">
        <v>11.6</v>
      </c>
      <c r="H185">
        <v>0</v>
      </c>
      <c r="I185">
        <v>5.7</v>
      </c>
      <c r="J185">
        <v>6</v>
      </c>
      <c r="K185" t="s">
        <v>27</v>
      </c>
      <c r="L185">
        <v>2</v>
      </c>
      <c r="M185" t="s">
        <v>405</v>
      </c>
      <c r="N185" t="s">
        <v>60</v>
      </c>
      <c r="O185">
        <v>1</v>
      </c>
    </row>
    <row r="186" spans="1:15" ht="101.25" hidden="1">
      <c r="A186" t="s">
        <v>1165</v>
      </c>
      <c r="B186" s="1" t="s">
        <v>1166</v>
      </c>
      <c r="C186" t="s">
        <v>174</v>
      </c>
      <c r="D186" t="s">
        <v>418</v>
      </c>
      <c r="E186" s="2">
        <v>41000</v>
      </c>
      <c r="F186" t="s">
        <v>1167</v>
      </c>
      <c r="G186">
        <v>28.5</v>
      </c>
      <c r="H186">
        <v>10.4</v>
      </c>
      <c r="I186">
        <v>7.6</v>
      </c>
      <c r="J186">
        <v>10.4</v>
      </c>
      <c r="K186" t="s">
        <v>27</v>
      </c>
      <c r="L186">
        <v>2</v>
      </c>
      <c r="M186" t="s">
        <v>697</v>
      </c>
      <c r="N186" t="s">
        <v>29</v>
      </c>
    </row>
    <row r="187" spans="1:15" ht="144.75" hidden="1">
      <c r="A187" t="s">
        <v>1169</v>
      </c>
      <c r="B187" s="1" t="s">
        <v>1170</v>
      </c>
      <c r="C187" t="s">
        <v>18</v>
      </c>
      <c r="D187" t="s">
        <v>336</v>
      </c>
      <c r="E187" s="2">
        <v>15400</v>
      </c>
      <c r="F187" t="s">
        <v>1171</v>
      </c>
      <c r="G187">
        <v>7.6</v>
      </c>
      <c r="H187">
        <v>1.2</v>
      </c>
      <c r="I187">
        <v>4.7</v>
      </c>
      <c r="J187">
        <v>1.8</v>
      </c>
      <c r="K187" t="s">
        <v>83</v>
      </c>
      <c r="L187">
        <v>1</v>
      </c>
      <c r="M187" t="s">
        <v>1172</v>
      </c>
      <c r="N187" t="s">
        <v>1173</v>
      </c>
    </row>
    <row r="188" spans="1:15" ht="130.5" hidden="1">
      <c r="A188" t="s">
        <v>1175</v>
      </c>
      <c r="B188" s="1" t="s">
        <v>1176</v>
      </c>
      <c r="C188" t="s">
        <v>101</v>
      </c>
      <c r="D188" t="s">
        <v>315</v>
      </c>
      <c r="E188" s="2">
        <v>16752</v>
      </c>
      <c r="F188" t="s">
        <v>1177</v>
      </c>
      <c r="G188">
        <v>21.4</v>
      </c>
      <c r="H188">
        <v>1.6</v>
      </c>
      <c r="I188">
        <v>10.7</v>
      </c>
      <c r="J188">
        <v>9.1999999999999993</v>
      </c>
      <c r="K188" t="s">
        <v>83</v>
      </c>
      <c r="L188">
        <v>1</v>
      </c>
      <c r="M188" t="s">
        <v>703</v>
      </c>
      <c r="N188" t="s">
        <v>29</v>
      </c>
    </row>
    <row r="189" spans="1:15" ht="115.5" hidden="1">
      <c r="A189" t="s">
        <v>1187</v>
      </c>
      <c r="B189" s="1" t="s">
        <v>1188</v>
      </c>
      <c r="C189" t="s">
        <v>174</v>
      </c>
      <c r="D189" t="s">
        <v>393</v>
      </c>
      <c r="E189" s="2">
        <v>23000</v>
      </c>
      <c r="F189" t="s">
        <v>1189</v>
      </c>
      <c r="G189">
        <v>28.4</v>
      </c>
      <c r="H189">
        <v>10.6</v>
      </c>
      <c r="I189">
        <v>4.4000000000000004</v>
      </c>
      <c r="J189">
        <v>13.4</v>
      </c>
      <c r="K189" t="s">
        <v>27</v>
      </c>
      <c r="L189">
        <v>2</v>
      </c>
      <c r="M189" t="s">
        <v>697</v>
      </c>
      <c r="N189" t="s">
        <v>29</v>
      </c>
    </row>
    <row r="190" spans="1:15" ht="115.5" hidden="1">
      <c r="A190" t="s">
        <v>1191</v>
      </c>
      <c r="B190" s="1" t="s">
        <v>1192</v>
      </c>
      <c r="C190" t="s">
        <v>18</v>
      </c>
      <c r="D190" t="s">
        <v>70</v>
      </c>
      <c r="E190" s="2">
        <v>11144</v>
      </c>
      <c r="F190" t="s">
        <v>1193</v>
      </c>
      <c r="G190">
        <v>14.8</v>
      </c>
      <c r="H190">
        <v>1.8</v>
      </c>
      <c r="I190">
        <v>5.8</v>
      </c>
      <c r="J190">
        <v>7.2</v>
      </c>
      <c r="K190" t="s">
        <v>83</v>
      </c>
      <c r="L190">
        <v>1</v>
      </c>
      <c r="M190" t="s">
        <v>474</v>
      </c>
      <c r="N190" t="s">
        <v>60</v>
      </c>
    </row>
    <row r="191" spans="1:15" ht="101.25" hidden="1">
      <c r="A191" t="s">
        <v>1195</v>
      </c>
      <c r="B191" s="1" t="s">
        <v>1196</v>
      </c>
      <c r="C191" t="s">
        <v>101</v>
      </c>
      <c r="D191" t="s">
        <v>143</v>
      </c>
      <c r="E191" s="2">
        <v>311921</v>
      </c>
      <c r="F191" t="s">
        <v>1197</v>
      </c>
      <c r="G191">
        <v>29.3</v>
      </c>
      <c r="H191">
        <v>1.1000000000000001</v>
      </c>
      <c r="I191">
        <v>11.7</v>
      </c>
      <c r="J191">
        <v>16.5</v>
      </c>
      <c r="K191" t="s">
        <v>177</v>
      </c>
      <c r="L191">
        <v>3</v>
      </c>
      <c r="M191" t="s">
        <v>36</v>
      </c>
      <c r="N191" t="s">
        <v>29</v>
      </c>
    </row>
    <row r="192" spans="1:15" ht="144.75" hidden="1">
      <c r="A192" t="s">
        <v>461</v>
      </c>
      <c r="B192" s="1" t="s">
        <v>462</v>
      </c>
      <c r="C192" t="s">
        <v>45</v>
      </c>
      <c r="D192" t="s">
        <v>132</v>
      </c>
      <c r="E192" s="2">
        <v>14500</v>
      </c>
      <c r="F192" t="s">
        <v>463</v>
      </c>
      <c r="G192">
        <v>29.6</v>
      </c>
      <c r="H192">
        <v>4.8</v>
      </c>
      <c r="I192">
        <v>8.6999999999999993</v>
      </c>
      <c r="J192">
        <v>16.100000000000001</v>
      </c>
      <c r="K192" t="s">
        <v>27</v>
      </c>
      <c r="L192">
        <v>2</v>
      </c>
      <c r="M192" t="s">
        <v>464</v>
      </c>
      <c r="N192" t="s">
        <v>29</v>
      </c>
      <c r="O192">
        <v>2</v>
      </c>
    </row>
    <row r="193" spans="1:15" ht="144.75" hidden="1">
      <c r="A193" t="s">
        <v>1207</v>
      </c>
      <c r="B193" s="1" t="s">
        <v>1208</v>
      </c>
      <c r="C193" t="s">
        <v>80</v>
      </c>
      <c r="D193" t="s">
        <v>284</v>
      </c>
      <c r="E193" s="2">
        <v>34718</v>
      </c>
      <c r="F193" t="s">
        <v>1209</v>
      </c>
      <c r="G193">
        <v>14.8</v>
      </c>
      <c r="H193">
        <v>3.3</v>
      </c>
      <c r="I193">
        <v>5</v>
      </c>
      <c r="J193">
        <v>6.6</v>
      </c>
      <c r="K193" t="s">
        <v>83</v>
      </c>
      <c r="L193">
        <v>1</v>
      </c>
      <c r="M193" t="s">
        <v>474</v>
      </c>
      <c r="N193" t="s">
        <v>60</v>
      </c>
    </row>
    <row r="194" spans="1:15" ht="130.5" hidden="1">
      <c r="A194" t="s">
        <v>1211</v>
      </c>
      <c r="B194" s="1" t="s">
        <v>1212</v>
      </c>
      <c r="C194" t="s">
        <v>80</v>
      </c>
      <c r="D194" t="s">
        <v>686</v>
      </c>
      <c r="E194" s="2">
        <v>60000</v>
      </c>
      <c r="F194" t="s">
        <v>1213</v>
      </c>
      <c r="G194">
        <v>22.4</v>
      </c>
      <c r="H194">
        <v>5.3</v>
      </c>
      <c r="I194">
        <v>5.6</v>
      </c>
      <c r="J194">
        <v>11.5</v>
      </c>
      <c r="K194" t="s">
        <v>177</v>
      </c>
      <c r="L194">
        <v>3</v>
      </c>
      <c r="M194" t="s">
        <v>703</v>
      </c>
      <c r="N194" t="s">
        <v>29</v>
      </c>
    </row>
    <row r="195" spans="1:15" ht="130.5" hidden="1">
      <c r="A195" t="s">
        <v>1219</v>
      </c>
      <c r="B195" s="1" t="s">
        <v>1220</v>
      </c>
      <c r="C195" t="s">
        <v>114</v>
      </c>
      <c r="D195" t="s">
        <v>115</v>
      </c>
      <c r="E195" s="2">
        <v>27000</v>
      </c>
      <c r="F195" t="s">
        <v>1221</v>
      </c>
      <c r="G195">
        <v>14.5</v>
      </c>
      <c r="H195">
        <v>5</v>
      </c>
      <c r="I195">
        <v>5.8</v>
      </c>
      <c r="J195">
        <v>3.7</v>
      </c>
      <c r="K195" t="s">
        <v>27</v>
      </c>
      <c r="L195">
        <v>2</v>
      </c>
      <c r="M195" t="s">
        <v>159</v>
      </c>
      <c r="N195" t="s">
        <v>60</v>
      </c>
    </row>
    <row r="196" spans="1:15" ht="101.25" hidden="1">
      <c r="A196" t="s">
        <v>523</v>
      </c>
      <c r="B196" s="1" t="s">
        <v>524</v>
      </c>
      <c r="C196" t="s">
        <v>45</v>
      </c>
      <c r="D196" t="s">
        <v>64</v>
      </c>
      <c r="E196" s="2">
        <v>52000</v>
      </c>
      <c r="F196" t="s">
        <v>525</v>
      </c>
      <c r="G196">
        <v>28.3</v>
      </c>
      <c r="H196">
        <v>4</v>
      </c>
      <c r="I196">
        <v>11</v>
      </c>
      <c r="J196">
        <v>13.2</v>
      </c>
      <c r="K196" t="s">
        <v>27</v>
      </c>
      <c r="L196">
        <v>2</v>
      </c>
      <c r="M196" t="s">
        <v>526</v>
      </c>
      <c r="N196" t="s">
        <v>29</v>
      </c>
      <c r="O196">
        <v>2</v>
      </c>
    </row>
    <row r="197" spans="1:15" ht="159" hidden="1">
      <c r="A197" t="s">
        <v>1232</v>
      </c>
      <c r="B197" s="1" t="s">
        <v>1233</v>
      </c>
      <c r="C197" t="s">
        <v>101</v>
      </c>
      <c r="D197" t="s">
        <v>502</v>
      </c>
      <c r="E197" s="2">
        <v>8527</v>
      </c>
      <c r="F197" t="s">
        <v>1234</v>
      </c>
      <c r="G197">
        <v>22.8</v>
      </c>
      <c r="H197">
        <v>0.7</v>
      </c>
      <c r="I197">
        <v>11</v>
      </c>
      <c r="J197">
        <v>11</v>
      </c>
      <c r="K197" t="s">
        <v>27</v>
      </c>
      <c r="L197">
        <v>2</v>
      </c>
      <c r="M197" t="s">
        <v>230</v>
      </c>
      <c r="N197" t="s">
        <v>29</v>
      </c>
    </row>
    <row r="198" spans="1:15" ht="115.5" hidden="1">
      <c r="A198" t="s">
        <v>641</v>
      </c>
      <c r="B198" s="1" t="s">
        <v>642</v>
      </c>
      <c r="C198" t="s">
        <v>45</v>
      </c>
      <c r="D198" t="s">
        <v>155</v>
      </c>
      <c r="E198" s="2">
        <v>11000</v>
      </c>
      <c r="F198" t="s">
        <v>643</v>
      </c>
      <c r="G198">
        <v>16.7</v>
      </c>
      <c r="H198">
        <v>0.8</v>
      </c>
      <c r="I198">
        <v>5.8</v>
      </c>
      <c r="J198">
        <v>10.1</v>
      </c>
      <c r="K198" t="s">
        <v>27</v>
      </c>
      <c r="L198">
        <v>2</v>
      </c>
      <c r="M198" t="s">
        <v>117</v>
      </c>
      <c r="N198" t="s">
        <v>60</v>
      </c>
      <c r="O198">
        <v>1</v>
      </c>
    </row>
    <row r="199" spans="1:15" ht="115.5" hidden="1">
      <c r="A199" t="s">
        <v>1240</v>
      </c>
      <c r="B199" s="1" t="s">
        <v>1241</v>
      </c>
      <c r="C199" t="s">
        <v>18</v>
      </c>
      <c r="D199" t="s">
        <v>40</v>
      </c>
      <c r="E199" s="2">
        <v>18200</v>
      </c>
      <c r="F199" t="s">
        <v>1242</v>
      </c>
      <c r="G199">
        <v>16.399999999999999</v>
      </c>
      <c r="H199">
        <v>1</v>
      </c>
      <c r="I199">
        <v>4.7</v>
      </c>
      <c r="J199">
        <v>10.7</v>
      </c>
      <c r="K199" t="s">
        <v>27</v>
      </c>
      <c r="L199">
        <v>2</v>
      </c>
      <c r="M199" t="s">
        <v>183</v>
      </c>
      <c r="N199" t="s">
        <v>60</v>
      </c>
    </row>
    <row r="200" spans="1:15" ht="101.25" hidden="1">
      <c r="A200" t="s">
        <v>1244</v>
      </c>
      <c r="B200" s="1" t="s">
        <v>1245</v>
      </c>
      <c r="C200" t="s">
        <v>33</v>
      </c>
      <c r="D200" t="s">
        <v>121</v>
      </c>
      <c r="E200" s="2">
        <v>39000</v>
      </c>
      <c r="F200" t="s">
        <v>1246</v>
      </c>
      <c r="G200">
        <v>24.5</v>
      </c>
      <c r="H200">
        <v>15.1</v>
      </c>
      <c r="I200">
        <v>4.8</v>
      </c>
      <c r="J200">
        <v>4.5</v>
      </c>
      <c r="K200" t="s">
        <v>177</v>
      </c>
      <c r="L200">
        <v>3</v>
      </c>
      <c r="M200" t="s">
        <v>498</v>
      </c>
      <c r="N200" t="s">
        <v>29</v>
      </c>
    </row>
    <row r="201" spans="1:15" ht="130.5" hidden="1">
      <c r="A201" t="s">
        <v>1248</v>
      </c>
      <c r="B201" s="1" t="s">
        <v>1249</v>
      </c>
      <c r="C201" t="s">
        <v>24</v>
      </c>
      <c r="D201" t="s">
        <v>25</v>
      </c>
      <c r="E201" s="2">
        <v>21500</v>
      </c>
      <c r="F201" t="s">
        <v>1250</v>
      </c>
      <c r="G201">
        <v>22.7</v>
      </c>
      <c r="H201">
        <v>10.5</v>
      </c>
      <c r="I201">
        <v>6.6</v>
      </c>
      <c r="J201">
        <v>5.6</v>
      </c>
      <c r="K201" t="s">
        <v>177</v>
      </c>
      <c r="L201">
        <v>3</v>
      </c>
      <c r="M201" t="s">
        <v>230</v>
      </c>
      <c r="N201" t="s">
        <v>29</v>
      </c>
    </row>
    <row r="202" spans="1:15" ht="101.25" hidden="1">
      <c r="A202" t="s">
        <v>1252</v>
      </c>
      <c r="B202" s="1" t="s">
        <v>1253</v>
      </c>
      <c r="C202" t="s">
        <v>18</v>
      </c>
      <c r="D202" t="s">
        <v>1130</v>
      </c>
      <c r="E202" s="2">
        <v>282200</v>
      </c>
      <c r="F202" t="s">
        <v>1254</v>
      </c>
      <c r="G202">
        <v>14.1</v>
      </c>
      <c r="H202">
        <v>1.8</v>
      </c>
      <c r="I202">
        <v>6.1</v>
      </c>
      <c r="J202">
        <v>6.2</v>
      </c>
      <c r="K202" t="s">
        <v>27</v>
      </c>
      <c r="L202">
        <v>2</v>
      </c>
      <c r="M202" t="s">
        <v>307</v>
      </c>
      <c r="N202" t="s">
        <v>60</v>
      </c>
    </row>
    <row r="203" spans="1:15" ht="130.5" hidden="1">
      <c r="A203" t="s">
        <v>1256</v>
      </c>
      <c r="B203" s="1" t="s">
        <v>1257</v>
      </c>
      <c r="C203" t="s">
        <v>101</v>
      </c>
      <c r="D203" t="s">
        <v>605</v>
      </c>
      <c r="E203" s="2">
        <v>13226</v>
      </c>
      <c r="F203" t="s">
        <v>1258</v>
      </c>
      <c r="G203">
        <v>19.8</v>
      </c>
      <c r="H203">
        <v>1.7</v>
      </c>
      <c r="I203">
        <v>8.8000000000000007</v>
      </c>
      <c r="J203">
        <v>9.3000000000000007</v>
      </c>
      <c r="K203" t="s">
        <v>83</v>
      </c>
      <c r="L203">
        <v>1</v>
      </c>
      <c r="M203" t="s">
        <v>865</v>
      </c>
      <c r="N203" t="s">
        <v>60</v>
      </c>
    </row>
    <row r="204" spans="1:15" ht="159" hidden="1">
      <c r="A204" t="s">
        <v>1260</v>
      </c>
      <c r="B204" s="1" t="s">
        <v>1261</v>
      </c>
      <c r="C204" t="s">
        <v>18</v>
      </c>
      <c r="D204" t="s">
        <v>447</v>
      </c>
      <c r="E204" s="2">
        <v>130700</v>
      </c>
      <c r="F204" t="s">
        <v>1262</v>
      </c>
      <c r="G204">
        <v>18.899999999999999</v>
      </c>
      <c r="H204">
        <v>4.9000000000000004</v>
      </c>
      <c r="I204">
        <v>6.6</v>
      </c>
      <c r="J204">
        <v>7.3</v>
      </c>
      <c r="K204" t="s">
        <v>177</v>
      </c>
      <c r="L204">
        <v>3</v>
      </c>
      <c r="M204" t="s">
        <v>718</v>
      </c>
      <c r="N204" t="s">
        <v>60</v>
      </c>
    </row>
    <row r="205" spans="1:15" ht="144.75" hidden="1">
      <c r="A205" t="s">
        <v>645</v>
      </c>
      <c r="B205" s="1" t="s">
        <v>646</v>
      </c>
      <c r="C205" t="s">
        <v>45</v>
      </c>
      <c r="D205" t="s">
        <v>132</v>
      </c>
      <c r="F205" t="s">
        <v>647</v>
      </c>
      <c r="G205">
        <v>26.4</v>
      </c>
      <c r="H205">
        <v>3.5</v>
      </c>
      <c r="I205">
        <v>10.4</v>
      </c>
      <c r="J205">
        <v>12.4</v>
      </c>
      <c r="K205" t="s">
        <v>83</v>
      </c>
      <c r="L205">
        <v>1</v>
      </c>
      <c r="M205" t="s">
        <v>91</v>
      </c>
      <c r="N205" t="s">
        <v>29</v>
      </c>
      <c r="O205">
        <v>2</v>
      </c>
    </row>
    <row r="206" spans="1:15" ht="144.75" hidden="1">
      <c r="A206" t="s">
        <v>657</v>
      </c>
      <c r="B206" s="1" t="s">
        <v>658</v>
      </c>
      <c r="C206" t="s">
        <v>45</v>
      </c>
      <c r="D206" t="s">
        <v>228</v>
      </c>
      <c r="E206" s="2">
        <v>13677</v>
      </c>
      <c r="F206" t="s">
        <v>659</v>
      </c>
      <c r="G206">
        <v>18</v>
      </c>
      <c r="H206">
        <v>0.3</v>
      </c>
      <c r="I206">
        <v>6.7</v>
      </c>
      <c r="J206">
        <v>11</v>
      </c>
      <c r="K206" t="s">
        <v>27</v>
      </c>
      <c r="L206">
        <v>2</v>
      </c>
      <c r="M206" t="s">
        <v>84</v>
      </c>
      <c r="N206" t="s">
        <v>60</v>
      </c>
      <c r="O206">
        <v>1</v>
      </c>
    </row>
    <row r="207" spans="1:15" ht="101.25" hidden="1">
      <c r="A207" t="s">
        <v>1280</v>
      </c>
      <c r="B207" s="1" t="s">
        <v>1281</v>
      </c>
      <c r="C207" t="s">
        <v>80</v>
      </c>
      <c r="D207" t="s">
        <v>81</v>
      </c>
      <c r="E207" s="2">
        <v>45000</v>
      </c>
      <c r="F207" t="s">
        <v>1282</v>
      </c>
      <c r="G207">
        <v>25.3</v>
      </c>
      <c r="H207">
        <v>7</v>
      </c>
      <c r="I207">
        <v>6.5</v>
      </c>
      <c r="J207">
        <v>11.8</v>
      </c>
      <c r="K207" t="s">
        <v>27</v>
      </c>
      <c r="L207">
        <v>2</v>
      </c>
      <c r="M207" t="s">
        <v>28</v>
      </c>
      <c r="N207" t="s">
        <v>29</v>
      </c>
    </row>
    <row r="208" spans="1:15" ht="101.25" hidden="1">
      <c r="A208" t="s">
        <v>680</v>
      </c>
      <c r="B208" s="1" t="s">
        <v>681</v>
      </c>
      <c r="C208" t="s">
        <v>45</v>
      </c>
      <c r="D208" t="s">
        <v>155</v>
      </c>
      <c r="E208" s="2">
        <v>50000</v>
      </c>
      <c r="F208" t="s">
        <v>682</v>
      </c>
      <c r="G208">
        <v>21.2</v>
      </c>
      <c r="H208">
        <v>0.1</v>
      </c>
      <c r="I208">
        <v>8</v>
      </c>
      <c r="J208">
        <v>13.1</v>
      </c>
      <c r="K208" t="s">
        <v>177</v>
      </c>
      <c r="L208">
        <v>3</v>
      </c>
      <c r="M208" t="s">
        <v>247</v>
      </c>
      <c r="N208" t="s">
        <v>29</v>
      </c>
      <c r="O208">
        <v>2</v>
      </c>
    </row>
    <row r="209" spans="1:15" ht="144.75" hidden="1">
      <c r="A209" t="s">
        <v>1296</v>
      </c>
      <c r="B209" s="1" t="s">
        <v>1297</v>
      </c>
      <c r="C209" t="s">
        <v>101</v>
      </c>
      <c r="D209" t="s">
        <v>315</v>
      </c>
      <c r="E209" s="2">
        <v>19719</v>
      </c>
      <c r="F209" t="s">
        <v>1298</v>
      </c>
      <c r="G209">
        <v>21.8</v>
      </c>
      <c r="H209">
        <v>2</v>
      </c>
      <c r="I209">
        <v>8.6999999999999993</v>
      </c>
      <c r="J209">
        <v>11.2</v>
      </c>
      <c r="K209" t="s">
        <v>27</v>
      </c>
      <c r="L209">
        <v>2</v>
      </c>
      <c r="M209" t="s">
        <v>110</v>
      </c>
      <c r="N209" t="s">
        <v>29</v>
      </c>
    </row>
    <row r="210" spans="1:15" ht="144.75" hidden="1">
      <c r="A210" t="s">
        <v>777</v>
      </c>
      <c r="B210" s="1" t="s">
        <v>778</v>
      </c>
      <c r="C210" t="s">
        <v>45</v>
      </c>
      <c r="D210" t="s">
        <v>779</v>
      </c>
      <c r="E210" s="2">
        <v>88000</v>
      </c>
      <c r="F210" t="s">
        <v>780</v>
      </c>
      <c r="G210">
        <v>24.6</v>
      </c>
      <c r="H210">
        <v>2.1</v>
      </c>
      <c r="I210">
        <v>9.6</v>
      </c>
      <c r="J210">
        <v>12.9</v>
      </c>
      <c r="K210" t="s">
        <v>177</v>
      </c>
      <c r="L210">
        <v>3</v>
      </c>
      <c r="M210" t="s">
        <v>498</v>
      </c>
      <c r="N210" t="s">
        <v>29</v>
      </c>
      <c r="O210">
        <v>2</v>
      </c>
    </row>
    <row r="211" spans="1:15" ht="101.25" hidden="1">
      <c r="A211" t="s">
        <v>1309</v>
      </c>
      <c r="B211" s="1" t="s">
        <v>1310</v>
      </c>
      <c r="C211" t="s">
        <v>18</v>
      </c>
      <c r="D211" t="s">
        <v>126</v>
      </c>
      <c r="E211" s="2">
        <v>58000</v>
      </c>
      <c r="F211" t="s">
        <v>1311</v>
      </c>
      <c r="G211">
        <v>11.3</v>
      </c>
      <c r="H211">
        <v>0.1</v>
      </c>
      <c r="I211">
        <v>6.1</v>
      </c>
      <c r="J211">
        <v>5.0999999999999996</v>
      </c>
      <c r="K211" t="s">
        <v>27</v>
      </c>
      <c r="L211">
        <v>2</v>
      </c>
      <c r="M211" t="s">
        <v>128</v>
      </c>
      <c r="N211" t="s">
        <v>60</v>
      </c>
    </row>
    <row r="212" spans="1:15" ht="159" hidden="1">
      <c r="A212" t="s">
        <v>1317</v>
      </c>
      <c r="B212" s="1" t="s">
        <v>1318</v>
      </c>
      <c r="C212" t="s">
        <v>114</v>
      </c>
      <c r="D212" t="s">
        <v>1319</v>
      </c>
      <c r="E212">
        <v>163</v>
      </c>
      <c r="F212" t="s">
        <v>1320</v>
      </c>
      <c r="G212">
        <v>13.4</v>
      </c>
      <c r="H212">
        <v>3.3</v>
      </c>
      <c r="I212">
        <v>5.5</v>
      </c>
      <c r="J212">
        <v>4.5999999999999996</v>
      </c>
      <c r="K212" t="s">
        <v>83</v>
      </c>
      <c r="L212">
        <v>1</v>
      </c>
      <c r="M212" t="s">
        <v>139</v>
      </c>
      <c r="N212" t="s">
        <v>60</v>
      </c>
    </row>
    <row r="213" spans="1:15" ht="115.5" hidden="1">
      <c r="A213" t="s">
        <v>1322</v>
      </c>
      <c r="B213" s="1" t="s">
        <v>1323</v>
      </c>
      <c r="C213" t="s">
        <v>174</v>
      </c>
      <c r="D213" t="s">
        <v>393</v>
      </c>
      <c r="E213" s="2">
        <v>20000</v>
      </c>
      <c r="F213" t="s">
        <v>1324</v>
      </c>
      <c r="G213">
        <v>30</v>
      </c>
      <c r="H213">
        <v>13.3</v>
      </c>
      <c r="I213">
        <v>6</v>
      </c>
      <c r="J213">
        <v>10.7</v>
      </c>
      <c r="K213" t="s">
        <v>177</v>
      </c>
      <c r="L213">
        <v>3</v>
      </c>
      <c r="M213" t="s">
        <v>1061</v>
      </c>
      <c r="N213" t="s">
        <v>29</v>
      </c>
    </row>
    <row r="214" spans="1:15" ht="130.5" hidden="1">
      <c r="A214" t="s">
        <v>1326</v>
      </c>
      <c r="B214" s="1" t="s">
        <v>1327</v>
      </c>
      <c r="C214" t="s">
        <v>80</v>
      </c>
      <c r="D214" t="s">
        <v>1328</v>
      </c>
      <c r="E214" s="2">
        <v>95000</v>
      </c>
      <c r="F214" t="s">
        <v>1329</v>
      </c>
      <c r="G214">
        <v>28.6</v>
      </c>
      <c r="H214">
        <v>11</v>
      </c>
      <c r="I214">
        <v>7</v>
      </c>
      <c r="J214">
        <v>10.6</v>
      </c>
      <c r="K214" t="s">
        <v>177</v>
      </c>
      <c r="L214">
        <v>3</v>
      </c>
      <c r="M214" t="s">
        <v>291</v>
      </c>
      <c r="N214" t="s">
        <v>29</v>
      </c>
    </row>
    <row r="215" spans="1:15" ht="115.5" hidden="1">
      <c r="A215" t="s">
        <v>1331</v>
      </c>
      <c r="B215" s="1" t="s">
        <v>1332</v>
      </c>
      <c r="C215" t="s">
        <v>33</v>
      </c>
      <c r="D215" t="s">
        <v>1100</v>
      </c>
      <c r="E215" s="2">
        <v>465000</v>
      </c>
      <c r="F215" t="s">
        <v>1333</v>
      </c>
      <c r="G215">
        <v>12.6</v>
      </c>
      <c r="H215">
        <v>3.3</v>
      </c>
      <c r="I215">
        <v>3.8</v>
      </c>
      <c r="J215">
        <v>5.6</v>
      </c>
      <c r="K215" t="s">
        <v>27</v>
      </c>
      <c r="L215">
        <v>2</v>
      </c>
      <c r="M215" t="s">
        <v>257</v>
      </c>
      <c r="N215" t="s">
        <v>60</v>
      </c>
    </row>
    <row r="216" spans="1:15" ht="101.25" hidden="1">
      <c r="A216" t="s">
        <v>1024</v>
      </c>
      <c r="B216" s="1" t="s">
        <v>1025</v>
      </c>
      <c r="C216" t="s">
        <v>45</v>
      </c>
      <c r="D216" t="s">
        <v>779</v>
      </c>
      <c r="E216" s="2">
        <v>70000</v>
      </c>
      <c r="F216" t="s">
        <v>1026</v>
      </c>
      <c r="G216">
        <v>21.4</v>
      </c>
      <c r="H216">
        <v>1.9</v>
      </c>
      <c r="I216">
        <v>8.9</v>
      </c>
      <c r="J216">
        <v>10.6</v>
      </c>
      <c r="K216" t="s">
        <v>177</v>
      </c>
      <c r="L216">
        <v>3</v>
      </c>
      <c r="M216" t="s">
        <v>703</v>
      </c>
      <c r="N216" t="s">
        <v>29</v>
      </c>
      <c r="O216">
        <v>2</v>
      </c>
    </row>
    <row r="217" spans="1:15" ht="144.75" hidden="1">
      <c r="A217" t="s">
        <v>1339</v>
      </c>
      <c r="B217" s="1" t="s">
        <v>1340</v>
      </c>
      <c r="C217" t="s">
        <v>33</v>
      </c>
      <c r="D217" t="s">
        <v>1070</v>
      </c>
      <c r="E217" s="2">
        <v>178000</v>
      </c>
      <c r="F217" t="s">
        <v>1341</v>
      </c>
      <c r="G217">
        <v>17.600000000000001</v>
      </c>
      <c r="H217">
        <v>6.1</v>
      </c>
      <c r="I217">
        <v>4.4000000000000004</v>
      </c>
      <c r="J217">
        <v>7</v>
      </c>
      <c r="K217" t="s">
        <v>27</v>
      </c>
      <c r="L217">
        <v>2</v>
      </c>
      <c r="M217" t="s">
        <v>241</v>
      </c>
      <c r="N217" t="s">
        <v>60</v>
      </c>
    </row>
    <row r="218" spans="1:15" ht="130.5" hidden="1">
      <c r="A218" t="s">
        <v>1343</v>
      </c>
      <c r="B218" s="1" t="s">
        <v>1344</v>
      </c>
      <c r="C218" t="s">
        <v>18</v>
      </c>
      <c r="D218" t="s">
        <v>70</v>
      </c>
      <c r="E218" s="2">
        <v>62000</v>
      </c>
      <c r="F218" t="s">
        <v>1345</v>
      </c>
      <c r="G218">
        <v>10.7</v>
      </c>
      <c r="H218">
        <v>0.9</v>
      </c>
      <c r="I218">
        <v>5.6</v>
      </c>
      <c r="J218">
        <v>4.0999999999999996</v>
      </c>
      <c r="K218" t="s">
        <v>27</v>
      </c>
      <c r="L218">
        <v>2</v>
      </c>
      <c r="M218" t="s">
        <v>405</v>
      </c>
      <c r="N218" t="s">
        <v>60</v>
      </c>
    </row>
    <row r="219" spans="1:15" ht="115.5" hidden="1">
      <c r="A219" t="s">
        <v>1032</v>
      </c>
      <c r="B219" s="1" t="s">
        <v>1033</v>
      </c>
      <c r="C219" t="s">
        <v>45</v>
      </c>
      <c r="D219" t="s">
        <v>1034</v>
      </c>
      <c r="E219" s="2">
        <v>45000</v>
      </c>
      <c r="F219" t="s">
        <v>1035</v>
      </c>
      <c r="G219">
        <v>15.2</v>
      </c>
      <c r="H219">
        <v>1.6</v>
      </c>
      <c r="I219">
        <v>6.3</v>
      </c>
      <c r="J219">
        <v>7.3</v>
      </c>
      <c r="K219" t="s">
        <v>177</v>
      </c>
      <c r="L219">
        <v>3</v>
      </c>
      <c r="M219" t="s">
        <v>274</v>
      </c>
      <c r="N219" t="s">
        <v>60</v>
      </c>
      <c r="O219">
        <v>1</v>
      </c>
    </row>
    <row r="220" spans="1:15" ht="130.5" hidden="1">
      <c r="A220" t="s">
        <v>1145</v>
      </c>
      <c r="B220" s="1" t="s">
        <v>1146</v>
      </c>
      <c r="C220" t="s">
        <v>45</v>
      </c>
      <c r="D220" t="s">
        <v>155</v>
      </c>
      <c r="E220" s="2">
        <v>67000</v>
      </c>
      <c r="F220" t="s">
        <v>1147</v>
      </c>
      <c r="G220">
        <v>19.7</v>
      </c>
      <c r="H220">
        <v>0.4</v>
      </c>
      <c r="I220">
        <v>6.6</v>
      </c>
      <c r="J220">
        <v>12.7</v>
      </c>
      <c r="K220" t="s">
        <v>27</v>
      </c>
      <c r="L220">
        <v>2</v>
      </c>
      <c r="M220" t="s">
        <v>865</v>
      </c>
      <c r="N220" t="s">
        <v>60</v>
      </c>
      <c r="O220">
        <v>1</v>
      </c>
    </row>
    <row r="221" spans="1:15" ht="159" hidden="1">
      <c r="A221" t="s">
        <v>1203</v>
      </c>
      <c r="B221" s="1" t="s">
        <v>1204</v>
      </c>
      <c r="C221" t="s">
        <v>45</v>
      </c>
      <c r="D221" t="s">
        <v>779</v>
      </c>
      <c r="E221" s="2">
        <v>131900</v>
      </c>
      <c r="F221" t="s">
        <v>1205</v>
      </c>
      <c r="G221">
        <v>24</v>
      </c>
      <c r="H221">
        <v>0.9</v>
      </c>
      <c r="I221">
        <v>8</v>
      </c>
      <c r="J221">
        <v>15</v>
      </c>
      <c r="K221" t="s">
        <v>323</v>
      </c>
      <c r="L221">
        <v>4</v>
      </c>
      <c r="M221" t="s">
        <v>540</v>
      </c>
      <c r="N221" t="s">
        <v>29</v>
      </c>
      <c r="O221">
        <v>2</v>
      </c>
    </row>
    <row r="222" spans="1:15" ht="115.5" hidden="1">
      <c r="A222" t="s">
        <v>1367</v>
      </c>
      <c r="B222" s="1" t="s">
        <v>1368</v>
      </c>
      <c r="C222" t="s">
        <v>33</v>
      </c>
      <c r="D222" t="s">
        <v>1369</v>
      </c>
      <c r="E222" s="2">
        <v>5502</v>
      </c>
      <c r="F222" t="s">
        <v>1370</v>
      </c>
      <c r="G222">
        <v>7.1</v>
      </c>
      <c r="H222">
        <v>0</v>
      </c>
      <c r="I222">
        <v>4.2</v>
      </c>
      <c r="J222">
        <v>2.9</v>
      </c>
      <c r="K222" t="s">
        <v>27</v>
      </c>
      <c r="L222">
        <v>2</v>
      </c>
      <c r="M222" t="s">
        <v>1172</v>
      </c>
      <c r="N222" t="s">
        <v>1173</v>
      </c>
    </row>
    <row r="223" spans="1:15" ht="101.25" hidden="1">
      <c r="A223" t="s">
        <v>1223</v>
      </c>
      <c r="B223" s="1" t="s">
        <v>1224</v>
      </c>
      <c r="C223" t="s">
        <v>45</v>
      </c>
      <c r="D223" t="s">
        <v>155</v>
      </c>
      <c r="E223" s="2">
        <v>87000</v>
      </c>
      <c r="F223" t="s">
        <v>1225</v>
      </c>
      <c r="G223">
        <v>19.100000000000001</v>
      </c>
      <c r="H223">
        <v>1.3</v>
      </c>
      <c r="I223">
        <v>7.2</v>
      </c>
      <c r="J223">
        <v>10.6</v>
      </c>
      <c r="K223" t="s">
        <v>27</v>
      </c>
      <c r="L223">
        <v>2</v>
      </c>
      <c r="M223" t="s">
        <v>1226</v>
      </c>
      <c r="N223" t="s">
        <v>60</v>
      </c>
      <c r="O223">
        <v>1</v>
      </c>
    </row>
    <row r="224" spans="1:15" ht="87" hidden="1">
      <c r="A224" t="s">
        <v>1376</v>
      </c>
      <c r="B224" s="1" t="s">
        <v>1377</v>
      </c>
      <c r="C224" t="s">
        <v>101</v>
      </c>
      <c r="D224" t="s">
        <v>432</v>
      </c>
      <c r="E224" s="2">
        <v>44400</v>
      </c>
      <c r="F224" t="s">
        <v>1378</v>
      </c>
      <c r="G224">
        <v>25.5</v>
      </c>
      <c r="H224">
        <v>0.9</v>
      </c>
      <c r="I224">
        <v>11.8</v>
      </c>
      <c r="J224">
        <v>12.8</v>
      </c>
      <c r="K224" t="s">
        <v>27</v>
      </c>
      <c r="L224">
        <v>2</v>
      </c>
      <c r="M224" t="s">
        <v>420</v>
      </c>
      <c r="N224" t="s">
        <v>29</v>
      </c>
    </row>
    <row r="225" spans="1:15" ht="174" hidden="1">
      <c r="A225" t="s">
        <v>1380</v>
      </c>
      <c r="B225" s="1" t="s">
        <v>1381</v>
      </c>
      <c r="C225" t="s">
        <v>101</v>
      </c>
      <c r="D225" t="s">
        <v>722</v>
      </c>
      <c r="E225" s="2">
        <v>3636</v>
      </c>
      <c r="F225" t="s">
        <v>1382</v>
      </c>
      <c r="G225">
        <v>20.399999999999999</v>
      </c>
      <c r="H225">
        <v>1.6</v>
      </c>
      <c r="I225">
        <v>10.5</v>
      </c>
      <c r="J225">
        <v>8.3000000000000007</v>
      </c>
      <c r="K225" t="s">
        <v>27</v>
      </c>
      <c r="L225">
        <v>2</v>
      </c>
      <c r="M225" t="s">
        <v>370</v>
      </c>
      <c r="N225" t="s">
        <v>29</v>
      </c>
    </row>
    <row r="226" spans="1:15" ht="101.25" hidden="1">
      <c r="A226" t="s">
        <v>1384</v>
      </c>
      <c r="B226" s="1" t="s">
        <v>1385</v>
      </c>
      <c r="C226" t="s">
        <v>80</v>
      </c>
      <c r="D226" t="s">
        <v>1386</v>
      </c>
      <c r="E226" s="2">
        <v>27000</v>
      </c>
      <c r="F226" t="s">
        <v>1387</v>
      </c>
      <c r="G226">
        <v>20.9</v>
      </c>
      <c r="H226">
        <v>3.7</v>
      </c>
      <c r="I226">
        <v>6.5</v>
      </c>
      <c r="J226">
        <v>10.7</v>
      </c>
      <c r="K226" t="s">
        <v>83</v>
      </c>
      <c r="L226">
        <v>1</v>
      </c>
      <c r="M226" t="s">
        <v>616</v>
      </c>
      <c r="N226" t="s">
        <v>29</v>
      </c>
    </row>
    <row r="227" spans="1:15" ht="130.5" hidden="1">
      <c r="A227" t="s">
        <v>1236</v>
      </c>
      <c r="B227" s="1" t="s">
        <v>1237</v>
      </c>
      <c r="C227" t="s">
        <v>45</v>
      </c>
      <c r="D227" t="s">
        <v>132</v>
      </c>
      <c r="E227" s="2">
        <v>13676</v>
      </c>
      <c r="F227" t="s">
        <v>1238</v>
      </c>
      <c r="G227">
        <v>21.1</v>
      </c>
      <c r="H227">
        <v>3.7</v>
      </c>
      <c r="I227">
        <v>7.8</v>
      </c>
      <c r="J227">
        <v>9.6</v>
      </c>
      <c r="K227" t="s">
        <v>83</v>
      </c>
      <c r="L227">
        <v>1</v>
      </c>
      <c r="M227" t="s">
        <v>1066</v>
      </c>
      <c r="N227" t="s">
        <v>29</v>
      </c>
      <c r="O227">
        <v>2</v>
      </c>
    </row>
    <row r="228" spans="1:15" ht="115.5" hidden="1">
      <c r="A228" t="s">
        <v>1394</v>
      </c>
      <c r="B228" s="1" t="s">
        <v>1395</v>
      </c>
      <c r="C228" t="s">
        <v>33</v>
      </c>
      <c r="D228" t="s">
        <v>1113</v>
      </c>
      <c r="E228" s="2">
        <v>60000</v>
      </c>
      <c r="F228" t="s">
        <v>1396</v>
      </c>
      <c r="G228">
        <v>13.7</v>
      </c>
      <c r="H228">
        <v>4.7</v>
      </c>
      <c r="I228">
        <v>3.8</v>
      </c>
      <c r="J228">
        <v>5.2</v>
      </c>
      <c r="K228" t="s">
        <v>27</v>
      </c>
      <c r="L228">
        <v>2</v>
      </c>
      <c r="M228" t="s">
        <v>874</v>
      </c>
      <c r="N228" t="s">
        <v>60</v>
      </c>
    </row>
    <row r="229" spans="1:15" ht="144.75" hidden="1">
      <c r="A229" t="s">
        <v>1398</v>
      </c>
      <c r="B229" s="1" t="s">
        <v>1399</v>
      </c>
      <c r="C229" t="s">
        <v>33</v>
      </c>
      <c r="D229" t="s">
        <v>453</v>
      </c>
      <c r="E229" s="2">
        <v>163000</v>
      </c>
      <c r="F229" t="s">
        <v>1400</v>
      </c>
      <c r="G229">
        <v>28.5</v>
      </c>
      <c r="H229">
        <v>9.8000000000000007</v>
      </c>
      <c r="I229">
        <v>7.2</v>
      </c>
      <c r="J229">
        <v>11.5</v>
      </c>
      <c r="K229" t="s">
        <v>323</v>
      </c>
      <c r="L229">
        <v>4</v>
      </c>
      <c r="M229" t="s">
        <v>697</v>
      </c>
      <c r="N229" t="s">
        <v>29</v>
      </c>
    </row>
    <row r="230" spans="1:15" ht="159" hidden="1">
      <c r="A230" t="s">
        <v>1402</v>
      </c>
      <c r="B230" s="1" t="s">
        <v>1403</v>
      </c>
      <c r="C230" t="s">
        <v>174</v>
      </c>
      <c r="D230" t="s">
        <v>393</v>
      </c>
      <c r="E230" s="2">
        <v>34000</v>
      </c>
      <c r="F230" t="s">
        <v>1404</v>
      </c>
      <c r="G230">
        <v>21.1</v>
      </c>
      <c r="H230">
        <v>8.3000000000000007</v>
      </c>
      <c r="I230">
        <v>4.0999999999999996</v>
      </c>
      <c r="J230">
        <v>8.6999999999999993</v>
      </c>
      <c r="K230" t="s">
        <v>27</v>
      </c>
      <c r="L230">
        <v>2</v>
      </c>
      <c r="M230" t="s">
        <v>1066</v>
      </c>
      <c r="N230" t="s">
        <v>29</v>
      </c>
    </row>
    <row r="231" spans="1:15" ht="115.5" hidden="1">
      <c r="A231" t="s">
        <v>1406</v>
      </c>
      <c r="B231" s="1" t="s">
        <v>1407</v>
      </c>
      <c r="C231" t="s">
        <v>80</v>
      </c>
      <c r="D231" t="s">
        <v>341</v>
      </c>
      <c r="E231" s="2">
        <v>125000</v>
      </c>
      <c r="F231" t="s">
        <v>1408</v>
      </c>
      <c r="G231">
        <v>40.5</v>
      </c>
      <c r="H231">
        <v>14.2</v>
      </c>
      <c r="I231">
        <v>10.9</v>
      </c>
      <c r="J231">
        <v>15.4</v>
      </c>
      <c r="K231" t="s">
        <v>177</v>
      </c>
      <c r="L231">
        <v>3</v>
      </c>
      <c r="M231" t="s">
        <v>1409</v>
      </c>
      <c r="N231" t="s">
        <v>856</v>
      </c>
    </row>
    <row r="232" spans="1:15" ht="115.5" hidden="1">
      <c r="A232" t="s">
        <v>1411</v>
      </c>
      <c r="B232" s="1" t="s">
        <v>1412</v>
      </c>
      <c r="C232" t="s">
        <v>80</v>
      </c>
      <c r="D232" t="s">
        <v>341</v>
      </c>
      <c r="E232" s="2">
        <v>111600</v>
      </c>
      <c r="F232" t="s">
        <v>1413</v>
      </c>
      <c r="G232">
        <v>35.200000000000003</v>
      </c>
      <c r="H232">
        <v>9.4</v>
      </c>
      <c r="I232">
        <v>6.9</v>
      </c>
      <c r="J232">
        <v>18.899999999999999</v>
      </c>
      <c r="K232" t="s">
        <v>177</v>
      </c>
      <c r="L232">
        <v>3</v>
      </c>
      <c r="M232" t="s">
        <v>766</v>
      </c>
      <c r="N232" t="s">
        <v>147</v>
      </c>
    </row>
    <row r="233" spans="1:15" ht="144.75" hidden="1">
      <c r="A233" t="s">
        <v>1419</v>
      </c>
      <c r="B233" s="1" t="s">
        <v>1420</v>
      </c>
      <c r="C233" t="s">
        <v>18</v>
      </c>
      <c r="D233" t="s">
        <v>245</v>
      </c>
      <c r="E233" s="2">
        <v>3400</v>
      </c>
      <c r="F233" t="s">
        <v>1421</v>
      </c>
      <c r="G233">
        <v>16.899999999999999</v>
      </c>
      <c r="H233">
        <v>3.3</v>
      </c>
      <c r="I233">
        <v>5.4</v>
      </c>
      <c r="J233">
        <v>8.1999999999999993</v>
      </c>
      <c r="K233" t="s">
        <v>27</v>
      </c>
      <c r="L233">
        <v>2</v>
      </c>
      <c r="M233" t="s">
        <v>280</v>
      </c>
      <c r="N233" t="s">
        <v>60</v>
      </c>
    </row>
    <row r="234" spans="1:15" ht="159" hidden="1">
      <c r="A234" t="s">
        <v>1432</v>
      </c>
      <c r="B234" s="1" t="s">
        <v>1433</v>
      </c>
      <c r="C234" t="s">
        <v>18</v>
      </c>
      <c r="D234" t="s">
        <v>1130</v>
      </c>
      <c r="E234" s="2">
        <v>20290</v>
      </c>
      <c r="F234" t="s">
        <v>1434</v>
      </c>
      <c r="G234">
        <v>18.899999999999999</v>
      </c>
      <c r="H234">
        <v>0.1</v>
      </c>
      <c r="I234">
        <v>5.6</v>
      </c>
      <c r="J234">
        <v>13.2</v>
      </c>
      <c r="K234" t="s">
        <v>83</v>
      </c>
      <c r="L234">
        <v>1</v>
      </c>
      <c r="M234" t="s">
        <v>718</v>
      </c>
      <c r="N234" t="s">
        <v>60</v>
      </c>
    </row>
    <row r="235" spans="1:15" ht="144.75" hidden="1">
      <c r="A235" t="s">
        <v>1440</v>
      </c>
      <c r="B235" s="1" t="s">
        <v>1441</v>
      </c>
      <c r="C235" t="s">
        <v>24</v>
      </c>
      <c r="D235" t="s">
        <v>1442</v>
      </c>
      <c r="E235" s="2">
        <v>27200</v>
      </c>
      <c r="F235" t="s">
        <v>1443</v>
      </c>
      <c r="G235">
        <v>31.6</v>
      </c>
      <c r="H235">
        <v>15.3</v>
      </c>
      <c r="I235">
        <v>6.4</v>
      </c>
      <c r="J235">
        <v>10</v>
      </c>
      <c r="K235" t="s">
        <v>323</v>
      </c>
      <c r="L235">
        <v>4</v>
      </c>
      <c r="M235" t="s">
        <v>744</v>
      </c>
      <c r="N235" t="s">
        <v>147</v>
      </c>
    </row>
    <row r="236" spans="1:15" ht="115.5" hidden="1">
      <c r="A236" t="s">
        <v>1445</v>
      </c>
      <c r="B236" s="1" t="s">
        <v>1446</v>
      </c>
      <c r="C236" t="s">
        <v>101</v>
      </c>
      <c r="D236" t="s">
        <v>502</v>
      </c>
      <c r="E236" s="2">
        <v>10100</v>
      </c>
      <c r="F236" t="s">
        <v>1447</v>
      </c>
      <c r="G236">
        <v>18.3</v>
      </c>
      <c r="H236">
        <v>1.1000000000000001</v>
      </c>
      <c r="I236">
        <v>7.3</v>
      </c>
      <c r="J236">
        <v>9.9</v>
      </c>
      <c r="K236" t="s">
        <v>27</v>
      </c>
      <c r="L236">
        <v>2</v>
      </c>
      <c r="M236" t="s">
        <v>1448</v>
      </c>
      <c r="N236" t="s">
        <v>60</v>
      </c>
    </row>
    <row r="237" spans="1:15" ht="130.5" hidden="1">
      <c r="A237" t="s">
        <v>1455</v>
      </c>
      <c r="B237" s="1" t="s">
        <v>1456</v>
      </c>
      <c r="C237" t="s">
        <v>18</v>
      </c>
      <c r="D237" t="s">
        <v>336</v>
      </c>
      <c r="E237" s="2">
        <v>18000</v>
      </c>
      <c r="F237" t="s">
        <v>1457</v>
      </c>
      <c r="G237">
        <v>34.799999999999997</v>
      </c>
      <c r="H237">
        <v>16.100000000000001</v>
      </c>
      <c r="I237">
        <v>4.7</v>
      </c>
      <c r="J237">
        <v>14</v>
      </c>
      <c r="K237" t="s">
        <v>83</v>
      </c>
      <c r="L237">
        <v>1</v>
      </c>
      <c r="M237" t="s">
        <v>1458</v>
      </c>
      <c r="N237" t="s">
        <v>147</v>
      </c>
    </row>
    <row r="238" spans="1:15" ht="101.25" hidden="1">
      <c r="A238" t="s">
        <v>1460</v>
      </c>
      <c r="B238" s="1" t="s">
        <v>1461</v>
      </c>
      <c r="C238" t="s">
        <v>18</v>
      </c>
      <c r="D238" t="s">
        <v>245</v>
      </c>
      <c r="E238" s="2">
        <v>13522</v>
      </c>
      <c r="F238" t="s">
        <v>1462</v>
      </c>
      <c r="G238">
        <v>18.899999999999999</v>
      </c>
      <c r="H238">
        <v>2.5</v>
      </c>
      <c r="I238">
        <v>6.4</v>
      </c>
      <c r="J238">
        <v>10</v>
      </c>
      <c r="K238" t="s">
        <v>83</v>
      </c>
      <c r="L238">
        <v>1</v>
      </c>
      <c r="M238" t="s">
        <v>718</v>
      </c>
      <c r="N238" t="s">
        <v>60</v>
      </c>
    </row>
    <row r="239" spans="1:15" ht="115.5" hidden="1">
      <c r="A239" t="s">
        <v>1464</v>
      </c>
      <c r="B239" s="1" t="s">
        <v>1465</v>
      </c>
      <c r="C239" t="s">
        <v>33</v>
      </c>
      <c r="D239" t="s">
        <v>453</v>
      </c>
      <c r="E239" s="2">
        <v>177000</v>
      </c>
      <c r="F239" t="s">
        <v>1466</v>
      </c>
      <c r="G239">
        <v>22.4</v>
      </c>
      <c r="H239">
        <v>7.4</v>
      </c>
      <c r="I239">
        <v>8.5</v>
      </c>
      <c r="J239">
        <v>6.4</v>
      </c>
      <c r="K239" t="s">
        <v>177</v>
      </c>
      <c r="L239">
        <v>3</v>
      </c>
      <c r="M239" t="s">
        <v>1056</v>
      </c>
      <c r="N239" t="s">
        <v>29</v>
      </c>
    </row>
    <row r="240" spans="1:15" ht="188.25" hidden="1">
      <c r="A240" t="s">
        <v>1468</v>
      </c>
      <c r="B240" s="1" t="s">
        <v>1469</v>
      </c>
      <c r="C240" t="s">
        <v>24</v>
      </c>
      <c r="D240" t="s">
        <v>382</v>
      </c>
      <c r="E240" s="2">
        <v>6200</v>
      </c>
      <c r="F240" t="s">
        <v>1470</v>
      </c>
      <c r="G240">
        <v>30.7</v>
      </c>
      <c r="H240">
        <v>14.4</v>
      </c>
      <c r="I240">
        <v>7.5</v>
      </c>
      <c r="J240">
        <v>8.9</v>
      </c>
      <c r="K240" t="s">
        <v>83</v>
      </c>
      <c r="L240">
        <v>1</v>
      </c>
      <c r="M240" t="s">
        <v>761</v>
      </c>
      <c r="N240" t="s">
        <v>147</v>
      </c>
    </row>
    <row r="241" spans="1:15" ht="130.5" hidden="1">
      <c r="A241" t="s">
        <v>1472</v>
      </c>
      <c r="B241" s="1" t="s">
        <v>1473</v>
      </c>
      <c r="C241" t="s">
        <v>18</v>
      </c>
      <c r="D241" t="s">
        <v>1130</v>
      </c>
      <c r="E241" s="2">
        <v>42000</v>
      </c>
      <c r="F241" t="s">
        <v>1474</v>
      </c>
      <c r="G241">
        <v>19.600000000000001</v>
      </c>
      <c r="H241">
        <v>4.0999999999999996</v>
      </c>
      <c r="I241">
        <v>6.8</v>
      </c>
      <c r="J241">
        <v>8.6999999999999993</v>
      </c>
      <c r="K241" t="s">
        <v>27</v>
      </c>
      <c r="L241">
        <v>2</v>
      </c>
      <c r="M241" t="s">
        <v>865</v>
      </c>
      <c r="N241" t="s">
        <v>60</v>
      </c>
    </row>
    <row r="242" spans="1:15" ht="115.5" hidden="1">
      <c r="A242" t="s">
        <v>1476</v>
      </c>
      <c r="B242" s="1" t="s">
        <v>1477</v>
      </c>
      <c r="C242" t="s">
        <v>88</v>
      </c>
      <c r="D242" t="s">
        <v>89</v>
      </c>
      <c r="E242" s="2">
        <v>12042</v>
      </c>
      <c r="F242" t="s">
        <v>1478</v>
      </c>
      <c r="G242">
        <v>25.6</v>
      </c>
      <c r="H242">
        <v>10.8</v>
      </c>
      <c r="I242">
        <v>5.8</v>
      </c>
      <c r="J242">
        <v>9</v>
      </c>
      <c r="K242" t="s">
        <v>177</v>
      </c>
      <c r="L242">
        <v>3</v>
      </c>
      <c r="M242" t="s">
        <v>420</v>
      </c>
      <c r="N242" t="s">
        <v>29</v>
      </c>
    </row>
    <row r="243" spans="1:15" ht="130.5" hidden="1">
      <c r="A243" t="s">
        <v>1484</v>
      </c>
      <c r="B243" s="1" t="s">
        <v>1485</v>
      </c>
      <c r="C243" t="s">
        <v>101</v>
      </c>
      <c r="D243" t="s">
        <v>315</v>
      </c>
      <c r="E243" s="2">
        <v>18657</v>
      </c>
      <c r="F243" t="s">
        <v>1486</v>
      </c>
      <c r="G243">
        <v>16.8</v>
      </c>
      <c r="H243">
        <v>1.2</v>
      </c>
      <c r="I243">
        <v>7.5</v>
      </c>
      <c r="J243">
        <v>8.1</v>
      </c>
      <c r="K243" t="s">
        <v>27</v>
      </c>
      <c r="L243">
        <v>2</v>
      </c>
      <c r="M243" t="s">
        <v>280</v>
      </c>
      <c r="N243" t="s">
        <v>60</v>
      </c>
    </row>
    <row r="244" spans="1:15" ht="115.5" hidden="1">
      <c r="A244" t="s">
        <v>1488</v>
      </c>
      <c r="B244" s="1" t="s">
        <v>1489</v>
      </c>
      <c r="C244" t="s">
        <v>18</v>
      </c>
      <c r="D244" t="s">
        <v>1130</v>
      </c>
      <c r="E244" s="2">
        <v>60000</v>
      </c>
      <c r="F244" t="s">
        <v>1490</v>
      </c>
      <c r="G244">
        <v>17.5</v>
      </c>
      <c r="H244">
        <v>4.0999999999999996</v>
      </c>
      <c r="I244">
        <v>5.2</v>
      </c>
      <c r="J244">
        <v>8.1999999999999993</v>
      </c>
      <c r="K244" t="s">
        <v>83</v>
      </c>
      <c r="L244">
        <v>1</v>
      </c>
      <c r="M244" t="s">
        <v>241</v>
      </c>
      <c r="N244" t="s">
        <v>60</v>
      </c>
    </row>
    <row r="245" spans="1:15" ht="130.5" hidden="1">
      <c r="A245" t="s">
        <v>1492</v>
      </c>
      <c r="B245" s="1" t="s">
        <v>1493</v>
      </c>
      <c r="C245" t="s">
        <v>80</v>
      </c>
      <c r="D245" t="s">
        <v>284</v>
      </c>
      <c r="E245" s="2">
        <v>328000</v>
      </c>
      <c r="F245" t="s">
        <v>1494</v>
      </c>
      <c r="G245">
        <v>19.7</v>
      </c>
      <c r="H245">
        <v>5.7</v>
      </c>
      <c r="I245">
        <v>5.6</v>
      </c>
      <c r="J245">
        <v>8.4</v>
      </c>
      <c r="K245" t="s">
        <v>27</v>
      </c>
      <c r="L245">
        <v>2</v>
      </c>
      <c r="M245" t="s">
        <v>865</v>
      </c>
      <c r="N245" t="s">
        <v>60</v>
      </c>
    </row>
    <row r="246" spans="1:15" ht="144.75" hidden="1">
      <c r="A246" t="s">
        <v>1496</v>
      </c>
      <c r="B246" s="1" t="s">
        <v>1497</v>
      </c>
      <c r="C246" t="s">
        <v>114</v>
      </c>
      <c r="D246" t="s">
        <v>572</v>
      </c>
      <c r="E246">
        <v>297</v>
      </c>
      <c r="F246" t="s">
        <v>1498</v>
      </c>
      <c r="G246">
        <v>12.4</v>
      </c>
      <c r="H246">
        <v>2.2999999999999998</v>
      </c>
      <c r="I246">
        <v>5.8</v>
      </c>
      <c r="J246">
        <v>4.3</v>
      </c>
      <c r="K246" t="s">
        <v>83</v>
      </c>
      <c r="L246">
        <v>1</v>
      </c>
      <c r="M246" t="s">
        <v>128</v>
      </c>
      <c r="N246" t="s">
        <v>60</v>
      </c>
    </row>
    <row r="247" spans="1:15" ht="144.75" hidden="1">
      <c r="A247" t="s">
        <v>1500</v>
      </c>
      <c r="B247" s="1" t="s">
        <v>1501</v>
      </c>
      <c r="C247" t="s">
        <v>80</v>
      </c>
      <c r="D247" t="s">
        <v>193</v>
      </c>
      <c r="E247" s="2">
        <v>20935</v>
      </c>
      <c r="F247" t="s">
        <v>1502</v>
      </c>
      <c r="G247">
        <v>24.7</v>
      </c>
      <c r="H247">
        <v>9.3000000000000007</v>
      </c>
      <c r="I247">
        <v>7.1</v>
      </c>
      <c r="J247">
        <v>8.3000000000000007</v>
      </c>
      <c r="K247" t="s">
        <v>27</v>
      </c>
      <c r="L247">
        <v>2</v>
      </c>
      <c r="M247" t="s">
        <v>545</v>
      </c>
      <c r="N247" t="s">
        <v>29</v>
      </c>
    </row>
    <row r="248" spans="1:15" ht="101.25" hidden="1">
      <c r="A248" t="s">
        <v>1508</v>
      </c>
      <c r="B248" s="1" t="s">
        <v>1509</v>
      </c>
      <c r="C248" t="s">
        <v>101</v>
      </c>
      <c r="D248" t="s">
        <v>605</v>
      </c>
      <c r="E248" s="2">
        <v>12279</v>
      </c>
      <c r="F248" t="s">
        <v>1510</v>
      </c>
      <c r="G248">
        <v>18.399999999999999</v>
      </c>
      <c r="H248">
        <v>4.3</v>
      </c>
      <c r="I248">
        <v>5.3</v>
      </c>
      <c r="J248">
        <v>8.8000000000000007</v>
      </c>
      <c r="K248" t="s">
        <v>83</v>
      </c>
      <c r="L248">
        <v>1</v>
      </c>
      <c r="M248" t="s">
        <v>1448</v>
      </c>
      <c r="N248" t="s">
        <v>60</v>
      </c>
    </row>
    <row r="249" spans="1:15" ht="101.25" hidden="1">
      <c r="A249" t="s">
        <v>1512</v>
      </c>
      <c r="B249" s="1" t="s">
        <v>1513</v>
      </c>
      <c r="C249" t="s">
        <v>18</v>
      </c>
      <c r="D249" t="s">
        <v>245</v>
      </c>
      <c r="E249" s="2">
        <v>6077</v>
      </c>
      <c r="F249" t="s">
        <v>1514</v>
      </c>
      <c r="G249">
        <v>17.100000000000001</v>
      </c>
      <c r="H249">
        <v>4.0999999999999996</v>
      </c>
      <c r="I249">
        <v>5.4</v>
      </c>
      <c r="J249">
        <v>7.6</v>
      </c>
      <c r="K249" t="s">
        <v>83</v>
      </c>
      <c r="L249">
        <v>1</v>
      </c>
      <c r="M249" t="s">
        <v>517</v>
      </c>
      <c r="N249" t="s">
        <v>60</v>
      </c>
    </row>
    <row r="250" spans="1:15" ht="115.5" hidden="1">
      <c r="A250" t="s">
        <v>1272</v>
      </c>
      <c r="B250" s="1" t="s">
        <v>1273</v>
      </c>
      <c r="C250" t="s">
        <v>45</v>
      </c>
      <c r="D250" t="s">
        <v>228</v>
      </c>
      <c r="E250" s="2">
        <v>2524</v>
      </c>
      <c r="F250" t="s">
        <v>1274</v>
      </c>
      <c r="G250">
        <v>24.8</v>
      </c>
      <c r="H250">
        <v>1.1000000000000001</v>
      </c>
      <c r="I250">
        <v>7.4</v>
      </c>
      <c r="J250">
        <v>16.3</v>
      </c>
      <c r="K250" t="s">
        <v>83</v>
      </c>
      <c r="L250">
        <v>1</v>
      </c>
      <c r="M250" t="s">
        <v>545</v>
      </c>
      <c r="N250" t="s">
        <v>29</v>
      </c>
      <c r="O250">
        <v>2</v>
      </c>
    </row>
    <row r="251" spans="1:15" ht="174" hidden="1">
      <c r="A251" t="s">
        <v>1521</v>
      </c>
      <c r="B251" s="1" t="s">
        <v>1522</v>
      </c>
      <c r="C251" t="s">
        <v>114</v>
      </c>
      <c r="D251" t="s">
        <v>707</v>
      </c>
      <c r="E251" s="2">
        <v>7618</v>
      </c>
      <c r="F251" t="s">
        <v>1523</v>
      </c>
      <c r="G251">
        <v>15.2</v>
      </c>
      <c r="H251">
        <v>4.2</v>
      </c>
      <c r="I251">
        <v>7.3</v>
      </c>
      <c r="J251">
        <v>3.7</v>
      </c>
      <c r="K251" t="s">
        <v>83</v>
      </c>
      <c r="L251">
        <v>1</v>
      </c>
      <c r="M251" t="s">
        <v>274</v>
      </c>
      <c r="N251" t="s">
        <v>60</v>
      </c>
    </row>
    <row r="252" spans="1:15" ht="115.5" hidden="1">
      <c r="A252" t="s">
        <v>1525</v>
      </c>
      <c r="B252" s="1" t="s">
        <v>1526</v>
      </c>
      <c r="C252" t="s">
        <v>80</v>
      </c>
      <c r="D252" t="s">
        <v>284</v>
      </c>
      <c r="E252" s="2">
        <v>18403</v>
      </c>
      <c r="F252" t="s">
        <v>1527</v>
      </c>
      <c r="G252">
        <v>16.600000000000001</v>
      </c>
      <c r="H252">
        <v>4.2</v>
      </c>
      <c r="I252">
        <v>4.8</v>
      </c>
      <c r="J252">
        <v>7.6</v>
      </c>
      <c r="K252" t="s">
        <v>27</v>
      </c>
      <c r="L252">
        <v>2</v>
      </c>
      <c r="M252" t="s">
        <v>117</v>
      </c>
      <c r="N252" t="s">
        <v>60</v>
      </c>
    </row>
    <row r="253" spans="1:15" ht="130.5" hidden="1">
      <c r="A253" t="s">
        <v>1529</v>
      </c>
      <c r="B253" s="1" t="s">
        <v>1530</v>
      </c>
      <c r="C253" t="s">
        <v>33</v>
      </c>
      <c r="D253" t="s">
        <v>614</v>
      </c>
      <c r="E253" s="2">
        <v>17100</v>
      </c>
      <c r="F253" t="s">
        <v>1531</v>
      </c>
      <c r="G253">
        <v>27.6</v>
      </c>
      <c r="H253">
        <v>4.3</v>
      </c>
      <c r="I253">
        <v>10.1</v>
      </c>
      <c r="J253">
        <v>13.3</v>
      </c>
      <c r="K253" t="s">
        <v>27</v>
      </c>
      <c r="L253">
        <v>2</v>
      </c>
      <c r="M253" t="s">
        <v>824</v>
      </c>
      <c r="N253" t="s">
        <v>29</v>
      </c>
    </row>
    <row r="254" spans="1:15" ht="188.25" hidden="1">
      <c r="A254" t="s">
        <v>1533</v>
      </c>
      <c r="B254" s="1" t="s">
        <v>1534</v>
      </c>
      <c r="C254" t="s">
        <v>88</v>
      </c>
      <c r="D254" t="s">
        <v>89</v>
      </c>
      <c r="E254" s="2">
        <v>19962</v>
      </c>
      <c r="F254" t="s">
        <v>1535</v>
      </c>
      <c r="G254">
        <v>22.9</v>
      </c>
      <c r="H254">
        <v>7.4</v>
      </c>
      <c r="I254">
        <v>6.4</v>
      </c>
      <c r="J254">
        <v>9.1</v>
      </c>
      <c r="K254" t="s">
        <v>177</v>
      </c>
      <c r="L254">
        <v>3</v>
      </c>
      <c r="M254" t="s">
        <v>230</v>
      </c>
      <c r="N254" t="s">
        <v>29</v>
      </c>
    </row>
    <row r="255" spans="1:15" ht="115.5" hidden="1">
      <c r="A255" t="s">
        <v>1537</v>
      </c>
      <c r="B255" s="1" t="s">
        <v>1538</v>
      </c>
      <c r="C255" t="s">
        <v>88</v>
      </c>
      <c r="D255" t="s">
        <v>89</v>
      </c>
      <c r="E255" s="2">
        <v>10000</v>
      </c>
      <c r="F255" t="s">
        <v>1539</v>
      </c>
      <c r="G255">
        <v>18.600000000000001</v>
      </c>
      <c r="H255">
        <v>4.7</v>
      </c>
      <c r="I255">
        <v>5.4</v>
      </c>
      <c r="J255">
        <v>8.6</v>
      </c>
      <c r="K255" t="s">
        <v>27</v>
      </c>
      <c r="L255">
        <v>2</v>
      </c>
      <c r="M255" t="s">
        <v>59</v>
      </c>
      <c r="N255" t="s">
        <v>60</v>
      </c>
    </row>
    <row r="256" spans="1:15" ht="159" hidden="1">
      <c r="A256" t="s">
        <v>1555</v>
      </c>
      <c r="B256" s="1" t="s">
        <v>1556</v>
      </c>
      <c r="C256" t="s">
        <v>114</v>
      </c>
      <c r="D256" t="s">
        <v>305</v>
      </c>
      <c r="E256" s="2">
        <v>1747</v>
      </c>
      <c r="F256" t="s">
        <v>1557</v>
      </c>
      <c r="G256">
        <v>12.4</v>
      </c>
      <c r="H256">
        <v>3.5</v>
      </c>
      <c r="I256">
        <v>6.1</v>
      </c>
      <c r="J256">
        <v>2.8</v>
      </c>
      <c r="K256" t="s">
        <v>83</v>
      </c>
      <c r="L256">
        <v>1</v>
      </c>
      <c r="M256" t="s">
        <v>257</v>
      </c>
      <c r="N256" t="s">
        <v>60</v>
      </c>
    </row>
    <row r="257" spans="1:15" ht="159" hidden="1">
      <c r="A257" t="s">
        <v>1559</v>
      </c>
      <c r="B257" s="1" t="s">
        <v>1560</v>
      </c>
      <c r="C257" t="s">
        <v>114</v>
      </c>
      <c r="D257" t="s">
        <v>305</v>
      </c>
      <c r="E257" s="2">
        <v>2400</v>
      </c>
      <c r="F257" t="s">
        <v>1561</v>
      </c>
      <c r="G257">
        <v>11.9</v>
      </c>
      <c r="H257">
        <v>3</v>
      </c>
      <c r="I257">
        <v>6.1</v>
      </c>
      <c r="J257">
        <v>2.9</v>
      </c>
      <c r="K257" t="s">
        <v>83</v>
      </c>
      <c r="L257">
        <v>1</v>
      </c>
      <c r="M257" t="s">
        <v>664</v>
      </c>
      <c r="N257" t="s">
        <v>60</v>
      </c>
    </row>
    <row r="258" spans="1:15" ht="144.75" hidden="1">
      <c r="A258" t="s">
        <v>1563</v>
      </c>
      <c r="B258" s="1" t="s">
        <v>1564</v>
      </c>
      <c r="C258" t="s">
        <v>114</v>
      </c>
      <c r="D258" t="s">
        <v>115</v>
      </c>
      <c r="E258" s="2">
        <v>13354</v>
      </c>
      <c r="F258" t="s">
        <v>1565</v>
      </c>
      <c r="G258">
        <v>13.9</v>
      </c>
      <c r="H258">
        <v>3.4</v>
      </c>
      <c r="I258">
        <v>5.0999999999999996</v>
      </c>
      <c r="J258">
        <v>5.3</v>
      </c>
      <c r="K258" t="s">
        <v>83</v>
      </c>
      <c r="L258">
        <v>1</v>
      </c>
      <c r="M258" t="s">
        <v>307</v>
      </c>
      <c r="N258" t="s">
        <v>60</v>
      </c>
    </row>
    <row r="259" spans="1:15" ht="115.5" hidden="1">
      <c r="A259" t="s">
        <v>1567</v>
      </c>
      <c r="B259" s="1" t="s">
        <v>1568</v>
      </c>
      <c r="C259" t="s">
        <v>80</v>
      </c>
      <c r="D259" t="s">
        <v>239</v>
      </c>
      <c r="E259" s="2">
        <v>15000</v>
      </c>
      <c r="F259" t="s">
        <v>1569</v>
      </c>
      <c r="G259">
        <v>23.2</v>
      </c>
      <c r="H259">
        <v>0.1</v>
      </c>
      <c r="I259">
        <v>6.8</v>
      </c>
      <c r="J259">
        <v>16.3</v>
      </c>
      <c r="K259" t="s">
        <v>177</v>
      </c>
      <c r="L259">
        <v>3</v>
      </c>
      <c r="M259" t="s">
        <v>434</v>
      </c>
      <c r="N259" t="s">
        <v>29</v>
      </c>
    </row>
    <row r="260" spans="1:15" ht="115.5" hidden="1">
      <c r="A260" t="s">
        <v>1276</v>
      </c>
      <c r="B260" s="1" t="s">
        <v>1277</v>
      </c>
      <c r="C260" t="s">
        <v>45</v>
      </c>
      <c r="D260" t="s">
        <v>155</v>
      </c>
      <c r="E260" s="2">
        <v>10590</v>
      </c>
      <c r="F260" t="s">
        <v>1278</v>
      </c>
      <c r="G260">
        <v>18.600000000000001</v>
      </c>
      <c r="H260">
        <v>0.1</v>
      </c>
      <c r="I260">
        <v>6.9</v>
      </c>
      <c r="J260">
        <v>11.6</v>
      </c>
      <c r="K260" t="s">
        <v>177</v>
      </c>
      <c r="L260">
        <v>3</v>
      </c>
      <c r="M260" t="s">
        <v>59</v>
      </c>
      <c r="N260" t="s">
        <v>60</v>
      </c>
      <c r="O260">
        <v>1</v>
      </c>
    </row>
    <row r="261" spans="1:15" ht="115.5" hidden="1">
      <c r="A261" t="s">
        <v>1284</v>
      </c>
      <c r="B261" s="1" t="s">
        <v>1285</v>
      </c>
      <c r="C261" t="s">
        <v>45</v>
      </c>
      <c r="D261" t="s">
        <v>155</v>
      </c>
      <c r="E261" s="2">
        <v>11000</v>
      </c>
      <c r="F261" t="s">
        <v>1286</v>
      </c>
      <c r="G261">
        <v>18.7</v>
      </c>
      <c r="H261">
        <v>2.6</v>
      </c>
      <c r="I261">
        <v>8.9</v>
      </c>
      <c r="J261">
        <v>7.1</v>
      </c>
      <c r="K261" t="s">
        <v>83</v>
      </c>
      <c r="L261">
        <v>1</v>
      </c>
      <c r="M261" t="s">
        <v>59</v>
      </c>
      <c r="N261" t="s">
        <v>60</v>
      </c>
      <c r="O261">
        <v>1</v>
      </c>
    </row>
    <row r="262" spans="1:15" ht="115.5" hidden="1">
      <c r="A262" t="s">
        <v>1583</v>
      </c>
      <c r="B262" s="1" t="s">
        <v>1584</v>
      </c>
      <c r="C262" t="s">
        <v>88</v>
      </c>
      <c r="D262" t="s">
        <v>89</v>
      </c>
      <c r="E262" s="2">
        <v>12000</v>
      </c>
      <c r="F262" t="s">
        <v>1585</v>
      </c>
      <c r="G262">
        <v>26.7</v>
      </c>
      <c r="H262">
        <v>14</v>
      </c>
      <c r="I262">
        <v>5.3</v>
      </c>
      <c r="J262">
        <v>7.3</v>
      </c>
      <c r="K262" t="s">
        <v>27</v>
      </c>
      <c r="L262">
        <v>2</v>
      </c>
      <c r="M262" t="s">
        <v>1586</v>
      </c>
      <c r="N262" t="s">
        <v>29</v>
      </c>
    </row>
    <row r="263" spans="1:15" ht="174" hidden="1">
      <c r="A263" t="s">
        <v>1588</v>
      </c>
      <c r="B263" s="1" t="s">
        <v>1589</v>
      </c>
      <c r="C263" t="s">
        <v>80</v>
      </c>
      <c r="D263" t="s">
        <v>81</v>
      </c>
      <c r="E263" s="2">
        <v>67000</v>
      </c>
      <c r="F263" t="s">
        <v>1590</v>
      </c>
      <c r="G263">
        <v>28.4</v>
      </c>
      <c r="H263">
        <v>8.8000000000000007</v>
      </c>
      <c r="I263">
        <v>6.6</v>
      </c>
      <c r="J263">
        <v>13.1</v>
      </c>
      <c r="K263" t="s">
        <v>83</v>
      </c>
      <c r="L263">
        <v>1</v>
      </c>
      <c r="M263" t="s">
        <v>526</v>
      </c>
      <c r="N263" t="s">
        <v>29</v>
      </c>
    </row>
    <row r="264" spans="1:15" ht="174" hidden="1">
      <c r="A264" t="s">
        <v>1300</v>
      </c>
      <c r="B264" s="1" t="s">
        <v>1301</v>
      </c>
      <c r="C264" t="s">
        <v>45</v>
      </c>
      <c r="D264" t="s">
        <v>272</v>
      </c>
      <c r="E264" s="2">
        <v>67600</v>
      </c>
      <c r="F264" t="s">
        <v>1302</v>
      </c>
      <c r="G264">
        <v>22.5</v>
      </c>
      <c r="H264">
        <v>0</v>
      </c>
      <c r="I264">
        <v>5.7</v>
      </c>
      <c r="J264">
        <v>16.7</v>
      </c>
      <c r="K264" t="s">
        <v>27</v>
      </c>
      <c r="L264">
        <v>2</v>
      </c>
      <c r="M264" t="s">
        <v>48</v>
      </c>
      <c r="N264" t="s">
        <v>29</v>
      </c>
      <c r="O264">
        <v>2</v>
      </c>
    </row>
    <row r="265" spans="1:15" ht="115.5" hidden="1">
      <c r="A265" t="s">
        <v>1335</v>
      </c>
      <c r="B265" s="1" t="s">
        <v>1336</v>
      </c>
      <c r="C265" t="s">
        <v>45</v>
      </c>
      <c r="D265" t="s">
        <v>132</v>
      </c>
      <c r="E265" s="2">
        <v>6990</v>
      </c>
      <c r="F265" t="s">
        <v>1337</v>
      </c>
      <c r="G265">
        <v>25</v>
      </c>
      <c r="H265">
        <v>4.5999999999999996</v>
      </c>
      <c r="I265">
        <v>8.4</v>
      </c>
      <c r="J265">
        <v>12.1</v>
      </c>
      <c r="K265" t="s">
        <v>83</v>
      </c>
      <c r="L265">
        <v>1</v>
      </c>
      <c r="M265" t="s">
        <v>905</v>
      </c>
      <c r="N265" t="s">
        <v>29</v>
      </c>
      <c r="O265">
        <v>2</v>
      </c>
    </row>
    <row r="266" spans="1:15" ht="130.5" hidden="1">
      <c r="A266" t="s">
        <v>1601</v>
      </c>
      <c r="B266" s="1" t="s">
        <v>1602</v>
      </c>
      <c r="C266" t="s">
        <v>168</v>
      </c>
      <c r="D266" t="s">
        <v>492</v>
      </c>
      <c r="E266" s="2">
        <v>13700</v>
      </c>
      <c r="F266" t="s">
        <v>1603</v>
      </c>
      <c r="G266">
        <v>13.3</v>
      </c>
      <c r="H266">
        <v>0.1</v>
      </c>
      <c r="I266">
        <v>4.7</v>
      </c>
      <c r="J266">
        <v>8.4</v>
      </c>
      <c r="K266" t="s">
        <v>27</v>
      </c>
      <c r="L266">
        <v>2</v>
      </c>
      <c r="M266" t="s">
        <v>139</v>
      </c>
      <c r="N266" t="s">
        <v>60</v>
      </c>
    </row>
    <row r="267" spans="1:15" ht="101.25" hidden="1">
      <c r="A267" t="s">
        <v>1351</v>
      </c>
      <c r="B267" s="1" t="s">
        <v>1352</v>
      </c>
      <c r="C267" t="s">
        <v>45</v>
      </c>
      <c r="D267" t="s">
        <v>1034</v>
      </c>
      <c r="E267" s="2">
        <v>25000</v>
      </c>
      <c r="F267" t="s">
        <v>1353</v>
      </c>
      <c r="G267">
        <v>13.9</v>
      </c>
      <c r="H267">
        <v>2</v>
      </c>
      <c r="I267">
        <v>6.3</v>
      </c>
      <c r="J267">
        <v>5.7</v>
      </c>
      <c r="K267" t="s">
        <v>27</v>
      </c>
      <c r="L267">
        <v>2</v>
      </c>
      <c r="M267" t="s">
        <v>307</v>
      </c>
      <c r="N267" t="s">
        <v>60</v>
      </c>
      <c r="O267">
        <v>1</v>
      </c>
    </row>
    <row r="268" spans="1:15" ht="159" hidden="1">
      <c r="A268" t="s">
        <v>1609</v>
      </c>
      <c r="B268" s="1" t="s">
        <v>1610</v>
      </c>
      <c r="C268" t="s">
        <v>88</v>
      </c>
      <c r="D268" t="s">
        <v>89</v>
      </c>
      <c r="E268" s="2">
        <v>13003</v>
      </c>
      <c r="F268" t="s">
        <v>1611</v>
      </c>
      <c r="G268">
        <v>27.5</v>
      </c>
      <c r="H268">
        <v>11</v>
      </c>
      <c r="I268">
        <v>5.0999999999999996</v>
      </c>
      <c r="J268">
        <v>11.4</v>
      </c>
      <c r="K268" t="s">
        <v>177</v>
      </c>
      <c r="L268">
        <v>3</v>
      </c>
      <c r="M268" t="s">
        <v>53</v>
      </c>
      <c r="N268" t="s">
        <v>29</v>
      </c>
    </row>
    <row r="269" spans="1:15" ht="115.5" hidden="1">
      <c r="A269" t="s">
        <v>1613</v>
      </c>
      <c r="B269" s="1" t="s">
        <v>1614</v>
      </c>
      <c r="C269" t="s">
        <v>24</v>
      </c>
      <c r="D269" t="s">
        <v>25</v>
      </c>
      <c r="E269" s="2">
        <v>48000</v>
      </c>
      <c r="F269" t="s">
        <v>1615</v>
      </c>
      <c r="G269">
        <v>19.899999999999999</v>
      </c>
      <c r="H269">
        <v>8.5</v>
      </c>
      <c r="I269">
        <v>5.3</v>
      </c>
      <c r="J269">
        <v>6.1</v>
      </c>
      <c r="K269" t="s">
        <v>27</v>
      </c>
      <c r="L269">
        <v>2</v>
      </c>
      <c r="M269" t="s">
        <v>865</v>
      </c>
      <c r="N269" t="s">
        <v>60</v>
      </c>
    </row>
    <row r="270" spans="1:15" ht="101.25" hidden="1">
      <c r="A270" t="s">
        <v>1617</v>
      </c>
      <c r="B270" s="1" t="s">
        <v>1618</v>
      </c>
      <c r="C270" t="s">
        <v>33</v>
      </c>
      <c r="D270" t="s">
        <v>1552</v>
      </c>
      <c r="E270" s="2">
        <v>12300</v>
      </c>
      <c r="F270" t="s">
        <v>1619</v>
      </c>
      <c r="G270">
        <v>17.600000000000001</v>
      </c>
      <c r="H270">
        <v>2.7</v>
      </c>
      <c r="I270">
        <v>7.2</v>
      </c>
      <c r="J270">
        <v>7.7</v>
      </c>
      <c r="K270" t="s">
        <v>27</v>
      </c>
      <c r="L270">
        <v>2</v>
      </c>
      <c r="M270" t="s">
        <v>241</v>
      </c>
      <c r="N270" t="s">
        <v>60</v>
      </c>
    </row>
    <row r="271" spans="1:15" ht="144.75" hidden="1">
      <c r="A271" t="s">
        <v>1625</v>
      </c>
      <c r="B271" s="1" t="s">
        <v>1626</v>
      </c>
      <c r="C271" t="s">
        <v>24</v>
      </c>
      <c r="D271" t="s">
        <v>25</v>
      </c>
      <c r="E271" s="2">
        <v>24000</v>
      </c>
      <c r="F271" t="s">
        <v>1627</v>
      </c>
      <c r="G271">
        <v>28.6</v>
      </c>
      <c r="H271">
        <v>14.7</v>
      </c>
      <c r="I271">
        <v>5.9</v>
      </c>
      <c r="J271">
        <v>8</v>
      </c>
      <c r="K271" t="s">
        <v>177</v>
      </c>
      <c r="L271">
        <v>3</v>
      </c>
      <c r="M271" t="s">
        <v>697</v>
      </c>
      <c r="N271" t="s">
        <v>29</v>
      </c>
    </row>
    <row r="272" spans="1:15" ht="130.5" hidden="1">
      <c r="A272" t="s">
        <v>1629</v>
      </c>
      <c r="B272" s="1" t="s">
        <v>1630</v>
      </c>
      <c r="C272" t="s">
        <v>88</v>
      </c>
      <c r="D272" t="s">
        <v>89</v>
      </c>
      <c r="E272" s="2">
        <v>27037</v>
      </c>
      <c r="F272" t="s">
        <v>1631</v>
      </c>
      <c r="G272">
        <v>27</v>
      </c>
      <c r="H272">
        <v>11.5</v>
      </c>
      <c r="I272">
        <v>4.8</v>
      </c>
      <c r="J272">
        <v>10.7</v>
      </c>
      <c r="K272" t="s">
        <v>27</v>
      </c>
      <c r="L272">
        <v>2</v>
      </c>
      <c r="M272" t="s">
        <v>673</v>
      </c>
      <c r="N272" t="s">
        <v>29</v>
      </c>
    </row>
    <row r="273" spans="1:15" ht="130.5" hidden="1">
      <c r="A273" t="s">
        <v>1633</v>
      </c>
      <c r="B273" s="1" t="s">
        <v>1634</v>
      </c>
      <c r="C273" t="s">
        <v>88</v>
      </c>
      <c r="D273" t="s">
        <v>89</v>
      </c>
      <c r="E273" s="2">
        <v>9608</v>
      </c>
      <c r="F273" t="s">
        <v>1635</v>
      </c>
      <c r="G273">
        <v>29.8</v>
      </c>
      <c r="H273">
        <v>15</v>
      </c>
      <c r="I273">
        <v>4.7</v>
      </c>
      <c r="J273">
        <v>10</v>
      </c>
      <c r="K273" t="s">
        <v>27</v>
      </c>
      <c r="L273">
        <v>2</v>
      </c>
      <c r="M273" t="s">
        <v>1636</v>
      </c>
      <c r="N273" t="s">
        <v>29</v>
      </c>
    </row>
    <row r="274" spans="1:15" ht="115.5" hidden="1">
      <c r="A274" t="s">
        <v>1643</v>
      </c>
      <c r="B274" s="1" t="s">
        <v>1644</v>
      </c>
      <c r="C274" t="s">
        <v>80</v>
      </c>
      <c r="D274" t="s">
        <v>81</v>
      </c>
      <c r="E274" s="2">
        <v>25000</v>
      </c>
      <c r="F274" t="s">
        <v>1645</v>
      </c>
      <c r="G274">
        <v>25.9</v>
      </c>
      <c r="H274">
        <v>8</v>
      </c>
      <c r="I274">
        <v>5.4</v>
      </c>
      <c r="J274">
        <v>12.5</v>
      </c>
      <c r="K274" t="s">
        <v>83</v>
      </c>
      <c r="L274">
        <v>1</v>
      </c>
      <c r="M274" t="s">
        <v>66</v>
      </c>
      <c r="N274" t="s">
        <v>29</v>
      </c>
    </row>
    <row r="275" spans="1:15" ht="115.5" hidden="1">
      <c r="A275" t="s">
        <v>1647</v>
      </c>
      <c r="B275" s="1" t="s">
        <v>1648</v>
      </c>
      <c r="C275" t="s">
        <v>88</v>
      </c>
      <c r="D275" t="s">
        <v>89</v>
      </c>
      <c r="E275" s="2">
        <v>17700</v>
      </c>
      <c r="F275" t="s">
        <v>1649</v>
      </c>
      <c r="G275">
        <v>26.4</v>
      </c>
      <c r="H275">
        <v>11.9</v>
      </c>
      <c r="I275">
        <v>5.6</v>
      </c>
      <c r="J275">
        <v>8.8000000000000007</v>
      </c>
      <c r="K275" t="s">
        <v>27</v>
      </c>
      <c r="L275">
        <v>2</v>
      </c>
      <c r="M275" t="s">
        <v>91</v>
      </c>
      <c r="N275" t="s">
        <v>29</v>
      </c>
    </row>
    <row r="276" spans="1:15" ht="101.25" hidden="1">
      <c r="A276" t="s">
        <v>1651</v>
      </c>
      <c r="B276" s="1" t="s">
        <v>1652</v>
      </c>
      <c r="C276" t="s">
        <v>174</v>
      </c>
      <c r="D276" t="s">
        <v>175</v>
      </c>
      <c r="E276" s="2">
        <v>65894</v>
      </c>
      <c r="F276" t="s">
        <v>1653</v>
      </c>
      <c r="G276">
        <v>20.100000000000001</v>
      </c>
      <c r="H276">
        <v>3.3</v>
      </c>
      <c r="I276">
        <v>4</v>
      </c>
      <c r="J276">
        <v>12.8</v>
      </c>
      <c r="K276" t="s">
        <v>27</v>
      </c>
      <c r="L276">
        <v>2</v>
      </c>
      <c r="M276" t="s">
        <v>76</v>
      </c>
      <c r="N276" t="s">
        <v>29</v>
      </c>
    </row>
    <row r="277" spans="1:15" ht="115.5" hidden="1">
      <c r="A277" t="s">
        <v>1655</v>
      </c>
      <c r="B277" s="1" t="s">
        <v>1656</v>
      </c>
      <c r="C277" t="s">
        <v>174</v>
      </c>
      <c r="D277" t="s">
        <v>175</v>
      </c>
      <c r="E277" s="2">
        <v>185800</v>
      </c>
      <c r="F277" t="s">
        <v>1657</v>
      </c>
      <c r="G277">
        <v>17.600000000000001</v>
      </c>
      <c r="H277">
        <v>3.5</v>
      </c>
      <c r="I277">
        <v>5.5</v>
      </c>
      <c r="J277">
        <v>8.6</v>
      </c>
      <c r="K277" t="s">
        <v>27</v>
      </c>
      <c r="L277">
        <v>2</v>
      </c>
      <c r="M277" t="s">
        <v>241</v>
      </c>
      <c r="N277" t="s">
        <v>60</v>
      </c>
    </row>
    <row r="278" spans="1:15" ht="130.5" hidden="1">
      <c r="A278" t="s">
        <v>1659</v>
      </c>
      <c r="B278" s="1" t="s">
        <v>1660</v>
      </c>
      <c r="C278" t="s">
        <v>101</v>
      </c>
      <c r="D278" t="s">
        <v>214</v>
      </c>
      <c r="E278" s="2">
        <v>21100</v>
      </c>
      <c r="F278" t="s">
        <v>1661</v>
      </c>
      <c r="G278">
        <v>22.5</v>
      </c>
      <c r="H278">
        <v>0.1</v>
      </c>
      <c r="I278">
        <v>10.5</v>
      </c>
      <c r="J278">
        <v>11.9</v>
      </c>
      <c r="K278" t="s">
        <v>27</v>
      </c>
      <c r="L278">
        <v>2</v>
      </c>
      <c r="M278" t="s">
        <v>48</v>
      </c>
      <c r="N278" t="s">
        <v>29</v>
      </c>
    </row>
    <row r="279" spans="1:15" ht="87" hidden="1">
      <c r="A279" t="s">
        <v>1363</v>
      </c>
      <c r="B279" s="1" t="s">
        <v>1364</v>
      </c>
      <c r="C279" t="s">
        <v>45</v>
      </c>
      <c r="D279" t="s">
        <v>46</v>
      </c>
      <c r="E279" s="2">
        <v>220000</v>
      </c>
      <c r="F279" t="s">
        <v>1365</v>
      </c>
      <c r="G279">
        <v>28.8</v>
      </c>
      <c r="H279">
        <v>3.9</v>
      </c>
      <c r="I279">
        <v>7.2</v>
      </c>
      <c r="J279">
        <v>17.7</v>
      </c>
      <c r="K279" t="s">
        <v>177</v>
      </c>
      <c r="L279">
        <v>3</v>
      </c>
      <c r="M279" t="s">
        <v>291</v>
      </c>
      <c r="N279" t="s">
        <v>29</v>
      </c>
      <c r="O279">
        <v>2</v>
      </c>
    </row>
    <row r="280" spans="1:15" ht="115.5" hidden="1">
      <c r="A280" t="s">
        <v>1389</v>
      </c>
      <c r="B280" s="1" t="s">
        <v>1390</v>
      </c>
      <c r="C280" t="s">
        <v>45</v>
      </c>
      <c r="D280" t="s">
        <v>779</v>
      </c>
      <c r="E280" s="2">
        <v>18000</v>
      </c>
      <c r="F280" t="s">
        <v>1391</v>
      </c>
      <c r="G280">
        <v>23</v>
      </c>
      <c r="H280">
        <v>1</v>
      </c>
      <c r="I280">
        <v>7.6</v>
      </c>
      <c r="J280">
        <v>14.3</v>
      </c>
      <c r="K280" t="s">
        <v>27</v>
      </c>
      <c r="L280">
        <v>2</v>
      </c>
      <c r="M280" t="s">
        <v>1392</v>
      </c>
      <c r="N280" t="s">
        <v>29</v>
      </c>
      <c r="O280">
        <v>2</v>
      </c>
    </row>
    <row r="281" spans="1:15" ht="115.5" hidden="1">
      <c r="A281" t="s">
        <v>1679</v>
      </c>
      <c r="B281" s="1" t="s">
        <v>1680</v>
      </c>
      <c r="C281" t="s">
        <v>80</v>
      </c>
      <c r="D281" t="s">
        <v>289</v>
      </c>
      <c r="E281" s="2">
        <v>103000</v>
      </c>
      <c r="F281" t="s">
        <v>1681</v>
      </c>
      <c r="G281">
        <v>30.3</v>
      </c>
      <c r="H281">
        <v>9.9</v>
      </c>
      <c r="I281">
        <v>5.8</v>
      </c>
      <c r="J281">
        <v>14.6</v>
      </c>
      <c r="K281" t="s">
        <v>27</v>
      </c>
      <c r="L281">
        <v>2</v>
      </c>
      <c r="M281" t="s">
        <v>317</v>
      </c>
      <c r="N281" t="s">
        <v>147</v>
      </c>
    </row>
    <row r="282" spans="1:15" ht="101.25" hidden="1">
      <c r="A282" t="s">
        <v>1683</v>
      </c>
      <c r="B282" s="1" t="s">
        <v>1684</v>
      </c>
      <c r="C282" t="s">
        <v>80</v>
      </c>
      <c r="D282" t="s">
        <v>822</v>
      </c>
      <c r="E282" s="2">
        <v>83000</v>
      </c>
      <c r="F282" t="s">
        <v>1685</v>
      </c>
      <c r="G282">
        <v>20</v>
      </c>
      <c r="H282">
        <v>2.7</v>
      </c>
      <c r="I282">
        <v>6.5</v>
      </c>
      <c r="J282">
        <v>10.8</v>
      </c>
      <c r="K282" t="s">
        <v>27</v>
      </c>
      <c r="L282">
        <v>2</v>
      </c>
      <c r="M282" t="s">
        <v>76</v>
      </c>
      <c r="N282" t="s">
        <v>60</v>
      </c>
    </row>
    <row r="283" spans="1:15" ht="115.5" hidden="1">
      <c r="A283" t="s">
        <v>1592</v>
      </c>
      <c r="B283" s="1" t="s">
        <v>1593</v>
      </c>
      <c r="C283" t="s">
        <v>45</v>
      </c>
      <c r="D283" t="s">
        <v>779</v>
      </c>
      <c r="E283" s="2">
        <v>43000</v>
      </c>
      <c r="F283" t="s">
        <v>1594</v>
      </c>
      <c r="G283">
        <v>24.3</v>
      </c>
      <c r="H283">
        <v>2.5</v>
      </c>
      <c r="I283">
        <v>9.1</v>
      </c>
      <c r="J283">
        <v>12.6</v>
      </c>
      <c r="K283" t="s">
        <v>27</v>
      </c>
      <c r="L283">
        <v>2</v>
      </c>
      <c r="M283" t="s">
        <v>1595</v>
      </c>
      <c r="N283" t="s">
        <v>29</v>
      </c>
      <c r="O283">
        <v>2</v>
      </c>
    </row>
    <row r="284" spans="1:15" ht="101.25" hidden="1">
      <c r="A284" t="s">
        <v>1695</v>
      </c>
      <c r="B284" s="1" t="s">
        <v>1696</v>
      </c>
      <c r="C284" t="s">
        <v>33</v>
      </c>
      <c r="D284" t="s">
        <v>701</v>
      </c>
      <c r="E284" s="2">
        <v>13450</v>
      </c>
      <c r="F284" t="s">
        <v>1697</v>
      </c>
      <c r="G284">
        <v>21</v>
      </c>
      <c r="H284">
        <v>8.6999999999999993</v>
      </c>
      <c r="I284">
        <v>5.7</v>
      </c>
      <c r="J284">
        <v>6.7</v>
      </c>
      <c r="K284" t="s">
        <v>27</v>
      </c>
      <c r="L284">
        <v>2</v>
      </c>
      <c r="M284" t="s">
        <v>1066</v>
      </c>
      <c r="N284" t="s">
        <v>29</v>
      </c>
    </row>
    <row r="285" spans="1:15" ht="115.5" hidden="1">
      <c r="A285" t="s">
        <v>1597</v>
      </c>
      <c r="B285" s="1" t="s">
        <v>1598</v>
      </c>
      <c r="C285" t="s">
        <v>45</v>
      </c>
      <c r="D285" t="s">
        <v>272</v>
      </c>
      <c r="E285" s="2">
        <v>104900</v>
      </c>
      <c r="F285" t="s">
        <v>1599</v>
      </c>
      <c r="G285">
        <v>11.4</v>
      </c>
      <c r="H285">
        <v>0.1</v>
      </c>
      <c r="I285">
        <v>5.3</v>
      </c>
      <c r="J285">
        <v>6</v>
      </c>
      <c r="K285" t="s">
        <v>27</v>
      </c>
      <c r="L285">
        <v>2</v>
      </c>
      <c r="M285" t="s">
        <v>128</v>
      </c>
      <c r="N285" t="s">
        <v>60</v>
      </c>
      <c r="O285">
        <v>1</v>
      </c>
    </row>
    <row r="286" spans="1:15" ht="144.75" hidden="1">
      <c r="A286" t="s">
        <v>1703</v>
      </c>
      <c r="B286" s="1" t="s">
        <v>1704</v>
      </c>
      <c r="C286" t="s">
        <v>80</v>
      </c>
      <c r="D286" t="s">
        <v>81</v>
      </c>
      <c r="E286" s="2">
        <v>75500</v>
      </c>
      <c r="F286" t="s">
        <v>1705</v>
      </c>
      <c r="G286">
        <v>19.3</v>
      </c>
      <c r="H286">
        <v>5.6</v>
      </c>
      <c r="I286">
        <v>5.9</v>
      </c>
      <c r="J286">
        <v>7.7</v>
      </c>
      <c r="K286" t="s">
        <v>27</v>
      </c>
      <c r="L286">
        <v>2</v>
      </c>
      <c r="M286" t="s">
        <v>1226</v>
      </c>
      <c r="N286" t="s">
        <v>60</v>
      </c>
    </row>
    <row r="287" spans="1:15" ht="144.75" hidden="1">
      <c r="A287" t="s">
        <v>1707</v>
      </c>
      <c r="B287" s="1" t="s">
        <v>1708</v>
      </c>
      <c r="C287" t="s">
        <v>80</v>
      </c>
      <c r="D287" t="s">
        <v>187</v>
      </c>
      <c r="E287" s="2">
        <v>23400</v>
      </c>
      <c r="F287" t="s">
        <v>1709</v>
      </c>
      <c r="G287">
        <v>21.9</v>
      </c>
      <c r="H287">
        <v>7</v>
      </c>
      <c r="I287">
        <v>4.8</v>
      </c>
      <c r="J287">
        <v>10</v>
      </c>
      <c r="K287" t="s">
        <v>27</v>
      </c>
      <c r="L287">
        <v>2</v>
      </c>
      <c r="M287" t="s">
        <v>439</v>
      </c>
      <c r="N287" t="s">
        <v>29</v>
      </c>
    </row>
    <row r="288" spans="1:15" ht="101.25" hidden="1">
      <c r="A288" t="s">
        <v>1605</v>
      </c>
      <c r="B288" s="1" t="s">
        <v>1606</v>
      </c>
      <c r="C288" t="s">
        <v>45</v>
      </c>
      <c r="D288" t="s">
        <v>64</v>
      </c>
      <c r="E288" s="2">
        <v>19800</v>
      </c>
      <c r="F288" t="s">
        <v>1607</v>
      </c>
      <c r="G288">
        <v>18.600000000000001</v>
      </c>
      <c r="H288">
        <v>2.9</v>
      </c>
      <c r="I288">
        <v>7.6</v>
      </c>
      <c r="J288">
        <v>8.1</v>
      </c>
      <c r="K288" t="s">
        <v>83</v>
      </c>
      <c r="L288">
        <v>1</v>
      </c>
      <c r="M288" t="s">
        <v>59</v>
      </c>
      <c r="N288" t="s">
        <v>60</v>
      </c>
      <c r="O288">
        <v>1</v>
      </c>
    </row>
    <row r="289" spans="1:15" ht="101.25" hidden="1">
      <c r="A289" t="s">
        <v>1720</v>
      </c>
      <c r="B289" s="1" t="s">
        <v>1721</v>
      </c>
      <c r="C289" t="s">
        <v>174</v>
      </c>
      <c r="D289" t="s">
        <v>175</v>
      </c>
      <c r="E289" s="2">
        <v>316000</v>
      </c>
      <c r="F289" t="s">
        <v>1722</v>
      </c>
      <c r="G289">
        <v>23.3</v>
      </c>
      <c r="H289">
        <v>6.5</v>
      </c>
      <c r="I289">
        <v>5.6</v>
      </c>
      <c r="J289">
        <v>11.2</v>
      </c>
      <c r="K289" t="s">
        <v>177</v>
      </c>
      <c r="L289">
        <v>3</v>
      </c>
      <c r="M289" t="s">
        <v>434</v>
      </c>
      <c r="N289" t="s">
        <v>29</v>
      </c>
    </row>
    <row r="290" spans="1:15" ht="115.5" hidden="1">
      <c r="A290" t="s">
        <v>1724</v>
      </c>
      <c r="B290" s="1" t="s">
        <v>1725</v>
      </c>
      <c r="C290" t="s">
        <v>114</v>
      </c>
      <c r="D290" t="s">
        <v>1726</v>
      </c>
      <c r="E290" s="2">
        <v>6152</v>
      </c>
      <c r="F290" t="s">
        <v>1727</v>
      </c>
      <c r="G290">
        <v>21.9</v>
      </c>
      <c r="H290">
        <v>4.9000000000000004</v>
      </c>
      <c r="I290">
        <v>7.7</v>
      </c>
      <c r="J290">
        <v>9.3000000000000007</v>
      </c>
      <c r="K290" t="s">
        <v>83</v>
      </c>
      <c r="L290">
        <v>1</v>
      </c>
      <c r="M290" t="s">
        <v>439</v>
      </c>
      <c r="N290" t="s">
        <v>29</v>
      </c>
    </row>
    <row r="291" spans="1:15" ht="101.25" hidden="1">
      <c r="A291" t="s">
        <v>1737</v>
      </c>
      <c r="B291" s="1" t="s">
        <v>1738</v>
      </c>
      <c r="C291" t="s">
        <v>18</v>
      </c>
      <c r="D291" t="s">
        <v>472</v>
      </c>
      <c r="E291" s="2">
        <v>49800</v>
      </c>
      <c r="F291" t="s">
        <v>1739</v>
      </c>
      <c r="G291">
        <v>16.5</v>
      </c>
      <c r="H291">
        <v>5.5</v>
      </c>
      <c r="I291">
        <v>6.1</v>
      </c>
      <c r="J291">
        <v>4.8</v>
      </c>
      <c r="K291" t="s">
        <v>27</v>
      </c>
      <c r="L291">
        <v>2</v>
      </c>
      <c r="M291" t="s">
        <v>117</v>
      </c>
      <c r="N291" t="s">
        <v>60</v>
      </c>
    </row>
    <row r="292" spans="1:15" ht="115.5" hidden="1">
      <c r="A292" t="s">
        <v>1741</v>
      </c>
      <c r="B292" s="1" t="s">
        <v>1742</v>
      </c>
      <c r="C292" t="s">
        <v>80</v>
      </c>
      <c r="D292" t="s">
        <v>1386</v>
      </c>
      <c r="E292" s="2">
        <v>12000</v>
      </c>
      <c r="F292" t="s">
        <v>1743</v>
      </c>
      <c r="G292">
        <v>16</v>
      </c>
      <c r="H292">
        <v>1.5</v>
      </c>
      <c r="I292">
        <v>5.6</v>
      </c>
      <c r="J292">
        <v>9</v>
      </c>
      <c r="K292" t="s">
        <v>83</v>
      </c>
      <c r="L292">
        <v>1</v>
      </c>
      <c r="M292" t="s">
        <v>195</v>
      </c>
      <c r="N292" t="s">
        <v>60</v>
      </c>
    </row>
    <row r="293" spans="1:15" ht="130.5" hidden="1">
      <c r="A293" t="s">
        <v>1749</v>
      </c>
      <c r="B293" s="1" t="s">
        <v>1750</v>
      </c>
      <c r="C293" t="s">
        <v>174</v>
      </c>
      <c r="D293" t="s">
        <v>1751</v>
      </c>
      <c r="E293" s="2">
        <v>10600</v>
      </c>
      <c r="F293" t="s">
        <v>1752</v>
      </c>
      <c r="G293">
        <v>24.7</v>
      </c>
      <c r="H293">
        <v>9.4</v>
      </c>
      <c r="I293">
        <v>5.2</v>
      </c>
      <c r="J293">
        <v>10</v>
      </c>
      <c r="K293" t="s">
        <v>27</v>
      </c>
      <c r="L293">
        <v>2</v>
      </c>
      <c r="M293" t="s">
        <v>545</v>
      </c>
      <c r="N293" t="s">
        <v>29</v>
      </c>
    </row>
    <row r="294" spans="1:15" ht="87" hidden="1">
      <c r="A294" t="s">
        <v>1754</v>
      </c>
      <c r="B294" s="1" t="s">
        <v>1755</v>
      </c>
      <c r="C294" t="s">
        <v>88</v>
      </c>
      <c r="D294" t="s">
        <v>89</v>
      </c>
      <c r="E294" s="2">
        <v>14592</v>
      </c>
      <c r="F294" t="s">
        <v>1756</v>
      </c>
      <c r="G294">
        <v>23.8</v>
      </c>
      <c r="H294">
        <v>6.9</v>
      </c>
      <c r="I294">
        <v>6.1</v>
      </c>
      <c r="J294">
        <v>10.9</v>
      </c>
      <c r="K294" t="s">
        <v>177</v>
      </c>
      <c r="L294">
        <v>3</v>
      </c>
      <c r="M294" t="s">
        <v>896</v>
      </c>
      <c r="N294" t="s">
        <v>29</v>
      </c>
    </row>
    <row r="295" spans="1:15" ht="115.5" hidden="1">
      <c r="A295" t="s">
        <v>1671</v>
      </c>
      <c r="B295" s="1" t="s">
        <v>1672</v>
      </c>
      <c r="C295" t="s">
        <v>45</v>
      </c>
      <c r="D295" t="s">
        <v>64</v>
      </c>
      <c r="E295" s="2">
        <v>9500</v>
      </c>
      <c r="F295" t="s">
        <v>1673</v>
      </c>
      <c r="G295">
        <v>24</v>
      </c>
      <c r="H295">
        <v>5.3</v>
      </c>
      <c r="I295">
        <v>8.1</v>
      </c>
      <c r="J295">
        <v>10.6</v>
      </c>
      <c r="K295" t="s">
        <v>83</v>
      </c>
      <c r="L295">
        <v>1</v>
      </c>
      <c r="M295" t="s">
        <v>540</v>
      </c>
      <c r="N295" t="s">
        <v>29</v>
      </c>
      <c r="O295">
        <v>2</v>
      </c>
    </row>
    <row r="296" spans="1:15" ht="144.75" hidden="1">
      <c r="A296" t="s">
        <v>1762</v>
      </c>
      <c r="B296" s="1" t="s">
        <v>1763</v>
      </c>
      <c r="C296" t="s">
        <v>174</v>
      </c>
      <c r="D296" t="s">
        <v>393</v>
      </c>
      <c r="E296" s="2">
        <v>18600</v>
      </c>
      <c r="F296" t="s">
        <v>1764</v>
      </c>
      <c r="G296">
        <v>30.8</v>
      </c>
      <c r="H296">
        <v>10.7</v>
      </c>
      <c r="I296">
        <v>4.7</v>
      </c>
      <c r="J296">
        <v>15.4</v>
      </c>
      <c r="K296" t="s">
        <v>27</v>
      </c>
      <c r="L296">
        <v>2</v>
      </c>
      <c r="M296" t="s">
        <v>761</v>
      </c>
      <c r="N296" t="s">
        <v>147</v>
      </c>
    </row>
    <row r="297" spans="1:15" ht="159" hidden="1">
      <c r="A297" t="s">
        <v>1766</v>
      </c>
      <c r="B297" s="1" t="s">
        <v>1767</v>
      </c>
      <c r="C297" t="s">
        <v>101</v>
      </c>
      <c r="D297" t="s">
        <v>315</v>
      </c>
      <c r="E297" s="2">
        <v>7619</v>
      </c>
      <c r="F297" t="s">
        <v>1768</v>
      </c>
      <c r="G297">
        <v>25.2</v>
      </c>
      <c r="H297">
        <v>2.5</v>
      </c>
      <c r="I297">
        <v>11.7</v>
      </c>
      <c r="J297">
        <v>11</v>
      </c>
      <c r="K297" t="s">
        <v>27</v>
      </c>
      <c r="L297">
        <v>2</v>
      </c>
      <c r="M297" t="s">
        <v>28</v>
      </c>
      <c r="N297" t="s">
        <v>29</v>
      </c>
    </row>
    <row r="298" spans="1:15" ht="174" hidden="1">
      <c r="A298" t="s">
        <v>1770</v>
      </c>
      <c r="B298" s="1" t="s">
        <v>1771</v>
      </c>
      <c r="C298" t="s">
        <v>168</v>
      </c>
      <c r="D298" t="s">
        <v>234</v>
      </c>
      <c r="E298" s="2">
        <v>186000</v>
      </c>
      <c r="F298" t="s">
        <v>1772</v>
      </c>
      <c r="G298">
        <v>23.1</v>
      </c>
      <c r="H298">
        <v>4</v>
      </c>
      <c r="I298">
        <v>8.1999999999999993</v>
      </c>
      <c r="J298">
        <v>10.9</v>
      </c>
      <c r="K298" t="s">
        <v>27</v>
      </c>
      <c r="L298">
        <v>2</v>
      </c>
      <c r="M298" t="s">
        <v>434</v>
      </c>
      <c r="N298" t="s">
        <v>29</v>
      </c>
    </row>
    <row r="299" spans="1:15" ht="115.5" hidden="1">
      <c r="A299" t="s">
        <v>1774</v>
      </c>
      <c r="B299" s="1" t="s">
        <v>1775</v>
      </c>
      <c r="C299" t="s">
        <v>174</v>
      </c>
      <c r="D299" t="s">
        <v>418</v>
      </c>
      <c r="E299" s="2">
        <v>34000</v>
      </c>
      <c r="F299" t="s">
        <v>1776</v>
      </c>
      <c r="G299">
        <v>26.2</v>
      </c>
      <c r="H299">
        <v>8.3000000000000007</v>
      </c>
      <c r="I299">
        <v>6.5</v>
      </c>
      <c r="J299">
        <v>11.3</v>
      </c>
      <c r="K299" t="s">
        <v>27</v>
      </c>
      <c r="L299">
        <v>2</v>
      </c>
      <c r="M299" t="s">
        <v>1777</v>
      </c>
      <c r="N299" t="s">
        <v>29</v>
      </c>
    </row>
    <row r="300" spans="1:15" ht="115.5" hidden="1">
      <c r="A300" t="s">
        <v>1779</v>
      </c>
      <c r="B300" s="1" t="s">
        <v>1780</v>
      </c>
      <c r="C300" t="s">
        <v>18</v>
      </c>
      <c r="D300" t="s">
        <v>1130</v>
      </c>
      <c r="E300" s="2">
        <v>344400</v>
      </c>
      <c r="F300" t="s">
        <v>1781</v>
      </c>
      <c r="G300">
        <v>14.7</v>
      </c>
      <c r="H300">
        <v>1.1000000000000001</v>
      </c>
      <c r="I300">
        <v>5.9</v>
      </c>
      <c r="J300">
        <v>7.6</v>
      </c>
      <c r="K300" t="s">
        <v>27</v>
      </c>
      <c r="L300">
        <v>2</v>
      </c>
      <c r="M300" t="s">
        <v>159</v>
      </c>
      <c r="N300" t="s">
        <v>60</v>
      </c>
    </row>
    <row r="301" spans="1:15" ht="115.5" hidden="1">
      <c r="A301" t="s">
        <v>1783</v>
      </c>
      <c r="B301" s="1" t="s">
        <v>1784</v>
      </c>
      <c r="C301" t="s">
        <v>174</v>
      </c>
      <c r="D301" t="s">
        <v>784</v>
      </c>
      <c r="E301" s="2">
        <v>79100</v>
      </c>
      <c r="F301" t="s">
        <v>1785</v>
      </c>
      <c r="G301">
        <v>21.6</v>
      </c>
      <c r="H301">
        <v>7.2</v>
      </c>
      <c r="I301">
        <v>4.9000000000000004</v>
      </c>
      <c r="J301">
        <v>9.5</v>
      </c>
      <c r="K301" t="s">
        <v>177</v>
      </c>
      <c r="L301">
        <v>3</v>
      </c>
      <c r="M301" t="s">
        <v>110</v>
      </c>
      <c r="N301" t="s">
        <v>29</v>
      </c>
    </row>
    <row r="302" spans="1:15" ht="101.25" hidden="1">
      <c r="A302" t="s">
        <v>1787</v>
      </c>
      <c r="B302" s="1" t="s">
        <v>1788</v>
      </c>
      <c r="C302" t="s">
        <v>88</v>
      </c>
      <c r="D302" t="s">
        <v>89</v>
      </c>
      <c r="E302" s="2">
        <v>8356</v>
      </c>
      <c r="F302" t="s">
        <v>1789</v>
      </c>
      <c r="G302">
        <v>21.7</v>
      </c>
      <c r="H302">
        <v>9.6</v>
      </c>
      <c r="I302">
        <v>5.2</v>
      </c>
      <c r="J302">
        <v>6.8</v>
      </c>
      <c r="K302" t="s">
        <v>27</v>
      </c>
      <c r="L302">
        <v>2</v>
      </c>
      <c r="M302" t="s">
        <v>110</v>
      </c>
      <c r="N302" t="s">
        <v>29</v>
      </c>
    </row>
    <row r="303" spans="1:15" ht="101.25" hidden="1">
      <c r="A303" t="s">
        <v>1791</v>
      </c>
      <c r="B303" s="1" t="s">
        <v>1792</v>
      </c>
      <c r="C303" t="s">
        <v>101</v>
      </c>
      <c r="D303" t="s">
        <v>605</v>
      </c>
      <c r="E303" s="2">
        <v>3565</v>
      </c>
      <c r="F303" t="s">
        <v>1793</v>
      </c>
      <c r="G303">
        <v>17.8</v>
      </c>
      <c r="H303">
        <v>2.1</v>
      </c>
      <c r="I303">
        <v>9.1999999999999993</v>
      </c>
      <c r="J303">
        <v>6.5</v>
      </c>
      <c r="K303" t="s">
        <v>83</v>
      </c>
      <c r="L303">
        <v>1</v>
      </c>
      <c r="M303" t="s">
        <v>794</v>
      </c>
      <c r="N303" t="s">
        <v>60</v>
      </c>
    </row>
    <row r="304" spans="1:15" ht="115.5" hidden="1">
      <c r="A304" t="s">
        <v>1795</v>
      </c>
      <c r="B304" s="1" t="s">
        <v>1796</v>
      </c>
      <c r="C304" t="s">
        <v>174</v>
      </c>
      <c r="D304" t="s">
        <v>418</v>
      </c>
      <c r="E304" s="2">
        <v>8100</v>
      </c>
      <c r="F304" t="s">
        <v>1797</v>
      </c>
      <c r="G304">
        <v>21.6</v>
      </c>
      <c r="H304">
        <v>7.7</v>
      </c>
      <c r="I304">
        <v>5.3</v>
      </c>
      <c r="J304">
        <v>8.6</v>
      </c>
      <c r="K304" t="s">
        <v>27</v>
      </c>
      <c r="L304">
        <v>2</v>
      </c>
      <c r="M304" t="s">
        <v>110</v>
      </c>
      <c r="N304" t="s">
        <v>29</v>
      </c>
    </row>
    <row r="305" spans="1:15" ht="115.5" hidden="1">
      <c r="A305" t="s">
        <v>1799</v>
      </c>
      <c r="B305" s="1" t="s">
        <v>1800</v>
      </c>
      <c r="C305" t="s">
        <v>101</v>
      </c>
      <c r="D305" t="s">
        <v>315</v>
      </c>
      <c r="E305" s="2">
        <v>17354</v>
      </c>
      <c r="F305" t="s">
        <v>1801</v>
      </c>
      <c r="G305">
        <v>23.5</v>
      </c>
      <c r="H305">
        <v>2</v>
      </c>
      <c r="I305">
        <v>11.4</v>
      </c>
      <c r="J305">
        <v>10.1</v>
      </c>
      <c r="K305" t="s">
        <v>27</v>
      </c>
      <c r="L305">
        <v>2</v>
      </c>
      <c r="M305" t="s">
        <v>189</v>
      </c>
      <c r="N305" t="s">
        <v>29</v>
      </c>
    </row>
    <row r="306" spans="1:15" ht="101.25" hidden="1">
      <c r="A306" t="s">
        <v>1803</v>
      </c>
      <c r="B306" s="1" t="s">
        <v>1804</v>
      </c>
      <c r="C306" t="s">
        <v>101</v>
      </c>
      <c r="D306" t="s">
        <v>143</v>
      </c>
      <c r="E306" s="2">
        <v>237000</v>
      </c>
      <c r="F306" t="s">
        <v>1805</v>
      </c>
      <c r="G306">
        <v>29.2</v>
      </c>
      <c r="H306">
        <v>1.8</v>
      </c>
      <c r="I306">
        <v>13.7</v>
      </c>
      <c r="J306">
        <v>13.8</v>
      </c>
      <c r="K306" t="s">
        <v>323</v>
      </c>
      <c r="L306">
        <v>4</v>
      </c>
      <c r="M306" t="s">
        <v>36</v>
      </c>
      <c r="N306" t="s">
        <v>29</v>
      </c>
    </row>
    <row r="307" spans="1:15" ht="130.5" hidden="1">
      <c r="A307" t="s">
        <v>1807</v>
      </c>
      <c r="B307" s="1" t="s">
        <v>1808</v>
      </c>
      <c r="C307" t="s">
        <v>18</v>
      </c>
      <c r="D307" t="s">
        <v>70</v>
      </c>
      <c r="E307" s="2">
        <v>84900</v>
      </c>
      <c r="F307" t="s">
        <v>1809</v>
      </c>
      <c r="G307">
        <v>13.9</v>
      </c>
      <c r="H307">
        <v>0.4</v>
      </c>
      <c r="I307">
        <v>6.5</v>
      </c>
      <c r="J307">
        <v>6.9</v>
      </c>
      <c r="K307" t="s">
        <v>27</v>
      </c>
      <c r="L307">
        <v>2</v>
      </c>
      <c r="M307" t="s">
        <v>874</v>
      </c>
      <c r="N307" t="s">
        <v>60</v>
      </c>
    </row>
    <row r="308" spans="1:15" ht="174" hidden="1">
      <c r="A308" t="s">
        <v>1811</v>
      </c>
      <c r="B308" s="1" t="s">
        <v>1812</v>
      </c>
      <c r="C308" t="s">
        <v>80</v>
      </c>
      <c r="D308" t="s">
        <v>1386</v>
      </c>
      <c r="E308" s="2">
        <v>44500</v>
      </c>
      <c r="F308" t="s">
        <v>1813</v>
      </c>
      <c r="G308">
        <v>18.100000000000001</v>
      </c>
      <c r="H308">
        <v>3</v>
      </c>
      <c r="I308">
        <v>5.9</v>
      </c>
      <c r="J308">
        <v>9.1999999999999993</v>
      </c>
      <c r="K308" t="s">
        <v>27</v>
      </c>
      <c r="L308">
        <v>2</v>
      </c>
      <c r="M308" t="s">
        <v>84</v>
      </c>
      <c r="N308" t="s">
        <v>60</v>
      </c>
    </row>
    <row r="309" spans="1:15" ht="144.75" hidden="1">
      <c r="A309" t="s">
        <v>1815</v>
      </c>
      <c r="B309" s="1" t="s">
        <v>1816</v>
      </c>
      <c r="C309" t="s">
        <v>101</v>
      </c>
      <c r="D309" t="s">
        <v>199</v>
      </c>
      <c r="E309" s="2">
        <v>5426</v>
      </c>
      <c r="F309" t="s">
        <v>1817</v>
      </c>
      <c r="G309">
        <v>25.6</v>
      </c>
      <c r="H309">
        <v>1.8</v>
      </c>
      <c r="I309">
        <v>12.9</v>
      </c>
      <c r="J309">
        <v>11</v>
      </c>
      <c r="K309" t="s">
        <v>83</v>
      </c>
      <c r="L309">
        <v>1</v>
      </c>
      <c r="M309" t="s">
        <v>97</v>
      </c>
      <c r="N309" t="s">
        <v>29</v>
      </c>
    </row>
    <row r="310" spans="1:15" ht="188.25" hidden="1">
      <c r="A310" t="s">
        <v>1819</v>
      </c>
      <c r="B310" s="1" t="s">
        <v>1820</v>
      </c>
      <c r="C310" t="s">
        <v>174</v>
      </c>
      <c r="D310" t="s">
        <v>418</v>
      </c>
      <c r="E310" s="2">
        <v>5550</v>
      </c>
      <c r="F310" t="s">
        <v>1821</v>
      </c>
      <c r="G310">
        <v>19.899999999999999</v>
      </c>
      <c r="H310">
        <v>6.9</v>
      </c>
      <c r="I310">
        <v>6.7</v>
      </c>
      <c r="J310">
        <v>6.3</v>
      </c>
      <c r="K310" t="s">
        <v>83</v>
      </c>
      <c r="L310">
        <v>1</v>
      </c>
      <c r="M310" t="s">
        <v>865</v>
      </c>
      <c r="N310" t="s">
        <v>60</v>
      </c>
    </row>
    <row r="311" spans="1:15" ht="159" hidden="1">
      <c r="A311" t="s">
        <v>1827</v>
      </c>
      <c r="B311" s="1" t="s">
        <v>1828</v>
      </c>
      <c r="C311" t="s">
        <v>33</v>
      </c>
      <c r="D311" t="s">
        <v>34</v>
      </c>
      <c r="E311" s="2">
        <v>120000</v>
      </c>
      <c r="F311" t="s">
        <v>1829</v>
      </c>
      <c r="G311">
        <v>20.7</v>
      </c>
      <c r="H311">
        <v>6.8</v>
      </c>
      <c r="I311">
        <v>4.3</v>
      </c>
      <c r="J311">
        <v>9.6</v>
      </c>
      <c r="K311" t="s">
        <v>27</v>
      </c>
      <c r="L311">
        <v>2</v>
      </c>
      <c r="M311" t="s">
        <v>449</v>
      </c>
      <c r="N311" t="s">
        <v>29</v>
      </c>
    </row>
    <row r="312" spans="1:15" ht="201.75" hidden="1">
      <c r="A312" t="s">
        <v>1691</v>
      </c>
      <c r="B312" s="1" t="s">
        <v>1692</v>
      </c>
      <c r="C312" t="s">
        <v>45</v>
      </c>
      <c r="D312" t="s">
        <v>155</v>
      </c>
      <c r="E312" s="2">
        <v>61000</v>
      </c>
      <c r="F312" t="s">
        <v>1693</v>
      </c>
      <c r="G312">
        <v>11.9</v>
      </c>
      <c r="H312">
        <v>1.4</v>
      </c>
      <c r="I312">
        <v>5.3</v>
      </c>
      <c r="J312">
        <v>5.2</v>
      </c>
      <c r="K312" t="s">
        <v>27</v>
      </c>
      <c r="L312">
        <v>2</v>
      </c>
      <c r="M312" t="s">
        <v>664</v>
      </c>
      <c r="N312" t="s">
        <v>60</v>
      </c>
      <c r="O312">
        <v>1</v>
      </c>
    </row>
    <row r="313" spans="1:15" ht="101.25" hidden="1">
      <c r="A313" t="s">
        <v>1835</v>
      </c>
      <c r="B313" s="1" t="s">
        <v>1836</v>
      </c>
      <c r="C313" t="s">
        <v>168</v>
      </c>
      <c r="D313" t="s">
        <v>234</v>
      </c>
      <c r="E313" s="2">
        <v>101100</v>
      </c>
      <c r="F313" t="s">
        <v>1837</v>
      </c>
      <c r="G313">
        <v>24.7</v>
      </c>
      <c r="H313">
        <v>6.1</v>
      </c>
      <c r="I313">
        <v>7.9</v>
      </c>
      <c r="J313">
        <v>10.7</v>
      </c>
      <c r="K313" t="s">
        <v>27</v>
      </c>
      <c r="L313">
        <v>2</v>
      </c>
      <c r="M313" t="s">
        <v>545</v>
      </c>
      <c r="N313" t="s">
        <v>29</v>
      </c>
    </row>
    <row r="314" spans="1:15" ht="115.5" hidden="1">
      <c r="A314" t="s">
        <v>1843</v>
      </c>
      <c r="B314" s="1" t="s">
        <v>1844</v>
      </c>
      <c r="C314" t="s">
        <v>24</v>
      </c>
      <c r="D314" t="s">
        <v>382</v>
      </c>
      <c r="E314" s="2">
        <v>2700</v>
      </c>
      <c r="F314" t="s">
        <v>1845</v>
      </c>
      <c r="G314">
        <v>29.3</v>
      </c>
      <c r="H314">
        <v>16.2</v>
      </c>
      <c r="I314">
        <v>5.4</v>
      </c>
      <c r="J314">
        <v>7.7</v>
      </c>
      <c r="K314" t="s">
        <v>83</v>
      </c>
      <c r="L314">
        <v>1</v>
      </c>
      <c r="M314" t="s">
        <v>36</v>
      </c>
      <c r="N314" t="s">
        <v>29</v>
      </c>
    </row>
    <row r="315" spans="1:15" ht="101.25" hidden="1">
      <c r="A315" t="s">
        <v>1847</v>
      </c>
      <c r="B315" s="1" t="s">
        <v>1848</v>
      </c>
      <c r="C315" t="s">
        <v>88</v>
      </c>
      <c r="D315" t="s">
        <v>89</v>
      </c>
      <c r="E315" s="2">
        <v>8827</v>
      </c>
      <c r="F315" t="s">
        <v>1849</v>
      </c>
      <c r="G315">
        <v>28.7</v>
      </c>
      <c r="H315">
        <v>12.9</v>
      </c>
      <c r="I315">
        <v>5.0999999999999996</v>
      </c>
      <c r="J315">
        <v>10.7</v>
      </c>
      <c r="K315" t="s">
        <v>27</v>
      </c>
      <c r="L315">
        <v>2</v>
      </c>
      <c r="M315" t="s">
        <v>291</v>
      </c>
      <c r="N315" t="s">
        <v>29</v>
      </c>
    </row>
    <row r="316" spans="1:15" ht="101.25" hidden="1">
      <c r="A316" t="s">
        <v>1699</v>
      </c>
      <c r="B316" s="1" t="s">
        <v>1700</v>
      </c>
      <c r="C316" t="s">
        <v>45</v>
      </c>
      <c r="D316" t="s">
        <v>272</v>
      </c>
      <c r="E316" s="2">
        <v>219000</v>
      </c>
      <c r="F316" t="s">
        <v>1701</v>
      </c>
      <c r="G316">
        <v>22</v>
      </c>
      <c r="H316">
        <v>0</v>
      </c>
      <c r="I316">
        <v>6.2</v>
      </c>
      <c r="J316">
        <v>15.8</v>
      </c>
      <c r="K316" t="s">
        <v>177</v>
      </c>
      <c r="L316">
        <v>3</v>
      </c>
      <c r="M316" t="s">
        <v>439</v>
      </c>
      <c r="N316" t="s">
        <v>29</v>
      </c>
      <c r="O316">
        <v>2</v>
      </c>
    </row>
    <row r="317" spans="1:15" ht="174" hidden="1">
      <c r="A317" t="s">
        <v>1851</v>
      </c>
      <c r="B317" s="1" t="s">
        <v>1852</v>
      </c>
      <c r="C317" t="s">
        <v>45</v>
      </c>
      <c r="D317" t="s">
        <v>272</v>
      </c>
      <c r="E317" s="2">
        <v>59900</v>
      </c>
      <c r="F317" t="s">
        <v>1853</v>
      </c>
      <c r="G317">
        <v>19.899999999999999</v>
      </c>
      <c r="H317">
        <v>0.1</v>
      </c>
      <c r="I317">
        <v>6.5</v>
      </c>
      <c r="J317">
        <v>13.3</v>
      </c>
      <c r="K317" t="s">
        <v>27</v>
      </c>
      <c r="L317">
        <v>2</v>
      </c>
      <c r="M317" t="s">
        <v>76</v>
      </c>
      <c r="N317" t="s">
        <v>60</v>
      </c>
      <c r="O317">
        <v>1</v>
      </c>
    </row>
    <row r="318" spans="1:15" ht="174" hidden="1">
      <c r="A318" t="s">
        <v>1859</v>
      </c>
      <c r="B318" s="1" t="s">
        <v>1860</v>
      </c>
      <c r="C318" t="s">
        <v>24</v>
      </c>
      <c r="D318" t="s">
        <v>1640</v>
      </c>
      <c r="E318" s="2">
        <v>12400</v>
      </c>
      <c r="F318" t="s">
        <v>1861</v>
      </c>
      <c r="G318">
        <v>26.1</v>
      </c>
      <c r="H318">
        <v>14.7</v>
      </c>
      <c r="I318">
        <v>5.6</v>
      </c>
      <c r="J318">
        <v>5.9</v>
      </c>
      <c r="K318" t="s">
        <v>27</v>
      </c>
      <c r="L318">
        <v>2</v>
      </c>
      <c r="M318" t="s">
        <v>1777</v>
      </c>
      <c r="N318" t="s">
        <v>29</v>
      </c>
    </row>
    <row r="319" spans="1:15" ht="130.5" hidden="1">
      <c r="A319" t="s">
        <v>1867</v>
      </c>
      <c r="B319" s="1" t="s">
        <v>1868</v>
      </c>
      <c r="C319" t="s">
        <v>114</v>
      </c>
      <c r="D319" t="s">
        <v>1726</v>
      </c>
      <c r="E319" s="2">
        <v>130000</v>
      </c>
      <c r="F319" t="s">
        <v>1869</v>
      </c>
      <c r="G319">
        <v>8</v>
      </c>
      <c r="H319">
        <v>1.5</v>
      </c>
      <c r="I319">
        <v>4.5999999999999996</v>
      </c>
      <c r="J319">
        <v>1.9</v>
      </c>
      <c r="K319" t="s">
        <v>83</v>
      </c>
      <c r="L319">
        <v>1</v>
      </c>
      <c r="M319" t="s">
        <v>588</v>
      </c>
      <c r="N319" t="s">
        <v>1173</v>
      </c>
    </row>
    <row r="320" spans="1:15" ht="115.5" hidden="1">
      <c r="A320" t="s">
        <v>1871</v>
      </c>
      <c r="B320" s="1" t="s">
        <v>1872</v>
      </c>
      <c r="C320" t="s">
        <v>101</v>
      </c>
      <c r="D320" t="s">
        <v>605</v>
      </c>
      <c r="E320" s="2">
        <v>1647</v>
      </c>
      <c r="F320" t="s">
        <v>1873</v>
      </c>
      <c r="G320">
        <v>21</v>
      </c>
      <c r="H320">
        <v>2.7</v>
      </c>
      <c r="I320">
        <v>10.6</v>
      </c>
      <c r="J320">
        <v>7.6</v>
      </c>
      <c r="K320" t="s">
        <v>83</v>
      </c>
      <c r="L320">
        <v>1</v>
      </c>
      <c r="M320" t="s">
        <v>1066</v>
      </c>
      <c r="N320" t="s">
        <v>29</v>
      </c>
    </row>
    <row r="321" spans="1:15" ht="144.75" hidden="1">
      <c r="A321" t="s">
        <v>1875</v>
      </c>
      <c r="B321" s="1" t="s">
        <v>1876</v>
      </c>
      <c r="C321" t="s">
        <v>80</v>
      </c>
      <c r="D321" t="s">
        <v>822</v>
      </c>
      <c r="E321" s="2">
        <v>113200</v>
      </c>
      <c r="F321" t="s">
        <v>1877</v>
      </c>
      <c r="G321">
        <v>36.200000000000003</v>
      </c>
      <c r="H321">
        <v>10.4</v>
      </c>
      <c r="I321">
        <v>8.1</v>
      </c>
      <c r="J321">
        <v>17.7</v>
      </c>
      <c r="K321" t="s">
        <v>323</v>
      </c>
      <c r="L321">
        <v>4</v>
      </c>
      <c r="M321" t="s">
        <v>1718</v>
      </c>
      <c r="N321" t="s">
        <v>147</v>
      </c>
    </row>
    <row r="322" spans="1:15" ht="115.5" hidden="1">
      <c r="A322" t="s">
        <v>1887</v>
      </c>
      <c r="B322" s="1" t="s">
        <v>1888</v>
      </c>
      <c r="C322" t="s">
        <v>33</v>
      </c>
      <c r="D322" t="s">
        <v>614</v>
      </c>
      <c r="E322" s="2">
        <v>106000</v>
      </c>
      <c r="F322" t="s">
        <v>1889</v>
      </c>
      <c r="G322">
        <v>24.5</v>
      </c>
      <c r="H322">
        <v>9.4</v>
      </c>
      <c r="I322">
        <v>5</v>
      </c>
      <c r="J322">
        <v>10.1</v>
      </c>
      <c r="K322" t="s">
        <v>177</v>
      </c>
      <c r="L322">
        <v>3</v>
      </c>
      <c r="M322" t="s">
        <v>498</v>
      </c>
      <c r="N322" t="s">
        <v>29</v>
      </c>
    </row>
    <row r="323" spans="1:15" ht="130.5" hidden="1">
      <c r="A323" t="s">
        <v>1891</v>
      </c>
      <c r="B323" s="1" t="s">
        <v>1892</v>
      </c>
      <c r="C323" t="s">
        <v>33</v>
      </c>
      <c r="D323" t="s">
        <v>1893</v>
      </c>
      <c r="E323" s="2">
        <v>29836</v>
      </c>
      <c r="F323" t="s">
        <v>1894</v>
      </c>
      <c r="G323">
        <v>12.1</v>
      </c>
      <c r="H323">
        <v>0.1</v>
      </c>
      <c r="I323">
        <v>4</v>
      </c>
      <c r="J323">
        <v>8</v>
      </c>
      <c r="K323" t="s">
        <v>27</v>
      </c>
      <c r="L323">
        <v>2</v>
      </c>
      <c r="M323" t="s">
        <v>664</v>
      </c>
      <c r="N323" t="s">
        <v>60</v>
      </c>
    </row>
    <row r="324" spans="1:15" ht="130.5" hidden="1">
      <c r="A324" t="s">
        <v>1855</v>
      </c>
      <c r="B324" s="1" t="s">
        <v>1856</v>
      </c>
      <c r="C324" t="s">
        <v>45</v>
      </c>
      <c r="D324" t="s">
        <v>1034</v>
      </c>
      <c r="E324" s="2">
        <v>46000</v>
      </c>
      <c r="F324" t="s">
        <v>1857</v>
      </c>
      <c r="G324">
        <v>12.8</v>
      </c>
      <c r="H324">
        <v>1.6</v>
      </c>
      <c r="I324">
        <v>5.7</v>
      </c>
      <c r="J324">
        <v>5.5</v>
      </c>
      <c r="K324" t="s">
        <v>177</v>
      </c>
      <c r="L324">
        <v>3</v>
      </c>
      <c r="M324" t="s">
        <v>257</v>
      </c>
      <c r="N324" t="s">
        <v>60</v>
      </c>
      <c r="O324">
        <v>1</v>
      </c>
    </row>
    <row r="325" spans="1:15" ht="101.25" hidden="1">
      <c r="A325" t="s">
        <v>1900</v>
      </c>
      <c r="B325" s="1" t="s">
        <v>1901</v>
      </c>
      <c r="C325" t="s">
        <v>101</v>
      </c>
      <c r="D325" t="s">
        <v>214</v>
      </c>
      <c r="E325" s="2">
        <v>51300</v>
      </c>
      <c r="F325" t="s">
        <v>1902</v>
      </c>
      <c r="G325">
        <v>22.5</v>
      </c>
      <c r="H325">
        <v>0.1</v>
      </c>
      <c r="I325">
        <v>10.1</v>
      </c>
      <c r="J325">
        <v>12.3</v>
      </c>
      <c r="K325" t="s">
        <v>177</v>
      </c>
      <c r="L325">
        <v>3</v>
      </c>
      <c r="M325" t="s">
        <v>48</v>
      </c>
      <c r="N325" t="s">
        <v>29</v>
      </c>
    </row>
    <row r="326" spans="1:15" ht="130.5" hidden="1">
      <c r="A326" t="s">
        <v>1904</v>
      </c>
      <c r="B326" s="1" t="s">
        <v>1905</v>
      </c>
      <c r="C326" t="s">
        <v>174</v>
      </c>
      <c r="D326" t="s">
        <v>393</v>
      </c>
      <c r="E326" s="2">
        <v>14500</v>
      </c>
      <c r="F326" t="s">
        <v>1906</v>
      </c>
      <c r="G326">
        <v>23.5</v>
      </c>
      <c r="H326">
        <v>10.9</v>
      </c>
      <c r="I326">
        <v>4.5</v>
      </c>
      <c r="J326">
        <v>8.1</v>
      </c>
      <c r="K326" t="s">
        <v>27</v>
      </c>
      <c r="L326">
        <v>2</v>
      </c>
      <c r="M326" t="s">
        <v>189</v>
      </c>
      <c r="N326" t="s">
        <v>29</v>
      </c>
    </row>
    <row r="327" spans="1:15" ht="159" hidden="1">
      <c r="A327" t="s">
        <v>1908</v>
      </c>
      <c r="B327" s="1" t="s">
        <v>1909</v>
      </c>
      <c r="C327" t="s">
        <v>114</v>
      </c>
      <c r="D327" t="s">
        <v>305</v>
      </c>
      <c r="E327" s="2">
        <v>1640</v>
      </c>
      <c r="F327" t="s">
        <v>1910</v>
      </c>
      <c r="G327">
        <v>16.100000000000001</v>
      </c>
      <c r="H327">
        <v>4</v>
      </c>
      <c r="I327">
        <v>8.1999999999999993</v>
      </c>
      <c r="J327">
        <v>3.9</v>
      </c>
      <c r="K327" t="s">
        <v>83</v>
      </c>
      <c r="L327">
        <v>1</v>
      </c>
      <c r="M327" t="s">
        <v>195</v>
      </c>
      <c r="N327" t="s">
        <v>60</v>
      </c>
    </row>
    <row r="328" spans="1:15" ht="144.75" hidden="1">
      <c r="A328" t="s">
        <v>1920</v>
      </c>
      <c r="B328" s="1" t="s">
        <v>1921</v>
      </c>
      <c r="C328" t="s">
        <v>80</v>
      </c>
      <c r="D328" t="s">
        <v>284</v>
      </c>
      <c r="E328" s="2">
        <v>14990</v>
      </c>
      <c r="F328" t="s">
        <v>1922</v>
      </c>
      <c r="G328">
        <v>19.3</v>
      </c>
      <c r="H328">
        <v>4.7</v>
      </c>
      <c r="I328">
        <v>5.3</v>
      </c>
      <c r="J328">
        <v>9.3000000000000007</v>
      </c>
      <c r="K328" t="s">
        <v>83</v>
      </c>
      <c r="L328">
        <v>1</v>
      </c>
      <c r="M328" t="s">
        <v>630</v>
      </c>
      <c r="N328" t="s">
        <v>60</v>
      </c>
    </row>
    <row r="329" spans="1:15" ht="130.5" hidden="1">
      <c r="A329" t="s">
        <v>1924</v>
      </c>
      <c r="B329" s="1" t="s">
        <v>1925</v>
      </c>
      <c r="C329" t="s">
        <v>174</v>
      </c>
      <c r="D329" t="s">
        <v>321</v>
      </c>
      <c r="E329" s="2">
        <v>23000</v>
      </c>
      <c r="F329" t="s">
        <v>1926</v>
      </c>
      <c r="G329">
        <v>32.9</v>
      </c>
      <c r="H329">
        <v>14.4</v>
      </c>
      <c r="I329">
        <v>5.3</v>
      </c>
      <c r="J329">
        <v>13.3</v>
      </c>
      <c r="K329" t="s">
        <v>177</v>
      </c>
      <c r="L329">
        <v>3</v>
      </c>
      <c r="M329" t="s">
        <v>268</v>
      </c>
      <c r="N329" t="s">
        <v>147</v>
      </c>
    </row>
    <row r="330" spans="1:15" ht="130.5" hidden="1">
      <c r="A330" t="s">
        <v>1934</v>
      </c>
      <c r="B330" s="1" t="s">
        <v>1935</v>
      </c>
      <c r="C330" t="s">
        <v>101</v>
      </c>
      <c r="D330" t="s">
        <v>102</v>
      </c>
      <c r="E330" s="2">
        <v>16152</v>
      </c>
      <c r="F330" t="s">
        <v>1936</v>
      </c>
      <c r="G330">
        <v>20.5</v>
      </c>
      <c r="H330">
        <v>0.1</v>
      </c>
      <c r="I330">
        <v>10.6</v>
      </c>
      <c r="J330">
        <v>9.8000000000000007</v>
      </c>
      <c r="K330" t="s">
        <v>83</v>
      </c>
      <c r="L330">
        <v>1</v>
      </c>
      <c r="M330" t="s">
        <v>449</v>
      </c>
      <c r="N330" t="s">
        <v>29</v>
      </c>
    </row>
    <row r="331" spans="1:15" ht="115.5" hidden="1">
      <c r="A331" t="s">
        <v>1938</v>
      </c>
      <c r="B331" s="1" t="s">
        <v>1939</v>
      </c>
      <c r="C331" t="s">
        <v>18</v>
      </c>
      <c r="D331" t="s">
        <v>1130</v>
      </c>
      <c r="E331" s="2">
        <v>14000</v>
      </c>
      <c r="F331" t="s">
        <v>1940</v>
      </c>
      <c r="G331">
        <v>16.600000000000001</v>
      </c>
      <c r="H331">
        <v>4.2</v>
      </c>
      <c r="I331">
        <v>4.9000000000000004</v>
      </c>
      <c r="J331">
        <v>7.5</v>
      </c>
      <c r="K331" t="s">
        <v>27</v>
      </c>
      <c r="L331">
        <v>2</v>
      </c>
      <c r="M331" t="s">
        <v>117</v>
      </c>
      <c r="N331" t="s">
        <v>60</v>
      </c>
    </row>
    <row r="332" spans="1:15" ht="101.25" hidden="1">
      <c r="A332" t="s">
        <v>1942</v>
      </c>
      <c r="B332" s="1" t="s">
        <v>1943</v>
      </c>
      <c r="C332" t="s">
        <v>18</v>
      </c>
      <c r="D332" t="s">
        <v>447</v>
      </c>
      <c r="E332" s="2">
        <v>20000</v>
      </c>
      <c r="F332" t="s">
        <v>1944</v>
      </c>
      <c r="G332">
        <v>20</v>
      </c>
      <c r="H332">
        <v>7.3</v>
      </c>
      <c r="I332">
        <v>6.6</v>
      </c>
      <c r="J332">
        <v>6</v>
      </c>
      <c r="K332" t="s">
        <v>177</v>
      </c>
      <c r="L332">
        <v>3</v>
      </c>
      <c r="M332" t="s">
        <v>76</v>
      </c>
      <c r="N332" t="s">
        <v>60</v>
      </c>
    </row>
    <row r="333" spans="1:15" ht="115.5" hidden="1">
      <c r="A333" t="s">
        <v>1896</v>
      </c>
      <c r="B333" s="1" t="s">
        <v>1897</v>
      </c>
      <c r="C333" t="s">
        <v>45</v>
      </c>
      <c r="D333" t="s">
        <v>1034</v>
      </c>
      <c r="E333" s="2">
        <v>47040</v>
      </c>
      <c r="F333" t="s">
        <v>1898</v>
      </c>
      <c r="G333">
        <v>14.9</v>
      </c>
      <c r="H333">
        <v>1.2</v>
      </c>
      <c r="I333">
        <v>6.4</v>
      </c>
      <c r="J333">
        <v>7.3</v>
      </c>
      <c r="K333" t="s">
        <v>177</v>
      </c>
      <c r="L333">
        <v>3</v>
      </c>
      <c r="M333" t="s">
        <v>474</v>
      </c>
      <c r="N333" t="s">
        <v>60</v>
      </c>
      <c r="O333">
        <v>1</v>
      </c>
    </row>
    <row r="334" spans="1:15" ht="130.5" hidden="1">
      <c r="A334" t="s">
        <v>1946</v>
      </c>
      <c r="B334" s="1" t="s">
        <v>1947</v>
      </c>
      <c r="C334" t="s">
        <v>45</v>
      </c>
      <c r="D334" t="s">
        <v>779</v>
      </c>
      <c r="E334" s="2">
        <v>34100</v>
      </c>
      <c r="F334" t="s">
        <v>1948</v>
      </c>
      <c r="G334">
        <v>22.7</v>
      </c>
      <c r="H334">
        <v>1.3</v>
      </c>
      <c r="I334">
        <v>7.1</v>
      </c>
      <c r="J334">
        <v>14.4</v>
      </c>
      <c r="K334" t="s">
        <v>27</v>
      </c>
      <c r="L334">
        <v>2</v>
      </c>
      <c r="M334" t="s">
        <v>230</v>
      </c>
      <c r="N334" t="s">
        <v>29</v>
      </c>
      <c r="O334">
        <v>2</v>
      </c>
    </row>
    <row r="335" spans="1:15" ht="188.25" hidden="1">
      <c r="A335" t="s">
        <v>1954</v>
      </c>
      <c r="B335" s="1" t="s">
        <v>1955</v>
      </c>
      <c r="C335" t="s">
        <v>114</v>
      </c>
      <c r="D335" t="s">
        <v>1956</v>
      </c>
      <c r="E335">
        <v>836</v>
      </c>
      <c r="F335" t="s">
        <v>1957</v>
      </c>
      <c r="G335">
        <v>12.5</v>
      </c>
      <c r="H335">
        <v>2.5</v>
      </c>
      <c r="I335">
        <v>5.4</v>
      </c>
      <c r="J335">
        <v>4.5</v>
      </c>
      <c r="K335" t="s">
        <v>83</v>
      </c>
      <c r="L335">
        <v>1</v>
      </c>
      <c r="M335" t="s">
        <v>257</v>
      </c>
      <c r="N335" t="s">
        <v>60</v>
      </c>
    </row>
    <row r="336" spans="1:15" ht="115.5" hidden="1">
      <c r="A336" t="s">
        <v>1959</v>
      </c>
      <c r="B336" s="1" t="s">
        <v>1960</v>
      </c>
      <c r="C336" t="s">
        <v>33</v>
      </c>
      <c r="D336" t="s">
        <v>1113</v>
      </c>
      <c r="E336" s="2">
        <v>39900</v>
      </c>
      <c r="F336" t="s">
        <v>1961</v>
      </c>
      <c r="G336">
        <v>12.6</v>
      </c>
      <c r="H336">
        <v>2.7</v>
      </c>
      <c r="I336">
        <v>5.7</v>
      </c>
      <c r="J336">
        <v>4.2</v>
      </c>
      <c r="K336" t="s">
        <v>27</v>
      </c>
      <c r="L336">
        <v>2</v>
      </c>
      <c r="M336" t="s">
        <v>257</v>
      </c>
      <c r="N336" t="s">
        <v>60</v>
      </c>
    </row>
    <row r="337" spans="1:15" ht="115.5" hidden="1">
      <c r="A337" t="s">
        <v>1963</v>
      </c>
      <c r="B337" s="1" t="s">
        <v>1964</v>
      </c>
      <c r="C337" t="s">
        <v>33</v>
      </c>
      <c r="D337" t="s">
        <v>614</v>
      </c>
      <c r="E337" s="2">
        <v>24000</v>
      </c>
      <c r="F337" t="s">
        <v>1965</v>
      </c>
      <c r="G337">
        <v>19.2</v>
      </c>
      <c r="H337">
        <v>1</v>
      </c>
      <c r="I337">
        <v>8.1</v>
      </c>
      <c r="J337">
        <v>10.1</v>
      </c>
      <c r="K337" t="s">
        <v>177</v>
      </c>
      <c r="L337">
        <v>3</v>
      </c>
      <c r="M337" t="s">
        <v>1226</v>
      </c>
      <c r="N337" t="s">
        <v>60</v>
      </c>
    </row>
    <row r="338" spans="1:15" ht="101.25" hidden="1">
      <c r="A338" t="s">
        <v>1967</v>
      </c>
      <c r="B338" s="1" t="s">
        <v>1968</v>
      </c>
      <c r="C338" t="s">
        <v>80</v>
      </c>
      <c r="D338" t="s">
        <v>341</v>
      </c>
      <c r="E338" s="2">
        <v>171000</v>
      </c>
      <c r="F338" t="s">
        <v>1969</v>
      </c>
      <c r="G338">
        <v>39.6</v>
      </c>
      <c r="H338">
        <v>8.8000000000000007</v>
      </c>
      <c r="I338">
        <v>8.3000000000000007</v>
      </c>
      <c r="J338">
        <v>22.5</v>
      </c>
      <c r="K338" t="s">
        <v>323</v>
      </c>
      <c r="L338">
        <v>4</v>
      </c>
      <c r="M338" t="s">
        <v>1970</v>
      </c>
      <c r="N338" t="s">
        <v>147</v>
      </c>
    </row>
    <row r="339" spans="1:15" ht="87" hidden="1">
      <c r="A339" t="s">
        <v>1972</v>
      </c>
      <c r="B339" s="1" t="s">
        <v>1973</v>
      </c>
      <c r="C339" t="s">
        <v>101</v>
      </c>
      <c r="D339" t="s">
        <v>502</v>
      </c>
      <c r="E339" s="2">
        <v>4735</v>
      </c>
      <c r="F339" t="s">
        <v>1974</v>
      </c>
      <c r="G339">
        <v>23.4</v>
      </c>
      <c r="H339">
        <v>2.5</v>
      </c>
      <c r="I339">
        <v>11.3</v>
      </c>
      <c r="J339">
        <v>9.6</v>
      </c>
      <c r="K339" t="s">
        <v>27</v>
      </c>
      <c r="L339">
        <v>2</v>
      </c>
      <c r="M339" t="s">
        <v>189</v>
      </c>
      <c r="N339" t="s">
        <v>29</v>
      </c>
    </row>
    <row r="340" spans="1:15" ht="101.25" hidden="1">
      <c r="A340" t="s">
        <v>1976</v>
      </c>
      <c r="B340" s="1" t="s">
        <v>1977</v>
      </c>
      <c r="C340" t="s">
        <v>101</v>
      </c>
      <c r="D340" t="s">
        <v>502</v>
      </c>
      <c r="E340" s="2">
        <v>19300</v>
      </c>
      <c r="F340" t="s">
        <v>1978</v>
      </c>
      <c r="G340">
        <v>18.3</v>
      </c>
      <c r="H340">
        <v>0.9</v>
      </c>
      <c r="I340">
        <v>10</v>
      </c>
      <c r="J340">
        <v>7.4</v>
      </c>
      <c r="K340" t="s">
        <v>27</v>
      </c>
      <c r="L340">
        <v>2</v>
      </c>
      <c r="M340" t="s">
        <v>84</v>
      </c>
      <c r="N340" t="s">
        <v>60</v>
      </c>
    </row>
    <row r="341" spans="1:15" ht="144.75" hidden="1">
      <c r="A341" t="s">
        <v>1950</v>
      </c>
      <c r="B341" s="1" t="s">
        <v>1951</v>
      </c>
      <c r="C341" t="s">
        <v>45</v>
      </c>
      <c r="D341" t="s">
        <v>64</v>
      </c>
      <c r="E341" s="2">
        <v>48000</v>
      </c>
      <c r="F341" t="s">
        <v>1952</v>
      </c>
      <c r="G341">
        <v>23.1</v>
      </c>
      <c r="H341">
        <v>2.4</v>
      </c>
      <c r="I341">
        <v>8.9</v>
      </c>
      <c r="J341">
        <v>11.9</v>
      </c>
      <c r="K341" t="s">
        <v>27</v>
      </c>
      <c r="L341">
        <v>2</v>
      </c>
      <c r="M341" t="s">
        <v>434</v>
      </c>
      <c r="N341" t="s">
        <v>29</v>
      </c>
      <c r="O341">
        <v>2</v>
      </c>
    </row>
    <row r="342" spans="1:15" ht="115.5" hidden="1">
      <c r="A342" t="s">
        <v>1980</v>
      </c>
      <c r="B342" s="1" t="s">
        <v>1981</v>
      </c>
      <c r="C342" t="s">
        <v>45</v>
      </c>
      <c r="D342" t="s">
        <v>779</v>
      </c>
      <c r="E342" s="2">
        <v>7570</v>
      </c>
      <c r="F342" t="s">
        <v>1982</v>
      </c>
      <c r="G342">
        <v>22.2</v>
      </c>
      <c r="H342">
        <v>0.4</v>
      </c>
      <c r="I342">
        <v>7.4</v>
      </c>
      <c r="J342">
        <v>14.5</v>
      </c>
      <c r="K342" t="s">
        <v>177</v>
      </c>
      <c r="L342">
        <v>3</v>
      </c>
      <c r="M342" t="s">
        <v>1056</v>
      </c>
      <c r="N342" t="s">
        <v>29</v>
      </c>
      <c r="O342">
        <v>2</v>
      </c>
    </row>
    <row r="343" spans="1:15" ht="130.5" hidden="1">
      <c r="A343" t="s">
        <v>1992</v>
      </c>
      <c r="B343" s="1" t="s">
        <v>1993</v>
      </c>
      <c r="C343" t="s">
        <v>33</v>
      </c>
      <c r="D343" t="s">
        <v>299</v>
      </c>
      <c r="E343" s="2">
        <v>85000</v>
      </c>
      <c r="F343" t="s">
        <v>1994</v>
      </c>
      <c r="G343">
        <v>15.9</v>
      </c>
      <c r="H343">
        <v>2.4</v>
      </c>
      <c r="I343">
        <v>4.4000000000000004</v>
      </c>
      <c r="J343">
        <v>9.1</v>
      </c>
      <c r="K343" t="s">
        <v>27</v>
      </c>
      <c r="L343">
        <v>2</v>
      </c>
      <c r="M343" t="s">
        <v>195</v>
      </c>
      <c r="N343" t="s">
        <v>60</v>
      </c>
    </row>
    <row r="344" spans="1:15" ht="101.25" hidden="1">
      <c r="A344" t="s">
        <v>1996</v>
      </c>
      <c r="B344" s="1" t="s">
        <v>1997</v>
      </c>
      <c r="C344" t="s">
        <v>101</v>
      </c>
      <c r="D344" t="s">
        <v>1998</v>
      </c>
      <c r="E344" s="2">
        <v>396500</v>
      </c>
      <c r="F344" t="s">
        <v>1999</v>
      </c>
      <c r="G344">
        <v>20.7</v>
      </c>
      <c r="H344">
        <v>1</v>
      </c>
      <c r="I344">
        <v>14.8</v>
      </c>
      <c r="J344">
        <v>4.9000000000000004</v>
      </c>
      <c r="K344" t="s">
        <v>83</v>
      </c>
      <c r="L344">
        <v>1</v>
      </c>
      <c r="M344" t="s">
        <v>449</v>
      </c>
      <c r="N344" t="s">
        <v>29</v>
      </c>
    </row>
    <row r="345" spans="1:15" ht="115.5" hidden="1">
      <c r="A345" t="s">
        <v>1988</v>
      </c>
      <c r="B345" s="1" t="s">
        <v>1989</v>
      </c>
      <c r="C345" t="s">
        <v>45</v>
      </c>
      <c r="D345" t="s">
        <v>64</v>
      </c>
      <c r="E345" s="2">
        <v>8000</v>
      </c>
      <c r="F345" t="s">
        <v>1990</v>
      </c>
      <c r="G345">
        <v>17.399999999999999</v>
      </c>
      <c r="H345">
        <v>1.2</v>
      </c>
      <c r="I345">
        <v>7</v>
      </c>
      <c r="J345">
        <v>9.1999999999999993</v>
      </c>
      <c r="K345" t="s">
        <v>83</v>
      </c>
      <c r="L345">
        <v>1</v>
      </c>
      <c r="M345" t="s">
        <v>517</v>
      </c>
      <c r="N345" t="s">
        <v>60</v>
      </c>
      <c r="O345">
        <v>1</v>
      </c>
    </row>
    <row r="346" spans="1:15" ht="115.5" hidden="1">
      <c r="A346" t="s">
        <v>2001</v>
      </c>
      <c r="B346" s="1" t="s">
        <v>2002</v>
      </c>
      <c r="C346" t="s">
        <v>45</v>
      </c>
      <c r="D346" t="s">
        <v>132</v>
      </c>
      <c r="E346" s="2">
        <v>70000</v>
      </c>
      <c r="F346" t="s">
        <v>2003</v>
      </c>
      <c r="G346">
        <v>23.8</v>
      </c>
      <c r="H346">
        <v>3</v>
      </c>
      <c r="I346">
        <v>7.1</v>
      </c>
      <c r="J346">
        <v>13.6</v>
      </c>
      <c r="K346" t="s">
        <v>177</v>
      </c>
      <c r="L346">
        <v>3</v>
      </c>
      <c r="M346" t="s">
        <v>896</v>
      </c>
      <c r="N346" t="s">
        <v>29</v>
      </c>
      <c r="O346">
        <v>2</v>
      </c>
    </row>
    <row r="347" spans="1:15" ht="115.5" hidden="1">
      <c r="A347" t="s">
        <v>2009</v>
      </c>
      <c r="B347" s="1" t="s">
        <v>2010</v>
      </c>
      <c r="C347" t="s">
        <v>33</v>
      </c>
      <c r="D347" t="s">
        <v>299</v>
      </c>
      <c r="E347" s="2">
        <v>8981</v>
      </c>
      <c r="F347" t="s">
        <v>2011</v>
      </c>
      <c r="G347">
        <v>28.3</v>
      </c>
      <c r="H347">
        <v>12.2</v>
      </c>
      <c r="I347">
        <v>5.9</v>
      </c>
      <c r="J347">
        <v>10.3</v>
      </c>
      <c r="K347" t="s">
        <v>27</v>
      </c>
      <c r="L347">
        <v>2</v>
      </c>
      <c r="M347" t="s">
        <v>526</v>
      </c>
      <c r="N347" t="s">
        <v>29</v>
      </c>
    </row>
    <row r="348" spans="1:15" ht="101.25" hidden="1">
      <c r="A348" t="s">
        <v>2013</v>
      </c>
      <c r="B348" s="1" t="s">
        <v>2014</v>
      </c>
      <c r="C348" t="s">
        <v>101</v>
      </c>
      <c r="D348" t="s">
        <v>502</v>
      </c>
      <c r="E348" s="2">
        <v>52100</v>
      </c>
      <c r="F348" t="s">
        <v>2015</v>
      </c>
      <c r="G348">
        <v>20.9</v>
      </c>
      <c r="H348">
        <v>1.1000000000000001</v>
      </c>
      <c r="I348">
        <v>9.9</v>
      </c>
      <c r="J348">
        <v>9.9</v>
      </c>
      <c r="K348" t="s">
        <v>27</v>
      </c>
      <c r="L348">
        <v>2</v>
      </c>
      <c r="M348" t="s">
        <v>616</v>
      </c>
      <c r="N348" t="s">
        <v>29</v>
      </c>
    </row>
    <row r="349" spans="1:15" ht="188.25" hidden="1">
      <c r="A349" t="s">
        <v>2017</v>
      </c>
      <c r="B349" s="1" t="s">
        <v>2018</v>
      </c>
      <c r="C349" t="s">
        <v>101</v>
      </c>
      <c r="D349" t="s">
        <v>143</v>
      </c>
      <c r="E349" s="2">
        <v>212000</v>
      </c>
      <c r="F349" t="s">
        <v>2019</v>
      </c>
      <c r="G349">
        <v>28.3</v>
      </c>
      <c r="H349">
        <v>1.7</v>
      </c>
      <c r="I349">
        <v>11.5</v>
      </c>
      <c r="J349">
        <v>15.1</v>
      </c>
      <c r="K349" t="s">
        <v>177</v>
      </c>
      <c r="L349">
        <v>3</v>
      </c>
      <c r="M349" t="s">
        <v>526</v>
      </c>
      <c r="N349" t="s">
        <v>29</v>
      </c>
    </row>
    <row r="350" spans="1:15" ht="130.5" hidden="1">
      <c r="A350" t="s">
        <v>2021</v>
      </c>
      <c r="B350" s="1" t="s">
        <v>2022</v>
      </c>
      <c r="C350" t="s">
        <v>33</v>
      </c>
      <c r="D350" t="s">
        <v>121</v>
      </c>
      <c r="E350" s="2">
        <v>16000</v>
      </c>
      <c r="F350" t="s">
        <v>2023</v>
      </c>
      <c r="G350">
        <v>12.1</v>
      </c>
      <c r="H350">
        <v>7.6</v>
      </c>
      <c r="I350">
        <v>3.7</v>
      </c>
      <c r="J350">
        <v>0.8</v>
      </c>
      <c r="K350" t="s">
        <v>27</v>
      </c>
      <c r="L350">
        <v>2</v>
      </c>
      <c r="M350" t="s">
        <v>664</v>
      </c>
      <c r="N350" t="s">
        <v>60</v>
      </c>
    </row>
    <row r="351" spans="1:15" ht="115.5" hidden="1">
      <c r="A351" t="s">
        <v>2033</v>
      </c>
      <c r="B351" s="1" t="s">
        <v>2034</v>
      </c>
      <c r="C351" t="s">
        <v>33</v>
      </c>
      <c r="D351" t="s">
        <v>121</v>
      </c>
      <c r="E351" s="2">
        <v>35000</v>
      </c>
      <c r="F351" t="s">
        <v>2035</v>
      </c>
      <c r="G351">
        <v>16.100000000000001</v>
      </c>
      <c r="H351">
        <v>11.4</v>
      </c>
      <c r="I351">
        <v>3.7</v>
      </c>
      <c r="J351">
        <v>0.9</v>
      </c>
      <c r="K351" t="s">
        <v>83</v>
      </c>
      <c r="L351">
        <v>1</v>
      </c>
      <c r="M351" t="s">
        <v>195</v>
      </c>
      <c r="N351" t="s">
        <v>60</v>
      </c>
    </row>
    <row r="352" spans="1:15" ht="159" hidden="1">
      <c r="A352" t="s">
        <v>2037</v>
      </c>
      <c r="B352" s="1" t="s">
        <v>2038</v>
      </c>
      <c r="C352" t="s">
        <v>114</v>
      </c>
      <c r="D352" t="s">
        <v>305</v>
      </c>
      <c r="E352" s="2">
        <v>2978</v>
      </c>
      <c r="F352" t="s">
        <v>2039</v>
      </c>
      <c r="G352">
        <v>9.8000000000000007</v>
      </c>
      <c r="H352">
        <v>3</v>
      </c>
      <c r="I352">
        <v>4.8</v>
      </c>
      <c r="J352">
        <v>2</v>
      </c>
      <c r="K352" t="s">
        <v>83</v>
      </c>
      <c r="L352">
        <v>1</v>
      </c>
      <c r="M352" t="s">
        <v>405</v>
      </c>
      <c r="N352" t="s">
        <v>1173</v>
      </c>
    </row>
    <row r="353" spans="1:15" ht="115.5" hidden="1">
      <c r="A353" t="s">
        <v>2041</v>
      </c>
      <c r="B353" s="1" t="s">
        <v>2042</v>
      </c>
      <c r="C353" t="s">
        <v>33</v>
      </c>
      <c r="D353" t="s">
        <v>299</v>
      </c>
      <c r="E353" s="2">
        <v>71400</v>
      </c>
      <c r="F353" t="s">
        <v>2043</v>
      </c>
      <c r="G353">
        <v>11</v>
      </c>
      <c r="H353">
        <v>0.1</v>
      </c>
      <c r="I353">
        <v>3.8</v>
      </c>
      <c r="J353">
        <v>7.1</v>
      </c>
      <c r="K353" t="s">
        <v>27</v>
      </c>
      <c r="L353">
        <v>2</v>
      </c>
      <c r="M353" t="s">
        <v>128</v>
      </c>
      <c r="N353" t="s">
        <v>60</v>
      </c>
    </row>
    <row r="354" spans="1:15" ht="115.5" hidden="1">
      <c r="A354" t="s">
        <v>2045</v>
      </c>
      <c r="B354" s="1" t="s">
        <v>2046</v>
      </c>
      <c r="C354" t="s">
        <v>80</v>
      </c>
      <c r="D354" t="s">
        <v>638</v>
      </c>
      <c r="E354" s="2">
        <v>63000</v>
      </c>
      <c r="F354" t="s">
        <v>2047</v>
      </c>
      <c r="G354">
        <v>13.8</v>
      </c>
      <c r="H354">
        <v>2.8</v>
      </c>
      <c r="I354">
        <v>5.5</v>
      </c>
      <c r="J354">
        <v>5.5</v>
      </c>
      <c r="K354" t="s">
        <v>83</v>
      </c>
      <c r="L354">
        <v>1</v>
      </c>
      <c r="M354" t="s">
        <v>874</v>
      </c>
      <c r="N354" t="s">
        <v>60</v>
      </c>
    </row>
    <row r="355" spans="1:15" ht="144.75" hidden="1">
      <c r="A355" t="s">
        <v>2053</v>
      </c>
      <c r="B355" s="1" t="s">
        <v>2054</v>
      </c>
      <c r="C355" t="s">
        <v>88</v>
      </c>
      <c r="D355" t="s">
        <v>909</v>
      </c>
      <c r="E355" s="2">
        <v>5019</v>
      </c>
      <c r="F355" t="s">
        <v>2055</v>
      </c>
      <c r="G355">
        <v>34.6</v>
      </c>
      <c r="H355">
        <v>14.8</v>
      </c>
      <c r="I355">
        <v>6.4</v>
      </c>
      <c r="J355">
        <v>13.4</v>
      </c>
      <c r="K355" t="s">
        <v>27</v>
      </c>
      <c r="L355">
        <v>2</v>
      </c>
      <c r="M355" t="s">
        <v>1458</v>
      </c>
      <c r="N355" t="s">
        <v>147</v>
      </c>
    </row>
    <row r="356" spans="1:15" ht="115.5" hidden="1">
      <c r="A356" t="s">
        <v>2057</v>
      </c>
      <c r="B356" s="1" t="s">
        <v>2058</v>
      </c>
      <c r="C356" t="s">
        <v>168</v>
      </c>
      <c r="D356" t="s">
        <v>234</v>
      </c>
      <c r="E356" s="2">
        <v>148290</v>
      </c>
      <c r="F356" t="s">
        <v>2059</v>
      </c>
      <c r="G356">
        <v>23.9</v>
      </c>
      <c r="H356">
        <v>3.3</v>
      </c>
      <c r="I356">
        <v>6.7</v>
      </c>
      <c r="J356">
        <v>13.9</v>
      </c>
      <c r="K356" t="s">
        <v>177</v>
      </c>
      <c r="L356">
        <v>3</v>
      </c>
      <c r="M356" t="s">
        <v>896</v>
      </c>
      <c r="N356" t="s">
        <v>29</v>
      </c>
    </row>
    <row r="357" spans="1:15" ht="144.75" hidden="1">
      <c r="A357" t="s">
        <v>2061</v>
      </c>
      <c r="B357" s="1" t="s">
        <v>2062</v>
      </c>
      <c r="C357" t="s">
        <v>101</v>
      </c>
      <c r="D357" t="s">
        <v>2063</v>
      </c>
      <c r="E357" s="2">
        <v>13600</v>
      </c>
      <c r="F357" t="s">
        <v>2064</v>
      </c>
      <c r="G357">
        <v>24.1</v>
      </c>
      <c r="H357">
        <v>1.6</v>
      </c>
      <c r="I357">
        <v>11.7</v>
      </c>
      <c r="J357">
        <v>10.8</v>
      </c>
      <c r="K357" t="s">
        <v>27</v>
      </c>
      <c r="L357">
        <v>2</v>
      </c>
      <c r="M357" t="s">
        <v>540</v>
      </c>
      <c r="N357" t="s">
        <v>29</v>
      </c>
    </row>
    <row r="358" spans="1:15" ht="130.5" hidden="1">
      <c r="A358" t="s">
        <v>2066</v>
      </c>
      <c r="B358" s="1" t="s">
        <v>2067</v>
      </c>
      <c r="C358" t="s">
        <v>101</v>
      </c>
      <c r="D358" t="s">
        <v>102</v>
      </c>
      <c r="E358" s="2">
        <v>49821</v>
      </c>
      <c r="F358" t="s">
        <v>2068</v>
      </c>
      <c r="G358">
        <v>21.2</v>
      </c>
      <c r="H358">
        <v>0.1</v>
      </c>
      <c r="I358">
        <v>10.1</v>
      </c>
      <c r="J358">
        <v>10.9</v>
      </c>
      <c r="K358" t="s">
        <v>27</v>
      </c>
      <c r="L358">
        <v>2</v>
      </c>
      <c r="M358" t="s">
        <v>247</v>
      </c>
      <c r="N358" t="s">
        <v>29</v>
      </c>
    </row>
    <row r="359" spans="1:15" ht="130.5" hidden="1">
      <c r="A359" t="s">
        <v>2070</v>
      </c>
      <c r="B359" s="1" t="s">
        <v>2071</v>
      </c>
      <c r="C359" t="s">
        <v>18</v>
      </c>
      <c r="D359" t="s">
        <v>126</v>
      </c>
      <c r="E359" s="2">
        <v>4023</v>
      </c>
      <c r="F359" t="s">
        <v>2072</v>
      </c>
      <c r="G359">
        <v>16.7</v>
      </c>
      <c r="H359">
        <v>0.4</v>
      </c>
      <c r="I359">
        <v>7.4</v>
      </c>
      <c r="J359">
        <v>8.9</v>
      </c>
      <c r="K359" t="s">
        <v>83</v>
      </c>
      <c r="L359">
        <v>1</v>
      </c>
      <c r="M359" t="s">
        <v>117</v>
      </c>
      <c r="N359" t="s">
        <v>60</v>
      </c>
    </row>
    <row r="360" spans="1:15" ht="130.5" hidden="1">
      <c r="A360" t="s">
        <v>2074</v>
      </c>
      <c r="B360" s="1" t="s">
        <v>2075</v>
      </c>
      <c r="C360" t="s">
        <v>174</v>
      </c>
      <c r="D360" t="s">
        <v>321</v>
      </c>
      <c r="E360" s="2">
        <v>40213</v>
      </c>
      <c r="F360" t="s">
        <v>2076</v>
      </c>
      <c r="G360">
        <v>31.8</v>
      </c>
      <c r="H360">
        <v>16.600000000000001</v>
      </c>
      <c r="I360">
        <v>5</v>
      </c>
      <c r="J360">
        <v>10.1</v>
      </c>
      <c r="K360" t="s">
        <v>177</v>
      </c>
      <c r="L360">
        <v>3</v>
      </c>
      <c r="M360" t="s">
        <v>883</v>
      </c>
      <c r="N360" t="s">
        <v>147</v>
      </c>
    </row>
    <row r="361" spans="1:15" ht="159" hidden="1">
      <c r="A361" t="s">
        <v>2086</v>
      </c>
      <c r="B361" s="1" t="s">
        <v>2087</v>
      </c>
      <c r="C361" t="s">
        <v>18</v>
      </c>
      <c r="D361" t="s">
        <v>458</v>
      </c>
      <c r="E361" s="2">
        <v>34800</v>
      </c>
      <c r="F361" t="s">
        <v>2088</v>
      </c>
      <c r="G361">
        <v>12.7</v>
      </c>
      <c r="H361">
        <v>4.5</v>
      </c>
      <c r="I361">
        <v>5.3</v>
      </c>
      <c r="J361">
        <v>3</v>
      </c>
      <c r="K361" t="s">
        <v>83</v>
      </c>
      <c r="L361">
        <v>1</v>
      </c>
      <c r="M361" t="s">
        <v>257</v>
      </c>
      <c r="N361" t="s">
        <v>60</v>
      </c>
    </row>
    <row r="362" spans="1:15" ht="115.5" hidden="1">
      <c r="A362" t="s">
        <v>2090</v>
      </c>
      <c r="B362" s="1" t="s">
        <v>2091</v>
      </c>
      <c r="C362" t="s">
        <v>18</v>
      </c>
      <c r="D362" t="s">
        <v>2092</v>
      </c>
      <c r="E362" s="2">
        <v>150000</v>
      </c>
      <c r="F362" t="s">
        <v>2093</v>
      </c>
      <c r="G362">
        <v>17.2</v>
      </c>
      <c r="H362">
        <v>0.5</v>
      </c>
      <c r="I362">
        <v>9.4</v>
      </c>
      <c r="J362">
        <v>7.4</v>
      </c>
      <c r="K362" t="s">
        <v>177</v>
      </c>
      <c r="L362">
        <v>3</v>
      </c>
      <c r="M362" t="s">
        <v>517</v>
      </c>
      <c r="N362" t="s">
        <v>60</v>
      </c>
    </row>
    <row r="363" spans="1:15" ht="101.25" hidden="1">
      <c r="A363" t="s">
        <v>2005</v>
      </c>
      <c r="B363" s="1" t="s">
        <v>2006</v>
      </c>
      <c r="C363" t="s">
        <v>45</v>
      </c>
      <c r="D363" t="s">
        <v>132</v>
      </c>
      <c r="E363" s="2">
        <v>60000</v>
      </c>
      <c r="F363" t="s">
        <v>2007</v>
      </c>
      <c r="G363">
        <v>23.6</v>
      </c>
      <c r="H363">
        <v>2.8</v>
      </c>
      <c r="I363">
        <v>7.1</v>
      </c>
      <c r="J363">
        <v>13.6</v>
      </c>
      <c r="K363" t="s">
        <v>177</v>
      </c>
      <c r="L363">
        <v>3</v>
      </c>
      <c r="M363" t="s">
        <v>583</v>
      </c>
      <c r="N363" t="s">
        <v>29</v>
      </c>
      <c r="O363">
        <v>2</v>
      </c>
    </row>
    <row r="364" spans="1:15" ht="115.5" hidden="1">
      <c r="A364" t="s">
        <v>2107</v>
      </c>
      <c r="B364" s="1" t="s">
        <v>2108</v>
      </c>
      <c r="C364" t="s">
        <v>18</v>
      </c>
      <c r="D364" t="s">
        <v>447</v>
      </c>
      <c r="E364" s="2">
        <v>26000</v>
      </c>
      <c r="F364" t="s">
        <v>2109</v>
      </c>
      <c r="G364">
        <v>22.9</v>
      </c>
      <c r="H364">
        <v>9.3000000000000007</v>
      </c>
      <c r="I364">
        <v>7</v>
      </c>
      <c r="J364">
        <v>6.7</v>
      </c>
      <c r="K364" t="s">
        <v>83</v>
      </c>
      <c r="L364">
        <v>1</v>
      </c>
      <c r="M364" t="s">
        <v>1392</v>
      </c>
      <c r="N364" t="s">
        <v>29</v>
      </c>
    </row>
    <row r="365" spans="1:15" ht="130.5" hidden="1">
      <c r="A365" t="s">
        <v>2111</v>
      </c>
      <c r="B365" s="1" t="s">
        <v>2112</v>
      </c>
      <c r="C365" t="s">
        <v>18</v>
      </c>
      <c r="D365" t="s">
        <v>472</v>
      </c>
      <c r="E365" s="2">
        <v>95000</v>
      </c>
      <c r="F365" t="s">
        <v>2113</v>
      </c>
      <c r="G365">
        <v>19.600000000000001</v>
      </c>
      <c r="H365">
        <v>7.3</v>
      </c>
      <c r="I365">
        <v>7.6</v>
      </c>
      <c r="J365">
        <v>4.5999999999999996</v>
      </c>
      <c r="K365" t="s">
        <v>27</v>
      </c>
      <c r="L365">
        <v>2</v>
      </c>
      <c r="M365" t="s">
        <v>630</v>
      </c>
      <c r="N365" t="s">
        <v>60</v>
      </c>
    </row>
    <row r="366" spans="1:15" ht="144.75" hidden="1">
      <c r="A366" t="s">
        <v>2115</v>
      </c>
      <c r="B366" s="1" t="s">
        <v>2116</v>
      </c>
      <c r="C366" t="s">
        <v>45</v>
      </c>
      <c r="D366" t="s">
        <v>779</v>
      </c>
      <c r="E366" s="2">
        <v>26700</v>
      </c>
      <c r="F366" t="s">
        <v>2117</v>
      </c>
      <c r="G366">
        <v>22</v>
      </c>
      <c r="H366">
        <v>0.7</v>
      </c>
      <c r="I366">
        <v>7.8</v>
      </c>
      <c r="J366">
        <v>13.5</v>
      </c>
      <c r="K366" t="s">
        <v>177</v>
      </c>
      <c r="L366">
        <v>3</v>
      </c>
      <c r="M366" t="s">
        <v>439</v>
      </c>
      <c r="N366" t="s">
        <v>29</v>
      </c>
      <c r="O366">
        <v>2</v>
      </c>
    </row>
    <row r="367" spans="1:15" ht="130.5" hidden="1">
      <c r="A367" t="s">
        <v>2119</v>
      </c>
      <c r="B367" s="1" t="s">
        <v>2120</v>
      </c>
      <c r="C367" t="s">
        <v>80</v>
      </c>
      <c r="D367" t="s">
        <v>81</v>
      </c>
      <c r="E367" s="2">
        <v>21500</v>
      </c>
      <c r="F367" t="s">
        <v>2121</v>
      </c>
      <c r="G367">
        <v>23.9</v>
      </c>
      <c r="H367">
        <v>8.6</v>
      </c>
      <c r="I367">
        <v>6.7</v>
      </c>
      <c r="J367">
        <v>8.5</v>
      </c>
      <c r="K367" t="s">
        <v>83</v>
      </c>
      <c r="L367">
        <v>1</v>
      </c>
      <c r="M367" t="s">
        <v>896</v>
      </c>
      <c r="N367" t="s">
        <v>29</v>
      </c>
    </row>
    <row r="368" spans="1:15" ht="144.75" hidden="1">
      <c r="A368" t="s">
        <v>2123</v>
      </c>
      <c r="B368" s="1" t="s">
        <v>2124</v>
      </c>
      <c r="C368" t="s">
        <v>101</v>
      </c>
      <c r="D368" t="s">
        <v>502</v>
      </c>
      <c r="E368" s="2">
        <v>13800</v>
      </c>
      <c r="F368" t="s">
        <v>2125</v>
      </c>
      <c r="G368">
        <v>20.3</v>
      </c>
      <c r="H368">
        <v>2.1</v>
      </c>
      <c r="I368">
        <v>10.3</v>
      </c>
      <c r="J368">
        <v>7.8</v>
      </c>
      <c r="K368" t="s">
        <v>27</v>
      </c>
      <c r="L368">
        <v>2</v>
      </c>
      <c r="M368" t="s">
        <v>370</v>
      </c>
      <c r="N368" t="s">
        <v>29</v>
      </c>
    </row>
    <row r="369" spans="1:15" ht="115.5" hidden="1">
      <c r="A369" t="s">
        <v>2127</v>
      </c>
      <c r="B369" s="1" t="s">
        <v>2128</v>
      </c>
      <c r="C369" t="s">
        <v>88</v>
      </c>
      <c r="D369" t="s">
        <v>2129</v>
      </c>
      <c r="E369" s="2">
        <v>6500</v>
      </c>
      <c r="F369" t="s">
        <v>2130</v>
      </c>
      <c r="G369">
        <v>21.6</v>
      </c>
      <c r="H369">
        <v>9</v>
      </c>
      <c r="I369">
        <v>5</v>
      </c>
      <c r="J369">
        <v>7.6</v>
      </c>
      <c r="K369" t="s">
        <v>83</v>
      </c>
      <c r="L369">
        <v>1</v>
      </c>
      <c r="M369" t="s">
        <v>703</v>
      </c>
      <c r="N369" t="s">
        <v>29</v>
      </c>
    </row>
    <row r="370" spans="1:15" ht="174" hidden="1">
      <c r="A370" t="s">
        <v>2132</v>
      </c>
      <c r="B370" s="1" t="s">
        <v>2133</v>
      </c>
      <c r="C370" t="s">
        <v>114</v>
      </c>
      <c r="D370" t="s">
        <v>115</v>
      </c>
      <c r="E370" s="2">
        <v>5643</v>
      </c>
      <c r="F370" t="s">
        <v>2134</v>
      </c>
      <c r="G370">
        <v>10.9</v>
      </c>
      <c r="H370">
        <v>2.9</v>
      </c>
      <c r="I370">
        <v>5.2</v>
      </c>
      <c r="J370">
        <v>2.8</v>
      </c>
      <c r="K370" t="s">
        <v>83</v>
      </c>
      <c r="L370">
        <v>1</v>
      </c>
      <c r="M370" t="s">
        <v>128</v>
      </c>
      <c r="N370" t="s">
        <v>60</v>
      </c>
    </row>
    <row r="371" spans="1:15" ht="115.5" hidden="1">
      <c r="A371" t="s">
        <v>2136</v>
      </c>
      <c r="B371" s="1" t="s">
        <v>2137</v>
      </c>
      <c r="C371" t="s">
        <v>101</v>
      </c>
      <c r="D371" t="s">
        <v>1998</v>
      </c>
      <c r="E371" s="2">
        <v>25000</v>
      </c>
      <c r="F371" t="s">
        <v>2138</v>
      </c>
      <c r="G371">
        <v>24.2</v>
      </c>
      <c r="H371">
        <v>1.6</v>
      </c>
      <c r="I371">
        <v>12.9</v>
      </c>
      <c r="J371">
        <v>9.6999999999999993</v>
      </c>
      <c r="K371" t="s">
        <v>27</v>
      </c>
      <c r="L371">
        <v>2</v>
      </c>
      <c r="M371" t="s">
        <v>1595</v>
      </c>
      <c r="N371" t="s">
        <v>29</v>
      </c>
    </row>
    <row r="372" spans="1:15" ht="101.25" hidden="1">
      <c r="A372" t="s">
        <v>2140</v>
      </c>
      <c r="B372" s="1" t="s">
        <v>2141</v>
      </c>
      <c r="C372" t="s">
        <v>101</v>
      </c>
      <c r="D372" t="s">
        <v>214</v>
      </c>
      <c r="E372" s="2">
        <v>74600</v>
      </c>
      <c r="F372" t="s">
        <v>2142</v>
      </c>
      <c r="G372">
        <v>18.600000000000001</v>
      </c>
      <c r="H372">
        <v>0.1</v>
      </c>
      <c r="I372">
        <v>9.6999999999999993</v>
      </c>
      <c r="J372">
        <v>8.9</v>
      </c>
      <c r="K372" t="s">
        <v>27</v>
      </c>
      <c r="L372">
        <v>2</v>
      </c>
      <c r="M372" t="s">
        <v>59</v>
      </c>
      <c r="N372" t="s">
        <v>60</v>
      </c>
    </row>
    <row r="373" spans="1:15" ht="130.5" hidden="1">
      <c r="A373" t="s">
        <v>2144</v>
      </c>
      <c r="B373" s="1" t="s">
        <v>2145</v>
      </c>
      <c r="C373" t="s">
        <v>88</v>
      </c>
      <c r="D373" t="s">
        <v>89</v>
      </c>
      <c r="E373" s="2">
        <v>16800</v>
      </c>
      <c r="F373" t="s">
        <v>2146</v>
      </c>
      <c r="G373">
        <v>26.1</v>
      </c>
      <c r="H373">
        <v>12.7</v>
      </c>
      <c r="I373">
        <v>5.4</v>
      </c>
      <c r="J373">
        <v>8.1</v>
      </c>
      <c r="K373" t="s">
        <v>27</v>
      </c>
      <c r="L373">
        <v>2</v>
      </c>
      <c r="M373" t="s">
        <v>1777</v>
      </c>
      <c r="N373" t="s">
        <v>29</v>
      </c>
    </row>
    <row r="374" spans="1:15" ht="101.25" hidden="1">
      <c r="A374" t="s">
        <v>2148</v>
      </c>
      <c r="B374" s="1" t="s">
        <v>2149</v>
      </c>
      <c r="C374" t="s">
        <v>80</v>
      </c>
      <c r="D374" t="s">
        <v>289</v>
      </c>
      <c r="E374" s="2">
        <v>132800</v>
      </c>
      <c r="F374" t="s">
        <v>2150</v>
      </c>
      <c r="G374">
        <v>26.4</v>
      </c>
      <c r="H374">
        <v>9.9</v>
      </c>
      <c r="I374">
        <v>4.8</v>
      </c>
      <c r="J374">
        <v>11.6</v>
      </c>
      <c r="K374" t="s">
        <v>27</v>
      </c>
      <c r="L374">
        <v>2</v>
      </c>
      <c r="M374" t="s">
        <v>1777</v>
      </c>
      <c r="N374" t="s">
        <v>29</v>
      </c>
    </row>
    <row r="375" spans="1:15" ht="130.5" hidden="1">
      <c r="A375" t="s">
        <v>2152</v>
      </c>
      <c r="B375" s="1" t="s">
        <v>2153</v>
      </c>
      <c r="C375" t="s">
        <v>88</v>
      </c>
      <c r="D375" t="s">
        <v>89</v>
      </c>
      <c r="E375" s="2">
        <v>9372</v>
      </c>
      <c r="F375" t="s">
        <v>2154</v>
      </c>
      <c r="G375">
        <v>27.2</v>
      </c>
      <c r="H375">
        <v>12.9</v>
      </c>
      <c r="I375">
        <v>5.3</v>
      </c>
      <c r="J375">
        <v>9.1</v>
      </c>
      <c r="K375" t="s">
        <v>27</v>
      </c>
      <c r="L375">
        <v>2</v>
      </c>
      <c r="M375" t="s">
        <v>713</v>
      </c>
      <c r="N375" t="s">
        <v>29</v>
      </c>
    </row>
    <row r="376" spans="1:15" ht="130.5" hidden="1">
      <c r="A376" t="s">
        <v>2160</v>
      </c>
      <c r="B376" s="1" t="s">
        <v>2161</v>
      </c>
      <c r="C376" t="s">
        <v>33</v>
      </c>
      <c r="D376" t="s">
        <v>1552</v>
      </c>
      <c r="E376" s="2">
        <v>1525000</v>
      </c>
      <c r="F376" t="s">
        <v>2162</v>
      </c>
      <c r="G376">
        <v>30.6</v>
      </c>
      <c r="H376">
        <v>6</v>
      </c>
      <c r="I376">
        <v>9.1999999999999993</v>
      </c>
      <c r="J376">
        <v>15.4</v>
      </c>
      <c r="K376" t="s">
        <v>177</v>
      </c>
      <c r="L376">
        <v>3</v>
      </c>
      <c r="M376" t="s">
        <v>399</v>
      </c>
      <c r="N376" t="s">
        <v>147</v>
      </c>
    </row>
    <row r="377" spans="1:15" ht="130.5" hidden="1">
      <c r="A377" t="s">
        <v>2164</v>
      </c>
      <c r="B377" s="1" t="s">
        <v>2165</v>
      </c>
      <c r="C377" t="s">
        <v>174</v>
      </c>
      <c r="D377" t="s">
        <v>770</v>
      </c>
      <c r="E377" s="2">
        <v>6400</v>
      </c>
      <c r="F377" t="s">
        <v>2166</v>
      </c>
      <c r="G377">
        <v>31.3</v>
      </c>
      <c r="H377">
        <v>6.1</v>
      </c>
      <c r="I377">
        <v>7.6</v>
      </c>
      <c r="J377">
        <v>17.600000000000001</v>
      </c>
      <c r="K377" t="s">
        <v>177</v>
      </c>
      <c r="L377">
        <v>3</v>
      </c>
      <c r="M377" t="s">
        <v>744</v>
      </c>
      <c r="N377" t="s">
        <v>147</v>
      </c>
    </row>
    <row r="378" spans="1:15" ht="130.5" hidden="1">
      <c r="A378" t="s">
        <v>2172</v>
      </c>
      <c r="B378" s="1" t="s">
        <v>2169</v>
      </c>
      <c r="C378" t="s">
        <v>168</v>
      </c>
      <c r="D378" t="s">
        <v>1020</v>
      </c>
      <c r="E378" s="2">
        <v>180895</v>
      </c>
      <c r="F378" t="s">
        <v>2170</v>
      </c>
      <c r="G378">
        <v>24.2</v>
      </c>
      <c r="H378">
        <v>1.6</v>
      </c>
      <c r="I378">
        <v>11.5</v>
      </c>
      <c r="J378">
        <v>11.2</v>
      </c>
      <c r="K378" t="s">
        <v>323</v>
      </c>
      <c r="L378">
        <v>4</v>
      </c>
      <c r="M378" t="s">
        <v>1595</v>
      </c>
      <c r="N378" t="s">
        <v>29</v>
      </c>
    </row>
    <row r="379" spans="1:15" ht="130.5" hidden="1">
      <c r="A379" t="s">
        <v>2191</v>
      </c>
      <c r="B379" s="1" t="s">
        <v>2192</v>
      </c>
      <c r="C379" t="s">
        <v>24</v>
      </c>
      <c r="D379" t="s">
        <v>25</v>
      </c>
      <c r="E379" s="2">
        <v>9000</v>
      </c>
      <c r="F379" t="s">
        <v>2193</v>
      </c>
      <c r="G379">
        <v>26.6</v>
      </c>
      <c r="H379">
        <v>15.4</v>
      </c>
      <c r="I379">
        <v>6.3</v>
      </c>
      <c r="J379">
        <v>4.8</v>
      </c>
      <c r="K379" t="s">
        <v>27</v>
      </c>
      <c r="L379">
        <v>2</v>
      </c>
      <c r="M379" t="s">
        <v>91</v>
      </c>
      <c r="N379" t="s">
        <v>29</v>
      </c>
    </row>
    <row r="380" spans="1:15" ht="101.25" hidden="1">
      <c r="A380" t="s">
        <v>2195</v>
      </c>
      <c r="B380" s="1" t="s">
        <v>2196</v>
      </c>
      <c r="C380" t="s">
        <v>18</v>
      </c>
      <c r="D380" t="s">
        <v>245</v>
      </c>
      <c r="E380" s="2">
        <v>10250</v>
      </c>
      <c r="F380" t="s">
        <v>2197</v>
      </c>
      <c r="G380">
        <v>17</v>
      </c>
      <c r="H380">
        <v>3</v>
      </c>
      <c r="I380">
        <v>6.9</v>
      </c>
      <c r="J380">
        <v>7.1</v>
      </c>
      <c r="K380" t="s">
        <v>83</v>
      </c>
      <c r="L380">
        <v>1</v>
      </c>
      <c r="M380" t="s">
        <v>280</v>
      </c>
      <c r="N380" t="s">
        <v>60</v>
      </c>
    </row>
    <row r="381" spans="1:15" ht="144.75" hidden="1">
      <c r="A381" t="s">
        <v>2203</v>
      </c>
      <c r="B381" s="1" t="s">
        <v>2204</v>
      </c>
      <c r="C381" t="s">
        <v>24</v>
      </c>
      <c r="D381" t="s">
        <v>25</v>
      </c>
      <c r="E381" s="2">
        <v>23000</v>
      </c>
      <c r="F381" t="s">
        <v>2205</v>
      </c>
      <c r="G381">
        <v>12.3</v>
      </c>
      <c r="H381">
        <v>7.4</v>
      </c>
      <c r="I381">
        <v>3.3</v>
      </c>
      <c r="J381">
        <v>1.5</v>
      </c>
      <c r="K381" t="s">
        <v>83</v>
      </c>
      <c r="L381">
        <v>1</v>
      </c>
      <c r="M381" t="s">
        <v>664</v>
      </c>
      <c r="N381" t="s">
        <v>60</v>
      </c>
    </row>
    <row r="382" spans="1:15" ht="144.75" hidden="1">
      <c r="A382" t="s">
        <v>2207</v>
      </c>
      <c r="B382" s="1" t="s">
        <v>2208</v>
      </c>
      <c r="C382" t="s">
        <v>45</v>
      </c>
      <c r="D382" t="s">
        <v>155</v>
      </c>
      <c r="E382" s="2">
        <v>18000</v>
      </c>
      <c r="F382" t="s">
        <v>2209</v>
      </c>
      <c r="G382">
        <v>13.6</v>
      </c>
      <c r="H382">
        <v>1.1000000000000001</v>
      </c>
      <c r="I382">
        <v>6.1</v>
      </c>
      <c r="J382">
        <v>6.4</v>
      </c>
      <c r="K382" t="s">
        <v>27</v>
      </c>
      <c r="L382">
        <v>2</v>
      </c>
      <c r="M382" t="s">
        <v>874</v>
      </c>
      <c r="N382" t="s">
        <v>60</v>
      </c>
      <c r="O382">
        <v>1</v>
      </c>
    </row>
    <row r="383" spans="1:15" ht="115.5" hidden="1">
      <c r="A383" t="s">
        <v>2211</v>
      </c>
      <c r="B383" s="1" t="s">
        <v>2212</v>
      </c>
      <c r="C383" t="s">
        <v>101</v>
      </c>
      <c r="D383" t="s">
        <v>722</v>
      </c>
      <c r="E383" s="2">
        <v>12785</v>
      </c>
      <c r="F383" t="s">
        <v>2213</v>
      </c>
      <c r="G383">
        <v>18.3</v>
      </c>
      <c r="H383">
        <v>0.3</v>
      </c>
      <c r="I383">
        <v>8.9</v>
      </c>
      <c r="J383">
        <v>9.1</v>
      </c>
      <c r="K383" t="s">
        <v>83</v>
      </c>
      <c r="L383">
        <v>1</v>
      </c>
      <c r="M383" t="s">
        <v>1448</v>
      </c>
      <c r="N383" t="s">
        <v>60</v>
      </c>
    </row>
    <row r="384" spans="1:15" ht="144.75" hidden="1">
      <c r="A384" t="s">
        <v>2215</v>
      </c>
      <c r="B384" s="1" t="s">
        <v>2216</v>
      </c>
      <c r="C384" t="s">
        <v>88</v>
      </c>
      <c r="D384" t="s">
        <v>581</v>
      </c>
      <c r="E384" s="2">
        <v>9600</v>
      </c>
      <c r="F384" t="s">
        <v>2217</v>
      </c>
      <c r="G384">
        <v>26.7</v>
      </c>
      <c r="H384">
        <v>13.3</v>
      </c>
      <c r="I384">
        <v>5.3</v>
      </c>
      <c r="J384">
        <v>8.1999999999999993</v>
      </c>
      <c r="K384" t="s">
        <v>27</v>
      </c>
      <c r="L384">
        <v>2</v>
      </c>
      <c r="M384" t="s">
        <v>1586</v>
      </c>
      <c r="N384" t="s">
        <v>29</v>
      </c>
    </row>
    <row r="385" spans="1:15" ht="115.5" hidden="1">
      <c r="A385" t="s">
        <v>2223</v>
      </c>
      <c r="B385" s="1" t="s">
        <v>2224</v>
      </c>
      <c r="C385" t="s">
        <v>18</v>
      </c>
      <c r="D385" t="s">
        <v>245</v>
      </c>
      <c r="E385" s="2">
        <v>29945</v>
      </c>
      <c r="F385" t="s">
        <v>2225</v>
      </c>
      <c r="G385">
        <v>13.1</v>
      </c>
      <c r="H385">
        <v>1.9</v>
      </c>
      <c r="I385">
        <v>5.2</v>
      </c>
      <c r="J385">
        <v>6</v>
      </c>
      <c r="K385" t="s">
        <v>27</v>
      </c>
      <c r="L385">
        <v>2</v>
      </c>
      <c r="M385" t="s">
        <v>139</v>
      </c>
      <c r="N385" t="s">
        <v>60</v>
      </c>
    </row>
    <row r="386" spans="1:15" ht="144.75" hidden="1">
      <c r="A386" t="s">
        <v>2231</v>
      </c>
      <c r="B386" s="1" t="s">
        <v>2232</v>
      </c>
      <c r="C386" t="s">
        <v>45</v>
      </c>
      <c r="D386" t="s">
        <v>779</v>
      </c>
      <c r="E386" s="2">
        <v>50000</v>
      </c>
      <c r="F386" t="s">
        <v>2233</v>
      </c>
      <c r="G386">
        <v>29.9</v>
      </c>
      <c r="H386">
        <v>2.4</v>
      </c>
      <c r="I386">
        <v>10.4</v>
      </c>
      <c r="J386">
        <v>17.2</v>
      </c>
      <c r="K386" t="s">
        <v>177</v>
      </c>
      <c r="L386">
        <v>3</v>
      </c>
      <c r="M386" t="s">
        <v>1061</v>
      </c>
      <c r="N386" t="s">
        <v>29</v>
      </c>
      <c r="O386">
        <v>2</v>
      </c>
    </row>
    <row r="387" spans="1:15" ht="188.25" hidden="1">
      <c r="A387" t="s">
        <v>2235</v>
      </c>
      <c r="B387" s="1" t="s">
        <v>2236</v>
      </c>
      <c r="C387" t="s">
        <v>45</v>
      </c>
      <c r="D387" t="s">
        <v>64</v>
      </c>
      <c r="E387" s="2">
        <v>114000</v>
      </c>
      <c r="F387" t="s">
        <v>2237</v>
      </c>
      <c r="G387">
        <v>24.8</v>
      </c>
      <c r="H387">
        <v>2.2999999999999998</v>
      </c>
      <c r="I387">
        <v>8.3000000000000007</v>
      </c>
      <c r="J387">
        <v>14.2</v>
      </c>
      <c r="K387" t="s">
        <v>177</v>
      </c>
      <c r="L387">
        <v>3</v>
      </c>
      <c r="M387" t="s">
        <v>545</v>
      </c>
      <c r="N387" t="s">
        <v>29</v>
      </c>
      <c r="O387">
        <v>2</v>
      </c>
    </row>
    <row r="388" spans="1:15" ht="188.25" hidden="1">
      <c r="A388" t="s">
        <v>2239</v>
      </c>
      <c r="B388" s="1" t="s">
        <v>2240</v>
      </c>
      <c r="C388" t="s">
        <v>80</v>
      </c>
      <c r="D388" t="s">
        <v>81</v>
      </c>
      <c r="E388" s="2">
        <v>12000</v>
      </c>
      <c r="F388" t="s">
        <v>2241</v>
      </c>
      <c r="G388">
        <v>25.4</v>
      </c>
      <c r="H388">
        <v>7.2</v>
      </c>
      <c r="I388">
        <v>6.4</v>
      </c>
      <c r="J388">
        <v>11.9</v>
      </c>
      <c r="K388" t="s">
        <v>83</v>
      </c>
      <c r="L388">
        <v>1</v>
      </c>
      <c r="M388" t="s">
        <v>420</v>
      </c>
      <c r="N388" t="s">
        <v>29</v>
      </c>
    </row>
    <row r="389" spans="1:15" ht="115.5" hidden="1">
      <c r="A389" t="s">
        <v>2243</v>
      </c>
      <c r="B389" s="1" t="s">
        <v>2244</v>
      </c>
      <c r="C389" t="s">
        <v>80</v>
      </c>
      <c r="D389" t="s">
        <v>1328</v>
      </c>
      <c r="E389" s="2">
        <v>85000</v>
      </c>
      <c r="F389" t="s">
        <v>2245</v>
      </c>
      <c r="G389">
        <v>37.299999999999997</v>
      </c>
      <c r="H389">
        <v>17.2</v>
      </c>
      <c r="I389">
        <v>6.5</v>
      </c>
      <c r="J389">
        <v>13.6</v>
      </c>
      <c r="K389" t="s">
        <v>145</v>
      </c>
      <c r="L389">
        <v>5</v>
      </c>
      <c r="M389" t="s">
        <v>1084</v>
      </c>
      <c r="N389" t="s">
        <v>147</v>
      </c>
    </row>
  </sheetData>
  <conditionalFormatting sqref="L1:L389">
    <cfRule type="containsText" dxfId="2" priority="1" operator="containsText" text="N/A">
      <formula>NOT(ISERROR(SEARCH("N/A",L1)))</formula>
    </cfRule>
  </conditionalFormatting>
  <pageMargins left="0.7" right="0.7" top="0.75" bottom="0.75" header="0.3" footer="0.3"/>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8A0C72-9990-4D39-B1FB-F05C7A770DF6}">
  <dimension ref="A1:D504"/>
  <sheetViews>
    <sheetView workbookViewId="0">
      <selection activeCell="D2" sqref="D2"/>
    </sheetView>
  </sheetViews>
  <sheetFormatPr defaultRowHeight="14.45"/>
  <sheetData>
    <row r="1" spans="1:4" ht="15">
      <c r="A1" s="7" t="s">
        <v>1</v>
      </c>
      <c r="B1" s="7" t="s">
        <v>2</v>
      </c>
    </row>
    <row r="2" spans="1:4" ht="101.25">
      <c r="A2" s="5" t="s">
        <v>16</v>
      </c>
      <c r="B2" s="8" t="s">
        <v>17</v>
      </c>
      <c r="D2" t="s">
        <v>2295</v>
      </c>
    </row>
    <row r="3" spans="1:4" ht="130.5">
      <c r="A3" s="6" t="s">
        <v>22</v>
      </c>
      <c r="B3" s="9" t="s">
        <v>23</v>
      </c>
    </row>
    <row r="4" spans="1:4" ht="130.5">
      <c r="A4" s="5" t="s">
        <v>31</v>
      </c>
      <c r="B4" s="8" t="s">
        <v>32</v>
      </c>
    </row>
    <row r="5" spans="1:4" ht="130.5">
      <c r="A5" s="6" t="s">
        <v>38</v>
      </c>
      <c r="B5" s="9" t="s">
        <v>39</v>
      </c>
    </row>
    <row r="6" spans="1:4" ht="115.5">
      <c r="A6" s="5" t="s">
        <v>43</v>
      </c>
      <c r="B6" s="8" t="s">
        <v>44</v>
      </c>
    </row>
    <row r="7" spans="1:4" ht="115.5">
      <c r="A7" s="6" t="s">
        <v>50</v>
      </c>
      <c r="B7" s="9" t="s">
        <v>51</v>
      </c>
    </row>
    <row r="8" spans="1:4" ht="101.25">
      <c r="A8" s="5" t="s">
        <v>55</v>
      </c>
      <c r="B8" s="8" t="s">
        <v>56</v>
      </c>
    </row>
    <row r="9" spans="1:4" ht="101.25">
      <c r="A9" s="6" t="s">
        <v>62</v>
      </c>
      <c r="B9" s="9" t="s">
        <v>63</v>
      </c>
    </row>
    <row r="10" spans="1:4" ht="115.5">
      <c r="A10" s="5" t="s">
        <v>68</v>
      </c>
      <c r="B10" s="8" t="s">
        <v>69</v>
      </c>
    </row>
    <row r="11" spans="1:4" ht="115.5">
      <c r="A11" s="6" t="s">
        <v>73</v>
      </c>
      <c r="B11" s="9" t="s">
        <v>74</v>
      </c>
    </row>
    <row r="12" spans="1:4" ht="130.5">
      <c r="A12" s="5" t="s">
        <v>78</v>
      </c>
      <c r="B12" s="8" t="s">
        <v>79</v>
      </c>
    </row>
    <row r="13" spans="1:4" ht="115.5">
      <c r="A13" s="6" t="s">
        <v>86</v>
      </c>
      <c r="B13" s="9" t="s">
        <v>87</v>
      </c>
    </row>
    <row r="14" spans="1:4" ht="130.5">
      <c r="A14" s="5" t="s">
        <v>93</v>
      </c>
      <c r="B14" s="8" t="s">
        <v>94</v>
      </c>
    </row>
    <row r="15" spans="1:4" ht="101.25">
      <c r="A15" s="6" t="s">
        <v>99</v>
      </c>
      <c r="B15" s="9" t="s">
        <v>100</v>
      </c>
    </row>
    <row r="16" spans="1:4" ht="101.25">
      <c r="A16" s="5" t="s">
        <v>105</v>
      </c>
      <c r="B16" s="8" t="s">
        <v>106</v>
      </c>
    </row>
    <row r="17" spans="1:2" ht="144.75">
      <c r="A17" s="6" t="s">
        <v>112</v>
      </c>
      <c r="B17" s="9" t="s">
        <v>113</v>
      </c>
    </row>
    <row r="18" spans="1:2" ht="115.5">
      <c r="A18" s="5" t="s">
        <v>119</v>
      </c>
      <c r="B18" s="8" t="s">
        <v>120</v>
      </c>
    </row>
    <row r="19" spans="1:2" ht="144.75">
      <c r="A19" s="6" t="s">
        <v>124</v>
      </c>
      <c r="B19" s="9" t="s">
        <v>125</v>
      </c>
    </row>
    <row r="20" spans="1:2" ht="130.5">
      <c r="A20" s="5" t="s">
        <v>130</v>
      </c>
      <c r="B20" s="8" t="s">
        <v>131</v>
      </c>
    </row>
    <row r="21" spans="1:2" ht="130.5">
      <c r="A21" s="6" t="s">
        <v>135</v>
      </c>
      <c r="B21" s="9" t="s">
        <v>136</v>
      </c>
    </row>
    <row r="22" spans="1:2" ht="130.5">
      <c r="A22" s="5" t="s">
        <v>141</v>
      </c>
      <c r="B22" s="8" t="s">
        <v>142</v>
      </c>
    </row>
    <row r="23" spans="1:2" ht="144.75">
      <c r="A23" s="6" t="s">
        <v>149</v>
      </c>
      <c r="B23" s="9" t="s">
        <v>150</v>
      </c>
    </row>
    <row r="24" spans="1:2" ht="101.25">
      <c r="A24" s="5" t="s">
        <v>153</v>
      </c>
      <c r="B24" s="8" t="s">
        <v>154</v>
      </c>
    </row>
    <row r="25" spans="1:2" ht="130.5">
      <c r="A25" s="6" t="s">
        <v>161</v>
      </c>
      <c r="B25" s="9" t="s">
        <v>162</v>
      </c>
    </row>
    <row r="26" spans="1:2" ht="101.25">
      <c r="A26" s="5" t="s">
        <v>166</v>
      </c>
      <c r="B26" s="8" t="s">
        <v>167</v>
      </c>
    </row>
    <row r="27" spans="1:2" ht="130.5">
      <c r="A27" s="6" t="s">
        <v>172</v>
      </c>
      <c r="B27" s="9" t="s">
        <v>173</v>
      </c>
    </row>
    <row r="28" spans="1:2" ht="101.25">
      <c r="A28" s="5" t="s">
        <v>179</v>
      </c>
      <c r="B28" s="8" t="s">
        <v>180</v>
      </c>
    </row>
    <row r="29" spans="1:2" ht="115.5">
      <c r="A29" s="6" t="s">
        <v>185</v>
      </c>
      <c r="B29" s="9" t="s">
        <v>186</v>
      </c>
    </row>
    <row r="30" spans="1:2" ht="130.5">
      <c r="A30" s="5" t="s">
        <v>191</v>
      </c>
      <c r="B30" s="8" t="s">
        <v>192</v>
      </c>
    </row>
    <row r="31" spans="1:2" ht="115.5">
      <c r="A31" s="6" t="s">
        <v>197</v>
      </c>
      <c r="B31" s="9" t="s">
        <v>198</v>
      </c>
    </row>
    <row r="32" spans="1:2" ht="130.5">
      <c r="A32" s="5" t="s">
        <v>202</v>
      </c>
      <c r="B32" s="8" t="s">
        <v>203</v>
      </c>
    </row>
    <row r="33" spans="1:2" ht="101.25">
      <c r="A33" s="6" t="s">
        <v>207</v>
      </c>
      <c r="B33" s="9" t="s">
        <v>208</v>
      </c>
    </row>
    <row r="34" spans="1:2" ht="130.5">
      <c r="A34" s="5" t="s">
        <v>212</v>
      </c>
      <c r="B34" s="8" t="s">
        <v>213</v>
      </c>
    </row>
    <row r="35" spans="1:2" ht="159">
      <c r="A35" s="6" t="s">
        <v>217</v>
      </c>
      <c r="B35" s="9" t="s">
        <v>218</v>
      </c>
    </row>
    <row r="36" spans="1:2" ht="130.5">
      <c r="A36" s="5" t="s">
        <v>222</v>
      </c>
      <c r="B36" s="8" t="s">
        <v>223</v>
      </c>
    </row>
    <row r="37" spans="1:2" ht="115.5">
      <c r="A37" s="6" t="s">
        <v>226</v>
      </c>
      <c r="B37" s="9" t="s">
        <v>227</v>
      </c>
    </row>
    <row r="38" spans="1:2" ht="115.5">
      <c r="A38" s="5" t="s">
        <v>232</v>
      </c>
      <c r="B38" s="8" t="s">
        <v>233</v>
      </c>
    </row>
    <row r="39" spans="1:2" ht="159">
      <c r="A39" s="6" t="s">
        <v>237</v>
      </c>
      <c r="B39" s="9" t="s">
        <v>238</v>
      </c>
    </row>
    <row r="40" spans="1:2" ht="101.25">
      <c r="A40" s="5" t="s">
        <v>243</v>
      </c>
      <c r="B40" s="8" t="s">
        <v>244</v>
      </c>
    </row>
    <row r="41" spans="1:2" ht="130.5">
      <c r="A41" s="6" t="s">
        <v>249</v>
      </c>
      <c r="B41" s="9" t="s">
        <v>250</v>
      </c>
    </row>
    <row r="42" spans="1:2" ht="174">
      <c r="A42" s="5" t="s">
        <v>254</v>
      </c>
      <c r="B42" s="8" t="s">
        <v>255</v>
      </c>
    </row>
    <row r="43" spans="1:2" ht="115.5">
      <c r="A43" s="6" t="s">
        <v>259</v>
      </c>
      <c r="B43" s="9" t="s">
        <v>260</v>
      </c>
    </row>
    <row r="44" spans="1:2" ht="231">
      <c r="A44" s="5" t="s">
        <v>265</v>
      </c>
      <c r="B44" s="8" t="s">
        <v>266</v>
      </c>
    </row>
    <row r="45" spans="1:2" ht="188.25">
      <c r="A45" s="6" t="s">
        <v>270</v>
      </c>
      <c r="B45" s="9" t="s">
        <v>271</v>
      </c>
    </row>
    <row r="46" spans="1:2" ht="115.5">
      <c r="A46" s="5" t="s">
        <v>276</v>
      </c>
      <c r="B46" s="8" t="s">
        <v>277</v>
      </c>
    </row>
    <row r="47" spans="1:2" ht="115.5">
      <c r="A47" s="6" t="s">
        <v>282</v>
      </c>
      <c r="B47" s="9" t="s">
        <v>283</v>
      </c>
    </row>
    <row r="48" spans="1:2" ht="115.5">
      <c r="A48" s="5" t="s">
        <v>287</v>
      </c>
      <c r="B48" s="8" t="s">
        <v>288</v>
      </c>
    </row>
    <row r="49" spans="1:2" ht="101.25">
      <c r="A49" s="6" t="s">
        <v>293</v>
      </c>
      <c r="B49" s="9" t="s">
        <v>294</v>
      </c>
    </row>
    <row r="50" spans="1:2" ht="159">
      <c r="A50" s="5" t="s">
        <v>297</v>
      </c>
      <c r="B50" s="8" t="s">
        <v>298</v>
      </c>
    </row>
    <row r="51" spans="1:2" ht="174">
      <c r="A51" s="6" t="s">
        <v>303</v>
      </c>
      <c r="B51" s="9" t="s">
        <v>304</v>
      </c>
    </row>
    <row r="52" spans="1:2" ht="115.5">
      <c r="A52" s="5" t="s">
        <v>309</v>
      </c>
      <c r="B52" s="8" t="s">
        <v>310</v>
      </c>
    </row>
    <row r="53" spans="1:2" ht="115.5">
      <c r="A53" s="6" t="s">
        <v>313</v>
      </c>
      <c r="B53" s="9" t="s">
        <v>314</v>
      </c>
    </row>
    <row r="54" spans="1:2" ht="144.75">
      <c r="A54" s="5" t="s">
        <v>319</v>
      </c>
      <c r="B54" s="8" t="s">
        <v>320</v>
      </c>
    </row>
    <row r="55" spans="1:2" ht="101.25">
      <c r="A55" s="6" t="s">
        <v>326</v>
      </c>
      <c r="B55" s="9" t="s">
        <v>327</v>
      </c>
    </row>
    <row r="56" spans="1:2" ht="130.5">
      <c r="A56" s="5" t="s">
        <v>330</v>
      </c>
      <c r="B56" s="8" t="s">
        <v>331</v>
      </c>
    </row>
    <row r="57" spans="1:2" ht="115.5">
      <c r="A57" s="6" t="s">
        <v>334</v>
      </c>
      <c r="B57" s="9" t="s">
        <v>335</v>
      </c>
    </row>
    <row r="58" spans="1:2" ht="188.25">
      <c r="A58" s="5" t="s">
        <v>339</v>
      </c>
      <c r="B58" s="8" t="s">
        <v>340</v>
      </c>
    </row>
    <row r="59" spans="1:2" ht="115.5">
      <c r="A59" s="6" t="s">
        <v>345</v>
      </c>
      <c r="B59" s="9" t="s">
        <v>346</v>
      </c>
    </row>
    <row r="60" spans="1:2" ht="115.5">
      <c r="A60" s="5" t="s">
        <v>350</v>
      </c>
      <c r="B60" s="8" t="s">
        <v>351</v>
      </c>
    </row>
    <row r="61" spans="1:2" ht="115.5">
      <c r="A61" s="6" t="s">
        <v>354</v>
      </c>
      <c r="B61" s="9" t="s">
        <v>355</v>
      </c>
    </row>
    <row r="62" spans="1:2" ht="101.25">
      <c r="A62" s="5" t="s">
        <v>359</v>
      </c>
      <c r="B62" s="8" t="s">
        <v>360</v>
      </c>
    </row>
    <row r="63" spans="1:2" ht="130.5">
      <c r="A63" s="6" t="s">
        <v>363</v>
      </c>
      <c r="B63" s="9" t="s">
        <v>364</v>
      </c>
    </row>
    <row r="64" spans="1:2" ht="101.25">
      <c r="A64" s="5" t="s">
        <v>367</v>
      </c>
      <c r="B64" s="8" t="s">
        <v>368</v>
      </c>
    </row>
    <row r="65" spans="1:2" ht="115.5">
      <c r="A65" s="6" t="s">
        <v>372</v>
      </c>
      <c r="B65" s="9" t="s">
        <v>373</v>
      </c>
    </row>
    <row r="66" spans="1:2" ht="130.5">
      <c r="A66" s="5" t="s">
        <v>376</v>
      </c>
      <c r="B66" s="8" t="s">
        <v>377</v>
      </c>
    </row>
    <row r="67" spans="1:2" ht="144.75">
      <c r="A67" s="6" t="s">
        <v>380</v>
      </c>
      <c r="B67" s="9" t="s">
        <v>381</v>
      </c>
    </row>
    <row r="68" spans="1:2" ht="130.5">
      <c r="A68" s="5" t="s">
        <v>386</v>
      </c>
      <c r="B68" s="8" t="s">
        <v>387</v>
      </c>
    </row>
    <row r="69" spans="1:2" ht="101.25">
      <c r="A69" s="6" t="s">
        <v>391</v>
      </c>
      <c r="B69" s="9" t="s">
        <v>392</v>
      </c>
    </row>
    <row r="70" spans="1:2" ht="130.5">
      <c r="A70" s="5" t="s">
        <v>396</v>
      </c>
      <c r="B70" s="8" t="s">
        <v>397</v>
      </c>
    </row>
    <row r="71" spans="1:2" ht="87">
      <c r="A71" s="6" t="s">
        <v>401</v>
      </c>
      <c r="B71" s="9" t="s">
        <v>402</v>
      </c>
    </row>
    <row r="72" spans="1:2" ht="101.25">
      <c r="A72" s="5" t="s">
        <v>407</v>
      </c>
      <c r="B72" s="8" t="s">
        <v>408</v>
      </c>
    </row>
    <row r="73" spans="1:2" ht="101.25">
      <c r="A73" s="6" t="s">
        <v>412</v>
      </c>
      <c r="B73" s="9" t="s">
        <v>413</v>
      </c>
    </row>
    <row r="74" spans="1:2" ht="87">
      <c r="A74" s="5" t="s">
        <v>416</v>
      </c>
      <c r="B74" s="8" t="s">
        <v>417</v>
      </c>
    </row>
    <row r="75" spans="1:2" ht="144.75">
      <c r="A75" s="6" t="s">
        <v>422</v>
      </c>
      <c r="B75" s="9" t="s">
        <v>423</v>
      </c>
    </row>
    <row r="76" spans="1:2" ht="130.5">
      <c r="A76" s="5" t="s">
        <v>426</v>
      </c>
      <c r="B76" s="8" t="s">
        <v>427</v>
      </c>
    </row>
    <row r="77" spans="1:2" ht="101.25">
      <c r="A77" s="6" t="s">
        <v>430</v>
      </c>
      <c r="B77" s="9" t="s">
        <v>431</v>
      </c>
    </row>
    <row r="78" spans="1:2" ht="115.5">
      <c r="A78" s="5" t="s">
        <v>436</v>
      </c>
      <c r="B78" s="8" t="s">
        <v>437</v>
      </c>
    </row>
    <row r="79" spans="1:2" ht="130.5">
      <c r="A79" s="6" t="s">
        <v>441</v>
      </c>
      <c r="B79" s="9" t="s">
        <v>442</v>
      </c>
    </row>
    <row r="80" spans="1:2" ht="101.25">
      <c r="A80" s="5" t="s">
        <v>445</v>
      </c>
      <c r="B80" s="8" t="s">
        <v>446</v>
      </c>
    </row>
    <row r="81" spans="1:2" ht="87">
      <c r="A81" s="6" t="s">
        <v>451</v>
      </c>
      <c r="B81" s="9" t="s">
        <v>452</v>
      </c>
    </row>
    <row r="82" spans="1:2" ht="130.5">
      <c r="A82" s="5" t="s">
        <v>456</v>
      </c>
      <c r="B82" s="8" t="s">
        <v>457</v>
      </c>
    </row>
    <row r="83" spans="1:2" ht="144.75">
      <c r="A83" s="6" t="s">
        <v>461</v>
      </c>
      <c r="B83" s="9" t="s">
        <v>462</v>
      </c>
    </row>
    <row r="84" spans="1:2" ht="130.5">
      <c r="A84" s="5" t="s">
        <v>466</v>
      </c>
      <c r="B84" s="8" t="s">
        <v>467</v>
      </c>
    </row>
    <row r="85" spans="1:2" ht="115.5">
      <c r="A85" s="6" t="s">
        <v>470</v>
      </c>
      <c r="B85" s="9" t="s">
        <v>471</v>
      </c>
    </row>
    <row r="86" spans="1:2" ht="115.5">
      <c r="A86" s="5" t="s">
        <v>476</v>
      </c>
      <c r="B86" s="8" t="s">
        <v>477</v>
      </c>
    </row>
    <row r="87" spans="1:2" ht="130.5">
      <c r="A87" s="6" t="s">
        <v>480</v>
      </c>
      <c r="B87" s="9" t="s">
        <v>481</v>
      </c>
    </row>
    <row r="88" spans="1:2" ht="101.25">
      <c r="A88" s="5" t="s">
        <v>485</v>
      </c>
      <c r="B88" s="8" t="s">
        <v>486</v>
      </c>
    </row>
    <row r="89" spans="1:2" ht="101.25">
      <c r="A89" s="6" t="s">
        <v>490</v>
      </c>
      <c r="B89" s="9" t="s">
        <v>491</v>
      </c>
    </row>
    <row r="90" spans="1:2" ht="130.5">
      <c r="A90" s="5" t="s">
        <v>495</v>
      </c>
      <c r="B90" s="8" t="s">
        <v>496</v>
      </c>
    </row>
    <row r="91" spans="1:2" ht="115.5">
      <c r="A91" s="6" t="s">
        <v>500</v>
      </c>
      <c r="B91" s="9" t="s">
        <v>501</v>
      </c>
    </row>
    <row r="92" spans="1:2" ht="130.5">
      <c r="A92" s="5" t="s">
        <v>505</v>
      </c>
      <c r="B92" s="8" t="s">
        <v>506</v>
      </c>
    </row>
    <row r="93" spans="1:2" ht="115.5">
      <c r="A93" s="6" t="s">
        <v>510</v>
      </c>
      <c r="B93" s="9" t="s">
        <v>511</v>
      </c>
    </row>
    <row r="94" spans="1:2" ht="101.25">
      <c r="A94" s="5" t="s">
        <v>514</v>
      </c>
      <c r="B94" s="8" t="s">
        <v>515</v>
      </c>
    </row>
    <row r="95" spans="1:2" ht="87">
      <c r="A95" s="6" t="s">
        <v>519</v>
      </c>
      <c r="B95" s="9" t="s">
        <v>520</v>
      </c>
    </row>
    <row r="96" spans="1:2" ht="101.25">
      <c r="A96" s="5" t="s">
        <v>523</v>
      </c>
      <c r="B96" s="8" t="s">
        <v>524</v>
      </c>
    </row>
    <row r="97" spans="1:2" ht="115.5">
      <c r="A97" s="6" t="s">
        <v>528</v>
      </c>
      <c r="B97" s="9" t="s">
        <v>529</v>
      </c>
    </row>
    <row r="98" spans="1:2" ht="144.75">
      <c r="A98" s="5" t="s">
        <v>532</v>
      </c>
      <c r="B98" s="8" t="s">
        <v>533</v>
      </c>
    </row>
    <row r="99" spans="1:2" ht="130.5">
      <c r="A99" s="6" t="s">
        <v>537</v>
      </c>
      <c r="B99" s="9" t="s">
        <v>538</v>
      </c>
    </row>
    <row r="100" spans="1:2" ht="130.5">
      <c r="A100" s="5" t="s">
        <v>542</v>
      </c>
      <c r="B100" s="8" t="s">
        <v>543</v>
      </c>
    </row>
    <row r="101" spans="1:2" ht="115.5">
      <c r="A101" s="6" t="s">
        <v>547</v>
      </c>
      <c r="B101" s="9" t="s">
        <v>548</v>
      </c>
    </row>
    <row r="102" spans="1:2" ht="101.25">
      <c r="A102" s="5" t="s">
        <v>552</v>
      </c>
      <c r="B102" s="8" t="s">
        <v>553</v>
      </c>
    </row>
    <row r="103" spans="1:2" ht="188.25">
      <c r="A103" s="6" t="s">
        <v>556</v>
      </c>
      <c r="B103" s="9" t="s">
        <v>557</v>
      </c>
    </row>
    <row r="104" spans="1:2" ht="101.25">
      <c r="A104" s="5" t="s">
        <v>561</v>
      </c>
      <c r="B104" s="8" t="s">
        <v>562</v>
      </c>
    </row>
    <row r="105" spans="1:2" ht="101.25">
      <c r="A105" s="6" t="s">
        <v>565</v>
      </c>
      <c r="B105" s="9" t="s">
        <v>566</v>
      </c>
    </row>
    <row r="106" spans="1:2" ht="130.5">
      <c r="A106" s="5" t="s">
        <v>570</v>
      </c>
      <c r="B106" s="8" t="s">
        <v>571</v>
      </c>
    </row>
    <row r="107" spans="1:2" ht="115.5">
      <c r="A107" s="6" t="s">
        <v>575</v>
      </c>
      <c r="B107" s="9" t="s">
        <v>576</v>
      </c>
    </row>
    <row r="108" spans="1:2" ht="101.25">
      <c r="A108" s="5" t="s">
        <v>579</v>
      </c>
      <c r="B108" s="8" t="s">
        <v>580</v>
      </c>
    </row>
    <row r="109" spans="1:2" ht="115.5">
      <c r="A109" s="6" t="s">
        <v>585</v>
      </c>
      <c r="B109" s="9" t="s">
        <v>586</v>
      </c>
    </row>
    <row r="110" spans="1:2" ht="115.5">
      <c r="A110" s="5" t="s">
        <v>590</v>
      </c>
      <c r="B110" s="8" t="s">
        <v>591</v>
      </c>
    </row>
    <row r="111" spans="1:2" ht="130.5">
      <c r="A111" s="6" t="s">
        <v>595</v>
      </c>
      <c r="B111" s="9" t="s">
        <v>596</v>
      </c>
    </row>
    <row r="112" spans="1:2" ht="174">
      <c r="A112" s="5" t="s">
        <v>599</v>
      </c>
      <c r="B112" s="8" t="s">
        <v>600</v>
      </c>
    </row>
    <row r="113" spans="1:2" ht="87">
      <c r="A113" s="6" t="s">
        <v>603</v>
      </c>
      <c r="B113" s="9" t="s">
        <v>604</v>
      </c>
    </row>
    <row r="114" spans="1:2" ht="115.5">
      <c r="A114" s="5" t="s">
        <v>608</v>
      </c>
      <c r="B114" s="8" t="s">
        <v>609</v>
      </c>
    </row>
    <row r="115" spans="1:2" ht="115.5">
      <c r="A115" s="6" t="s">
        <v>612</v>
      </c>
      <c r="B115" s="9" t="s">
        <v>613</v>
      </c>
    </row>
    <row r="116" spans="1:2" ht="130.5">
      <c r="A116" s="5" t="s">
        <v>618</v>
      </c>
      <c r="B116" s="8" t="s">
        <v>619</v>
      </c>
    </row>
    <row r="117" spans="1:2" ht="101.25">
      <c r="A117" s="6" t="s">
        <v>622</v>
      </c>
      <c r="B117" s="9" t="s">
        <v>623</v>
      </c>
    </row>
    <row r="118" spans="1:2" ht="101.25">
      <c r="A118" s="5" t="s">
        <v>626</v>
      </c>
      <c r="B118" s="8" t="s">
        <v>627</v>
      </c>
    </row>
    <row r="119" spans="1:2" ht="130.5">
      <c r="A119" s="6" t="s">
        <v>632</v>
      </c>
      <c r="B119" s="9" t="s">
        <v>633</v>
      </c>
    </row>
    <row r="120" spans="1:2" ht="130.5">
      <c r="A120" s="5" t="s">
        <v>636</v>
      </c>
      <c r="B120" s="8" t="s">
        <v>637</v>
      </c>
    </row>
    <row r="121" spans="1:2" ht="115.5">
      <c r="A121" s="6" t="s">
        <v>641</v>
      </c>
      <c r="B121" s="9" t="s">
        <v>642</v>
      </c>
    </row>
    <row r="122" spans="1:2" ht="144.75">
      <c r="A122" s="5" t="s">
        <v>645</v>
      </c>
      <c r="B122" s="8" t="s">
        <v>646</v>
      </c>
    </row>
    <row r="123" spans="1:2" ht="115.5">
      <c r="A123" s="6" t="s">
        <v>649</v>
      </c>
      <c r="B123" s="9" t="s">
        <v>650</v>
      </c>
    </row>
    <row r="124" spans="1:2" ht="130.5">
      <c r="A124" s="5" t="s">
        <v>653</v>
      </c>
      <c r="B124" s="8" t="s">
        <v>654</v>
      </c>
    </row>
    <row r="125" spans="1:2" ht="144.75">
      <c r="A125" s="6" t="s">
        <v>657</v>
      </c>
      <c r="B125" s="9" t="s">
        <v>658</v>
      </c>
    </row>
    <row r="126" spans="1:2" ht="144.75">
      <c r="A126" s="5" t="s">
        <v>661</v>
      </c>
      <c r="B126" s="8" t="s">
        <v>662</v>
      </c>
    </row>
    <row r="127" spans="1:2" ht="115.5">
      <c r="A127" s="6" t="s">
        <v>666</v>
      </c>
      <c r="B127" s="9" t="s">
        <v>667</v>
      </c>
    </row>
    <row r="128" spans="1:2" ht="130.5">
      <c r="A128" s="5" t="s">
        <v>670</v>
      </c>
      <c r="B128" s="8" t="s">
        <v>671</v>
      </c>
    </row>
    <row r="129" spans="1:2" ht="101.25">
      <c r="A129" s="6" t="s">
        <v>675</v>
      </c>
      <c r="B129" s="9" t="s">
        <v>676</v>
      </c>
    </row>
    <row r="130" spans="1:2" ht="101.25">
      <c r="A130" s="5" t="s">
        <v>680</v>
      </c>
      <c r="B130" s="8" t="s">
        <v>681</v>
      </c>
    </row>
    <row r="131" spans="1:2" ht="115.5">
      <c r="A131" s="6" t="s">
        <v>684</v>
      </c>
      <c r="B131" s="9" t="s">
        <v>685</v>
      </c>
    </row>
    <row r="132" spans="1:2" ht="130.5">
      <c r="A132" s="5" t="s">
        <v>690</v>
      </c>
      <c r="B132" s="8" t="s">
        <v>691</v>
      </c>
    </row>
    <row r="133" spans="1:2" ht="130.5">
      <c r="A133" s="6" t="s">
        <v>694</v>
      </c>
      <c r="B133" s="9" t="s">
        <v>695</v>
      </c>
    </row>
    <row r="134" spans="1:2" ht="144.75">
      <c r="A134" s="5" t="s">
        <v>699</v>
      </c>
      <c r="B134" s="8" t="s">
        <v>700</v>
      </c>
    </row>
    <row r="135" spans="1:2" ht="144.75">
      <c r="A135" s="6" t="s">
        <v>705</v>
      </c>
      <c r="B135" s="9" t="s">
        <v>706</v>
      </c>
    </row>
    <row r="136" spans="1:2" ht="87">
      <c r="A136" s="5" t="s">
        <v>710</v>
      </c>
      <c r="B136" s="8" t="s">
        <v>711</v>
      </c>
    </row>
    <row r="137" spans="1:2" ht="130.5">
      <c r="A137" s="6" t="s">
        <v>715</v>
      </c>
      <c r="B137" s="9" t="s">
        <v>716</v>
      </c>
    </row>
    <row r="138" spans="1:2" ht="101.25">
      <c r="A138" s="5" t="s">
        <v>720</v>
      </c>
      <c r="B138" s="8" t="s">
        <v>721</v>
      </c>
    </row>
    <row r="139" spans="1:2" ht="115.5">
      <c r="A139" s="6" t="s">
        <v>725</v>
      </c>
      <c r="B139" s="9" t="s">
        <v>726</v>
      </c>
    </row>
    <row r="140" spans="1:2" ht="130.5">
      <c r="A140" s="5" t="s">
        <v>729</v>
      </c>
      <c r="B140" s="8" t="s">
        <v>730</v>
      </c>
    </row>
    <row r="141" spans="1:2" ht="130.5">
      <c r="A141" s="6" t="s">
        <v>733</v>
      </c>
      <c r="B141" s="9" t="s">
        <v>734</v>
      </c>
    </row>
    <row r="142" spans="1:2" ht="101.25">
      <c r="A142" s="5" t="s">
        <v>737</v>
      </c>
      <c r="B142" s="8" t="s">
        <v>738</v>
      </c>
    </row>
    <row r="143" spans="1:2" ht="144.75">
      <c r="A143" s="6" t="s">
        <v>741</v>
      </c>
      <c r="B143" s="9" t="s">
        <v>742</v>
      </c>
    </row>
    <row r="144" spans="1:2" ht="101.25">
      <c r="A144" s="5" t="s">
        <v>746</v>
      </c>
      <c r="B144" s="8" t="s">
        <v>747</v>
      </c>
    </row>
    <row r="145" spans="1:2" ht="159">
      <c r="A145" s="6" t="s">
        <v>750</v>
      </c>
      <c r="B145" s="9" t="s">
        <v>751</v>
      </c>
    </row>
    <row r="146" spans="1:2" ht="159">
      <c r="A146" s="5" t="s">
        <v>754</v>
      </c>
      <c r="B146" s="8" t="s">
        <v>755</v>
      </c>
    </row>
    <row r="147" spans="1:2" ht="174">
      <c r="A147" s="6" t="s">
        <v>758</v>
      </c>
      <c r="B147" s="9" t="s">
        <v>759</v>
      </c>
    </row>
    <row r="148" spans="1:2" ht="115.5">
      <c r="A148" s="5" t="s">
        <v>763</v>
      </c>
      <c r="B148" s="8" t="s">
        <v>764</v>
      </c>
    </row>
    <row r="149" spans="1:2" ht="159">
      <c r="A149" s="6" t="s">
        <v>768</v>
      </c>
      <c r="B149" s="9" t="s">
        <v>769</v>
      </c>
    </row>
    <row r="150" spans="1:2" ht="101.25">
      <c r="A150" s="5" t="s">
        <v>773</v>
      </c>
      <c r="B150" s="8" t="s">
        <v>774</v>
      </c>
    </row>
    <row r="151" spans="1:2" ht="144.75">
      <c r="A151" s="6" t="s">
        <v>777</v>
      </c>
      <c r="B151" s="9" t="s">
        <v>778</v>
      </c>
    </row>
    <row r="152" spans="1:2" ht="115.5">
      <c r="A152" s="5" t="s">
        <v>782</v>
      </c>
      <c r="B152" s="8" t="s">
        <v>783</v>
      </c>
    </row>
    <row r="153" spans="1:2" ht="159">
      <c r="A153" s="6" t="s">
        <v>787</v>
      </c>
      <c r="B153" s="9" t="s">
        <v>788</v>
      </c>
    </row>
    <row r="154" spans="1:2" ht="115.5">
      <c r="A154" s="5" t="s">
        <v>791</v>
      </c>
      <c r="B154" s="8" t="s">
        <v>792</v>
      </c>
    </row>
    <row r="155" spans="1:2" ht="130.5">
      <c r="A155" s="6" t="s">
        <v>796</v>
      </c>
      <c r="B155" s="9" t="s">
        <v>797</v>
      </c>
    </row>
    <row r="156" spans="1:2" ht="144.75">
      <c r="A156" s="5" t="s">
        <v>800</v>
      </c>
      <c r="B156" s="8" t="s">
        <v>801</v>
      </c>
    </row>
    <row r="157" spans="1:2" ht="144.75">
      <c r="A157" s="6" t="s">
        <v>804</v>
      </c>
      <c r="B157" s="9" t="s">
        <v>805</v>
      </c>
    </row>
    <row r="158" spans="1:2" ht="87">
      <c r="A158" s="5" t="s">
        <v>808</v>
      </c>
      <c r="B158" s="8" t="s">
        <v>809</v>
      </c>
    </row>
    <row r="159" spans="1:2" ht="115.5">
      <c r="A159" s="6" t="s">
        <v>812</v>
      </c>
      <c r="B159" s="9" t="s">
        <v>813</v>
      </c>
    </row>
    <row r="160" spans="1:2" ht="115.5">
      <c r="A160" s="5" t="s">
        <v>816</v>
      </c>
      <c r="B160" s="8" t="s">
        <v>817</v>
      </c>
    </row>
    <row r="161" spans="1:2" ht="130.5">
      <c r="A161" s="6" t="s">
        <v>820</v>
      </c>
      <c r="B161" s="9" t="s">
        <v>821</v>
      </c>
    </row>
    <row r="162" spans="1:2" ht="115.5">
      <c r="A162" s="5" t="s">
        <v>826</v>
      </c>
      <c r="B162" s="8" t="s">
        <v>827</v>
      </c>
    </row>
    <row r="163" spans="1:2" ht="101.25">
      <c r="A163" s="6" t="s">
        <v>830</v>
      </c>
      <c r="B163" s="9" t="s">
        <v>831</v>
      </c>
    </row>
    <row r="164" spans="1:2" ht="101.25">
      <c r="A164" s="5" t="s">
        <v>834</v>
      </c>
      <c r="B164" s="8" t="s">
        <v>835</v>
      </c>
    </row>
    <row r="165" spans="1:2" ht="130.5">
      <c r="A165" s="6" t="s">
        <v>838</v>
      </c>
      <c r="B165" s="9" t="s">
        <v>839</v>
      </c>
    </row>
    <row r="166" spans="1:2" ht="87">
      <c r="A166" s="5" t="s">
        <v>842</v>
      </c>
      <c r="B166" s="8" t="s">
        <v>843</v>
      </c>
    </row>
    <row r="167" spans="1:2" ht="115.5">
      <c r="A167" s="6" t="s">
        <v>846</v>
      </c>
      <c r="B167" s="9" t="s">
        <v>847</v>
      </c>
    </row>
    <row r="168" spans="1:2" ht="144.75">
      <c r="A168" s="5" t="s">
        <v>851</v>
      </c>
      <c r="B168" s="8" t="s">
        <v>852</v>
      </c>
    </row>
    <row r="169" spans="1:2" ht="144.75">
      <c r="A169" s="6" t="s">
        <v>858</v>
      </c>
      <c r="B169" s="9" t="s">
        <v>859</v>
      </c>
    </row>
    <row r="170" spans="1:2" ht="115.5">
      <c r="A170" s="5" t="s">
        <v>862</v>
      </c>
      <c r="B170" s="8" t="s">
        <v>863</v>
      </c>
    </row>
    <row r="171" spans="1:2" ht="174">
      <c r="A171" s="6" t="s">
        <v>867</v>
      </c>
      <c r="B171" s="9" t="s">
        <v>868</v>
      </c>
    </row>
    <row r="172" spans="1:2" ht="130.5">
      <c r="A172" s="5" t="s">
        <v>871</v>
      </c>
      <c r="B172" s="8" t="s">
        <v>872</v>
      </c>
    </row>
    <row r="173" spans="1:2" ht="115.5">
      <c r="A173" s="6" t="s">
        <v>876</v>
      </c>
      <c r="B173" s="9" t="s">
        <v>877</v>
      </c>
    </row>
    <row r="174" spans="1:2" ht="101.25">
      <c r="A174" s="5" t="s">
        <v>880</v>
      </c>
      <c r="B174" s="8" t="s">
        <v>881</v>
      </c>
    </row>
    <row r="175" spans="1:2" ht="115.5">
      <c r="A175" s="6" t="s">
        <v>885</v>
      </c>
      <c r="B175" s="9" t="s">
        <v>886</v>
      </c>
    </row>
    <row r="176" spans="1:2" ht="130.5">
      <c r="A176" s="5" t="s">
        <v>889</v>
      </c>
      <c r="B176" s="8" t="s">
        <v>890</v>
      </c>
    </row>
    <row r="177" spans="1:2" ht="101.25">
      <c r="A177" s="6" t="s">
        <v>893</v>
      </c>
      <c r="B177" s="9" t="s">
        <v>894</v>
      </c>
    </row>
    <row r="178" spans="1:2" ht="144.75">
      <c r="A178" s="5" t="s">
        <v>898</v>
      </c>
      <c r="B178" s="8" t="s">
        <v>899</v>
      </c>
    </row>
    <row r="179" spans="1:2" ht="130.5">
      <c r="A179" s="6" t="s">
        <v>902</v>
      </c>
      <c r="B179" s="9" t="s">
        <v>903</v>
      </c>
    </row>
    <row r="180" spans="1:2" ht="115.5">
      <c r="A180" s="5" t="s">
        <v>907</v>
      </c>
      <c r="B180" s="8" t="s">
        <v>908</v>
      </c>
    </row>
    <row r="181" spans="1:2" ht="130.5">
      <c r="A181" s="6" t="s">
        <v>912</v>
      </c>
      <c r="B181" s="9" t="s">
        <v>913</v>
      </c>
    </row>
    <row r="182" spans="1:2" ht="130.5">
      <c r="A182" s="5" t="s">
        <v>917</v>
      </c>
      <c r="B182" s="8" t="s">
        <v>918</v>
      </c>
    </row>
    <row r="183" spans="1:2" ht="115.5">
      <c r="A183" s="6" t="s">
        <v>921</v>
      </c>
      <c r="B183" s="9" t="s">
        <v>922</v>
      </c>
    </row>
    <row r="184" spans="1:2" ht="115.5">
      <c r="A184" s="5" t="s">
        <v>925</v>
      </c>
      <c r="B184" s="8" t="s">
        <v>922</v>
      </c>
    </row>
    <row r="185" spans="1:2" ht="130.5">
      <c r="A185" s="6" t="s">
        <v>927</v>
      </c>
      <c r="B185" s="9" t="s">
        <v>928</v>
      </c>
    </row>
    <row r="186" spans="1:2" ht="115.5">
      <c r="A186" s="5" t="s">
        <v>932</v>
      </c>
      <c r="B186" s="8" t="s">
        <v>933</v>
      </c>
    </row>
    <row r="187" spans="1:2" ht="101.25">
      <c r="A187" s="6" t="s">
        <v>936</v>
      </c>
      <c r="B187" s="9" t="s">
        <v>937</v>
      </c>
    </row>
    <row r="188" spans="1:2" ht="101.25">
      <c r="A188" s="5" t="s">
        <v>940</v>
      </c>
      <c r="B188" s="8" t="s">
        <v>941</v>
      </c>
    </row>
    <row r="189" spans="1:2" ht="159">
      <c r="A189" s="6" t="s">
        <v>944</v>
      </c>
      <c r="B189" s="9" t="s">
        <v>945</v>
      </c>
    </row>
    <row r="190" spans="1:2" ht="130.5">
      <c r="A190" s="5" t="s">
        <v>948</v>
      </c>
      <c r="B190" s="8" t="s">
        <v>949</v>
      </c>
    </row>
    <row r="191" spans="1:2" ht="87">
      <c r="A191" s="6" t="s">
        <v>952</v>
      </c>
      <c r="B191" s="9" t="s">
        <v>953</v>
      </c>
    </row>
    <row r="192" spans="1:2" ht="144.75">
      <c r="A192" s="5" t="s">
        <v>956</v>
      </c>
      <c r="B192" s="8" t="s">
        <v>957</v>
      </c>
    </row>
    <row r="193" spans="1:2" ht="101.25">
      <c r="A193" s="6" t="s">
        <v>960</v>
      </c>
      <c r="B193" s="9" t="s">
        <v>961</v>
      </c>
    </row>
    <row r="194" spans="1:2" ht="159">
      <c r="A194" s="5" t="s">
        <v>964</v>
      </c>
      <c r="B194" s="8" t="s">
        <v>965</v>
      </c>
    </row>
    <row r="195" spans="1:2" ht="115.5">
      <c r="A195" s="6" t="s">
        <v>968</v>
      </c>
      <c r="B195" s="9" t="s">
        <v>969</v>
      </c>
    </row>
    <row r="196" spans="1:2" ht="115.5">
      <c r="A196" s="5" t="s">
        <v>972</v>
      </c>
      <c r="B196" s="8" t="s">
        <v>973</v>
      </c>
    </row>
    <row r="197" spans="1:2" ht="130.5">
      <c r="A197" s="6" t="s">
        <v>977</v>
      </c>
      <c r="B197" s="9" t="s">
        <v>978</v>
      </c>
    </row>
    <row r="198" spans="1:2" ht="130.5">
      <c r="A198" s="5" t="s">
        <v>981</v>
      </c>
      <c r="B198" s="8" t="s">
        <v>982</v>
      </c>
    </row>
    <row r="199" spans="1:2" ht="115.5">
      <c r="A199" s="6" t="s">
        <v>986</v>
      </c>
      <c r="B199" s="9" t="s">
        <v>987</v>
      </c>
    </row>
    <row r="200" spans="1:2" ht="144.75">
      <c r="A200" s="5" t="s">
        <v>990</v>
      </c>
      <c r="B200" s="8" t="s">
        <v>991</v>
      </c>
    </row>
    <row r="201" spans="1:2" ht="130.5">
      <c r="A201" s="6" t="s">
        <v>994</v>
      </c>
      <c r="B201" s="9" t="s">
        <v>995</v>
      </c>
    </row>
    <row r="202" spans="1:2" ht="130.5">
      <c r="A202" s="5" t="s">
        <v>998</v>
      </c>
      <c r="B202" s="8" t="s">
        <v>999</v>
      </c>
    </row>
    <row r="203" spans="1:2" ht="159">
      <c r="A203" s="6" t="s">
        <v>1002</v>
      </c>
      <c r="B203" s="9" t="s">
        <v>1003</v>
      </c>
    </row>
    <row r="204" spans="1:2" ht="130.5">
      <c r="A204" s="5" t="s">
        <v>1006</v>
      </c>
      <c r="B204" s="8" t="s">
        <v>1007</v>
      </c>
    </row>
    <row r="205" spans="1:2" ht="115.5">
      <c r="A205" s="6" t="s">
        <v>1010</v>
      </c>
      <c r="B205" s="9" t="s">
        <v>1011</v>
      </c>
    </row>
    <row r="206" spans="1:2" ht="115.5">
      <c r="A206" s="5" t="s">
        <v>1014</v>
      </c>
      <c r="B206" s="8" t="s">
        <v>1015</v>
      </c>
    </row>
    <row r="207" spans="1:2" ht="101.25">
      <c r="A207" s="6" t="s">
        <v>1018</v>
      </c>
      <c r="B207" s="9" t="s">
        <v>1019</v>
      </c>
    </row>
    <row r="208" spans="1:2" ht="101.25">
      <c r="A208" s="5" t="s">
        <v>1024</v>
      </c>
      <c r="B208" s="8" t="s">
        <v>1025</v>
      </c>
    </row>
    <row r="209" spans="1:2" ht="101.25">
      <c r="A209" s="6" t="s">
        <v>1028</v>
      </c>
      <c r="B209" s="9" t="s">
        <v>1029</v>
      </c>
    </row>
    <row r="210" spans="1:2" ht="115.5">
      <c r="A210" s="5" t="s">
        <v>1032</v>
      </c>
      <c r="B210" s="8" t="s">
        <v>1033</v>
      </c>
    </row>
    <row r="211" spans="1:2" ht="115.5">
      <c r="A211" s="6" t="s">
        <v>1037</v>
      </c>
      <c r="B211" s="9" t="s">
        <v>1038</v>
      </c>
    </row>
    <row r="212" spans="1:2" ht="144.75">
      <c r="A212" s="5" t="s">
        <v>1041</v>
      </c>
      <c r="B212" s="8" t="s">
        <v>1042</v>
      </c>
    </row>
    <row r="213" spans="1:2" ht="159">
      <c r="A213" s="6" t="s">
        <v>1045</v>
      </c>
      <c r="B213" s="9" t="s">
        <v>1046</v>
      </c>
    </row>
    <row r="214" spans="1:2" ht="115.5">
      <c r="A214" s="5" t="s">
        <v>1049</v>
      </c>
      <c r="B214" s="8" t="s">
        <v>1050</v>
      </c>
    </row>
    <row r="215" spans="1:2" ht="101.25">
      <c r="A215" s="6" t="s">
        <v>1053</v>
      </c>
      <c r="B215" s="9" t="s">
        <v>1054</v>
      </c>
    </row>
    <row r="216" spans="1:2" ht="115.5">
      <c r="A216" s="5" t="s">
        <v>1058</v>
      </c>
      <c r="B216" s="8" t="s">
        <v>1059</v>
      </c>
    </row>
    <row r="217" spans="1:2" ht="144.75">
      <c r="A217" s="6" t="s">
        <v>1063</v>
      </c>
      <c r="B217" s="9" t="s">
        <v>1064</v>
      </c>
    </row>
    <row r="218" spans="1:2" ht="115.5">
      <c r="A218" s="5" t="s">
        <v>1068</v>
      </c>
      <c r="B218" s="8" t="s">
        <v>1069</v>
      </c>
    </row>
    <row r="219" spans="1:2" ht="130.5">
      <c r="A219" s="6" t="s">
        <v>1073</v>
      </c>
      <c r="B219" s="9" t="s">
        <v>1074</v>
      </c>
    </row>
    <row r="220" spans="1:2" ht="144.75">
      <c r="A220" s="5" t="s">
        <v>1077</v>
      </c>
      <c r="B220" s="8" t="s">
        <v>1078</v>
      </c>
    </row>
    <row r="221" spans="1:2" ht="159">
      <c r="A221" s="6" t="s">
        <v>1081</v>
      </c>
      <c r="B221" s="9" t="s">
        <v>1082</v>
      </c>
    </row>
    <row r="222" spans="1:2" ht="87">
      <c r="A222" s="5" t="s">
        <v>1086</v>
      </c>
      <c r="B222" s="8" t="s">
        <v>1087</v>
      </c>
    </row>
    <row r="223" spans="1:2" ht="159">
      <c r="A223" s="6" t="s">
        <v>1090</v>
      </c>
      <c r="B223" s="9" t="s">
        <v>1091</v>
      </c>
    </row>
    <row r="224" spans="1:2" ht="101.25">
      <c r="A224" s="5" t="s">
        <v>1094</v>
      </c>
      <c r="B224" s="8" t="s">
        <v>1095</v>
      </c>
    </row>
    <row r="225" spans="1:2" ht="144.75">
      <c r="A225" s="6" t="s">
        <v>1098</v>
      </c>
      <c r="B225" s="9" t="s">
        <v>1099</v>
      </c>
    </row>
    <row r="226" spans="1:2" ht="130.5">
      <c r="A226" s="5" t="s">
        <v>1103</v>
      </c>
      <c r="B226" s="8" t="s">
        <v>1104</v>
      </c>
    </row>
    <row r="227" spans="1:2" ht="115.5">
      <c r="A227" s="6" t="s">
        <v>1107</v>
      </c>
      <c r="B227" s="9" t="s">
        <v>1108</v>
      </c>
    </row>
    <row r="228" spans="1:2" ht="130.5">
      <c r="A228" s="5" t="s">
        <v>1111</v>
      </c>
      <c r="B228" s="8" t="s">
        <v>1112</v>
      </c>
    </row>
    <row r="229" spans="1:2" ht="130.5">
      <c r="A229" s="6" t="s">
        <v>1116</v>
      </c>
      <c r="B229" s="9" t="s">
        <v>1117</v>
      </c>
    </row>
    <row r="230" spans="1:2" ht="130.5">
      <c r="A230" s="5" t="s">
        <v>1120</v>
      </c>
      <c r="B230" s="8" t="s">
        <v>1121</v>
      </c>
    </row>
    <row r="231" spans="1:2" ht="115.5">
      <c r="A231" s="6" t="s">
        <v>1124</v>
      </c>
      <c r="B231" s="9" t="s">
        <v>1125</v>
      </c>
    </row>
    <row r="232" spans="1:2" ht="101.25">
      <c r="A232" s="5" t="s">
        <v>1128</v>
      </c>
      <c r="B232" s="8" t="s">
        <v>1129</v>
      </c>
    </row>
    <row r="233" spans="1:2" ht="115.5">
      <c r="A233" s="6" t="s">
        <v>1133</v>
      </c>
      <c r="B233" s="9" t="s">
        <v>1134</v>
      </c>
    </row>
    <row r="234" spans="1:2" ht="115.5">
      <c r="A234" s="5" t="s">
        <v>1137</v>
      </c>
      <c r="B234" s="8" t="s">
        <v>1138</v>
      </c>
    </row>
    <row r="235" spans="1:2" ht="101.25">
      <c r="A235" s="6" t="s">
        <v>1141</v>
      </c>
      <c r="B235" s="9" t="s">
        <v>1142</v>
      </c>
    </row>
    <row r="236" spans="1:2" ht="130.5">
      <c r="A236" s="5" t="s">
        <v>1145</v>
      </c>
      <c r="B236" s="8" t="s">
        <v>1146</v>
      </c>
    </row>
    <row r="237" spans="1:2" ht="144.75">
      <c r="A237" s="6" t="s">
        <v>1149</v>
      </c>
      <c r="B237" s="9" t="s">
        <v>1150</v>
      </c>
    </row>
    <row r="238" spans="1:2" ht="101.25">
      <c r="A238" s="5" t="s">
        <v>1153</v>
      </c>
      <c r="B238" s="8" t="s">
        <v>1154</v>
      </c>
    </row>
    <row r="239" spans="1:2" ht="130.5">
      <c r="A239" s="6" t="s">
        <v>1157</v>
      </c>
      <c r="B239" s="9" t="s">
        <v>1158</v>
      </c>
    </row>
    <row r="240" spans="1:2" ht="144.75">
      <c r="A240" s="5" t="s">
        <v>1161</v>
      </c>
      <c r="B240" s="8" t="s">
        <v>1162</v>
      </c>
    </row>
    <row r="241" spans="1:2" ht="101.25">
      <c r="A241" s="6" t="s">
        <v>1165</v>
      </c>
      <c r="B241" s="9" t="s">
        <v>1166</v>
      </c>
    </row>
    <row r="242" spans="1:2" ht="144.75">
      <c r="A242" s="5" t="s">
        <v>1169</v>
      </c>
      <c r="B242" s="8" t="s">
        <v>1170</v>
      </c>
    </row>
    <row r="243" spans="1:2" ht="130.5">
      <c r="A243" s="6" t="s">
        <v>1175</v>
      </c>
      <c r="B243" s="9" t="s">
        <v>1176</v>
      </c>
    </row>
    <row r="244" spans="1:2" ht="101.25">
      <c r="A244" s="5" t="s">
        <v>1179</v>
      </c>
      <c r="B244" s="8" t="s">
        <v>1180</v>
      </c>
    </row>
    <row r="245" spans="1:2" ht="101.25">
      <c r="A245" s="6" t="s">
        <v>1183</v>
      </c>
      <c r="B245" s="9" t="s">
        <v>1184</v>
      </c>
    </row>
    <row r="246" spans="1:2" ht="115.5">
      <c r="A246" s="5" t="s">
        <v>1187</v>
      </c>
      <c r="B246" s="8" t="s">
        <v>1188</v>
      </c>
    </row>
    <row r="247" spans="1:2" ht="115.5">
      <c r="A247" s="6" t="s">
        <v>1191</v>
      </c>
      <c r="B247" s="9" t="s">
        <v>1192</v>
      </c>
    </row>
    <row r="248" spans="1:2" ht="101.25">
      <c r="A248" s="5" t="s">
        <v>1195</v>
      </c>
      <c r="B248" s="8" t="s">
        <v>1196</v>
      </c>
    </row>
    <row r="249" spans="1:2" ht="87">
      <c r="A249" s="6" t="s">
        <v>1199</v>
      </c>
      <c r="B249" s="9" t="s">
        <v>1200</v>
      </c>
    </row>
    <row r="250" spans="1:2" ht="159">
      <c r="A250" s="5" t="s">
        <v>1203</v>
      </c>
      <c r="B250" s="8" t="s">
        <v>1204</v>
      </c>
    </row>
    <row r="251" spans="1:2" ht="144.75">
      <c r="A251" s="6" t="s">
        <v>1207</v>
      </c>
      <c r="B251" s="9" t="s">
        <v>1208</v>
      </c>
    </row>
    <row r="252" spans="1:2" ht="130.5">
      <c r="A252" s="5" t="s">
        <v>1211</v>
      </c>
      <c r="B252" s="8" t="s">
        <v>1212</v>
      </c>
    </row>
    <row r="253" spans="1:2" ht="159">
      <c r="A253" s="6" t="s">
        <v>1215</v>
      </c>
      <c r="B253" s="9" t="s">
        <v>1216</v>
      </c>
    </row>
    <row r="254" spans="1:2" ht="130.5">
      <c r="A254" s="5" t="s">
        <v>1219</v>
      </c>
      <c r="B254" s="8" t="s">
        <v>1220</v>
      </c>
    </row>
    <row r="255" spans="1:2" ht="101.25">
      <c r="A255" s="6" t="s">
        <v>1223</v>
      </c>
      <c r="B255" s="9" t="s">
        <v>1224</v>
      </c>
    </row>
    <row r="256" spans="1:2" ht="144.75">
      <c r="A256" s="5" t="s">
        <v>1228</v>
      </c>
      <c r="B256" s="8" t="s">
        <v>1229</v>
      </c>
    </row>
    <row r="257" spans="1:2" ht="159">
      <c r="A257" s="6" t="s">
        <v>1232</v>
      </c>
      <c r="B257" s="9" t="s">
        <v>1233</v>
      </c>
    </row>
    <row r="258" spans="1:2" ht="130.5">
      <c r="A258" s="5" t="s">
        <v>1236</v>
      </c>
      <c r="B258" s="8" t="s">
        <v>1237</v>
      </c>
    </row>
    <row r="259" spans="1:2" ht="115.5">
      <c r="A259" s="6" t="s">
        <v>1240</v>
      </c>
      <c r="B259" s="9" t="s">
        <v>1241</v>
      </c>
    </row>
    <row r="260" spans="1:2" ht="101.25">
      <c r="A260" s="5" t="s">
        <v>1244</v>
      </c>
      <c r="B260" s="8" t="s">
        <v>1245</v>
      </c>
    </row>
    <row r="261" spans="1:2" ht="130.5">
      <c r="A261" s="6" t="s">
        <v>1248</v>
      </c>
      <c r="B261" s="9" t="s">
        <v>1249</v>
      </c>
    </row>
    <row r="262" spans="1:2" ht="101.25">
      <c r="A262" s="5" t="s">
        <v>1252</v>
      </c>
      <c r="B262" s="8" t="s">
        <v>1253</v>
      </c>
    </row>
    <row r="263" spans="1:2" ht="130.5">
      <c r="A263" s="6" t="s">
        <v>1256</v>
      </c>
      <c r="B263" s="9" t="s">
        <v>1257</v>
      </c>
    </row>
    <row r="264" spans="1:2" ht="159">
      <c r="A264" s="5" t="s">
        <v>1260</v>
      </c>
      <c r="B264" s="8" t="s">
        <v>1261</v>
      </c>
    </row>
    <row r="265" spans="1:2" ht="115.5">
      <c r="A265" s="6" t="s">
        <v>1264</v>
      </c>
      <c r="B265" s="9" t="s">
        <v>1265</v>
      </c>
    </row>
    <row r="266" spans="1:2" ht="144.75">
      <c r="A266" s="5" t="s">
        <v>1268</v>
      </c>
      <c r="B266" s="8" t="s">
        <v>1269</v>
      </c>
    </row>
    <row r="267" spans="1:2" ht="115.5">
      <c r="A267" s="6" t="s">
        <v>1272</v>
      </c>
      <c r="B267" s="9" t="s">
        <v>1273</v>
      </c>
    </row>
    <row r="268" spans="1:2" ht="115.5">
      <c r="A268" s="5" t="s">
        <v>1276</v>
      </c>
      <c r="B268" s="8" t="s">
        <v>1277</v>
      </c>
    </row>
    <row r="269" spans="1:2" ht="101.25">
      <c r="A269" s="6" t="s">
        <v>1280</v>
      </c>
      <c r="B269" s="9" t="s">
        <v>1281</v>
      </c>
    </row>
    <row r="270" spans="1:2" ht="115.5">
      <c r="A270" s="5" t="s">
        <v>1284</v>
      </c>
      <c r="B270" s="8" t="s">
        <v>1285</v>
      </c>
    </row>
    <row r="271" spans="1:2" ht="130.5">
      <c r="A271" s="6" t="s">
        <v>1288</v>
      </c>
      <c r="B271" s="9" t="s">
        <v>1289</v>
      </c>
    </row>
    <row r="272" spans="1:2" ht="130.5">
      <c r="A272" s="5" t="s">
        <v>1292</v>
      </c>
      <c r="B272" s="8" t="s">
        <v>1293</v>
      </c>
    </row>
    <row r="273" spans="1:2" ht="144.75">
      <c r="A273" s="6" t="s">
        <v>1296</v>
      </c>
      <c r="B273" s="9" t="s">
        <v>1297</v>
      </c>
    </row>
    <row r="274" spans="1:2" ht="174">
      <c r="A274" s="5" t="s">
        <v>1300</v>
      </c>
      <c r="B274" s="8" t="s">
        <v>1301</v>
      </c>
    </row>
    <row r="275" spans="1:2" ht="130.5">
      <c r="A275" s="6" t="s">
        <v>1304</v>
      </c>
      <c r="B275" s="9" t="s">
        <v>1305</v>
      </c>
    </row>
    <row r="276" spans="1:2" ht="101.25">
      <c r="A276" s="5" t="s">
        <v>1309</v>
      </c>
      <c r="B276" s="8" t="s">
        <v>1310</v>
      </c>
    </row>
    <row r="277" spans="1:2" ht="144.75">
      <c r="A277" s="6" t="s">
        <v>1313</v>
      </c>
      <c r="B277" s="9" t="s">
        <v>1314</v>
      </c>
    </row>
    <row r="278" spans="1:2" ht="159">
      <c r="A278" s="5" t="s">
        <v>1317</v>
      </c>
      <c r="B278" s="8" t="s">
        <v>1318</v>
      </c>
    </row>
    <row r="279" spans="1:2" ht="115.5">
      <c r="A279" s="6" t="s">
        <v>1322</v>
      </c>
      <c r="B279" s="9" t="s">
        <v>1323</v>
      </c>
    </row>
    <row r="280" spans="1:2" ht="130.5">
      <c r="A280" s="5" t="s">
        <v>1326</v>
      </c>
      <c r="B280" s="8" t="s">
        <v>1327</v>
      </c>
    </row>
    <row r="281" spans="1:2" ht="115.5">
      <c r="A281" s="6" t="s">
        <v>1331</v>
      </c>
      <c r="B281" s="9" t="s">
        <v>1332</v>
      </c>
    </row>
    <row r="282" spans="1:2" ht="115.5">
      <c r="A282" s="5" t="s">
        <v>1335</v>
      </c>
      <c r="B282" s="8" t="s">
        <v>1336</v>
      </c>
    </row>
    <row r="283" spans="1:2" ht="144.75">
      <c r="A283" s="6" t="s">
        <v>1339</v>
      </c>
      <c r="B283" s="9" t="s">
        <v>1340</v>
      </c>
    </row>
    <row r="284" spans="1:2" ht="130.5">
      <c r="A284" s="5" t="s">
        <v>1343</v>
      </c>
      <c r="B284" s="8" t="s">
        <v>1344</v>
      </c>
    </row>
    <row r="285" spans="1:2" ht="144.75">
      <c r="A285" s="6" t="s">
        <v>1347</v>
      </c>
      <c r="B285" s="9" t="s">
        <v>1348</v>
      </c>
    </row>
    <row r="286" spans="1:2" ht="101.25">
      <c r="A286" s="5" t="s">
        <v>1351</v>
      </c>
      <c r="B286" s="8" t="s">
        <v>1352</v>
      </c>
    </row>
    <row r="287" spans="1:2" ht="144.75">
      <c r="A287" s="6" t="s">
        <v>1355</v>
      </c>
      <c r="B287" s="9" t="s">
        <v>1356</v>
      </c>
    </row>
    <row r="288" spans="1:2" ht="144.75">
      <c r="A288" s="5" t="s">
        <v>1359</v>
      </c>
      <c r="B288" s="8" t="s">
        <v>1360</v>
      </c>
    </row>
    <row r="289" spans="1:2" ht="87">
      <c r="A289" s="6" t="s">
        <v>1363</v>
      </c>
      <c r="B289" s="9" t="s">
        <v>1364</v>
      </c>
    </row>
    <row r="290" spans="1:2" ht="115.5">
      <c r="A290" s="5" t="s">
        <v>1367</v>
      </c>
      <c r="B290" s="8" t="s">
        <v>1368</v>
      </c>
    </row>
    <row r="291" spans="1:2" ht="144.75">
      <c r="A291" s="6" t="s">
        <v>1372</v>
      </c>
      <c r="B291" s="9" t="s">
        <v>1373</v>
      </c>
    </row>
    <row r="292" spans="1:2" ht="87">
      <c r="A292" s="5" t="s">
        <v>1376</v>
      </c>
      <c r="B292" s="8" t="s">
        <v>1377</v>
      </c>
    </row>
    <row r="293" spans="1:2" ht="174">
      <c r="A293" s="6" t="s">
        <v>1380</v>
      </c>
      <c r="B293" s="9" t="s">
        <v>1381</v>
      </c>
    </row>
    <row r="294" spans="1:2" ht="101.25">
      <c r="A294" s="5" t="s">
        <v>1384</v>
      </c>
      <c r="B294" s="8" t="s">
        <v>1385</v>
      </c>
    </row>
    <row r="295" spans="1:2" ht="115.5">
      <c r="A295" s="6" t="s">
        <v>1389</v>
      </c>
      <c r="B295" s="9" t="s">
        <v>1390</v>
      </c>
    </row>
    <row r="296" spans="1:2" ht="115.5">
      <c r="A296" s="5" t="s">
        <v>1394</v>
      </c>
      <c r="B296" s="8" t="s">
        <v>1395</v>
      </c>
    </row>
    <row r="297" spans="1:2" ht="144.75">
      <c r="A297" s="6" t="s">
        <v>1398</v>
      </c>
      <c r="B297" s="9" t="s">
        <v>1399</v>
      </c>
    </row>
    <row r="298" spans="1:2" ht="159">
      <c r="A298" s="5" t="s">
        <v>1402</v>
      </c>
      <c r="B298" s="8" t="s">
        <v>1403</v>
      </c>
    </row>
    <row r="299" spans="1:2" ht="115.5">
      <c r="A299" s="6" t="s">
        <v>1406</v>
      </c>
      <c r="B299" s="9" t="s">
        <v>1407</v>
      </c>
    </row>
    <row r="300" spans="1:2" ht="115.5">
      <c r="A300" s="5" t="s">
        <v>1411</v>
      </c>
      <c r="B300" s="8" t="s">
        <v>1412</v>
      </c>
    </row>
    <row r="301" spans="1:2" ht="130.5">
      <c r="A301" s="6" t="s">
        <v>1415</v>
      </c>
      <c r="B301" s="9" t="s">
        <v>1416</v>
      </c>
    </row>
    <row r="302" spans="1:2" ht="144.75">
      <c r="A302" s="5" t="s">
        <v>1419</v>
      </c>
      <c r="B302" s="8" t="s">
        <v>1420</v>
      </c>
    </row>
    <row r="303" spans="1:2" ht="115.5">
      <c r="A303" s="6" t="s">
        <v>1423</v>
      </c>
      <c r="B303" s="9" t="s">
        <v>1424</v>
      </c>
    </row>
    <row r="304" spans="1:2" ht="101.25">
      <c r="A304" s="5" t="s">
        <v>1428</v>
      </c>
      <c r="B304" s="8" t="s">
        <v>1429</v>
      </c>
    </row>
    <row r="305" spans="1:2" ht="159">
      <c r="A305" s="6" t="s">
        <v>1432</v>
      </c>
      <c r="B305" s="9" t="s">
        <v>1433</v>
      </c>
    </row>
    <row r="306" spans="1:2" ht="115.5">
      <c r="A306" s="5" t="s">
        <v>1436</v>
      </c>
      <c r="B306" s="8" t="s">
        <v>1437</v>
      </c>
    </row>
    <row r="307" spans="1:2" ht="144.75">
      <c r="A307" s="6" t="s">
        <v>1440</v>
      </c>
      <c r="B307" s="9" t="s">
        <v>1441</v>
      </c>
    </row>
    <row r="308" spans="1:2" ht="115.5">
      <c r="A308" s="5" t="s">
        <v>1445</v>
      </c>
      <c r="B308" s="8" t="s">
        <v>1446</v>
      </c>
    </row>
    <row r="309" spans="1:2" ht="115.5">
      <c r="A309" s="6" t="s">
        <v>1450</v>
      </c>
      <c r="B309" s="9" t="s">
        <v>922</v>
      </c>
    </row>
    <row r="310" spans="1:2" ht="115.5">
      <c r="A310" s="5" t="s">
        <v>1453</v>
      </c>
      <c r="B310" s="8" t="s">
        <v>922</v>
      </c>
    </row>
    <row r="311" spans="1:2" ht="130.5">
      <c r="A311" s="6" t="s">
        <v>1455</v>
      </c>
      <c r="B311" s="9" t="s">
        <v>1456</v>
      </c>
    </row>
    <row r="312" spans="1:2" ht="101.25">
      <c r="A312" s="5" t="s">
        <v>1460</v>
      </c>
      <c r="B312" s="8" t="s">
        <v>1461</v>
      </c>
    </row>
    <row r="313" spans="1:2" ht="115.5">
      <c r="A313" s="6" t="s">
        <v>1464</v>
      </c>
      <c r="B313" s="9" t="s">
        <v>1465</v>
      </c>
    </row>
    <row r="314" spans="1:2" ht="188.25">
      <c r="A314" s="5" t="s">
        <v>1468</v>
      </c>
      <c r="B314" s="8" t="s">
        <v>1469</v>
      </c>
    </row>
    <row r="315" spans="1:2" ht="130.5">
      <c r="A315" s="6" t="s">
        <v>1472</v>
      </c>
      <c r="B315" s="9" t="s">
        <v>1473</v>
      </c>
    </row>
    <row r="316" spans="1:2" ht="115.5">
      <c r="A316" s="5" t="s">
        <v>1476</v>
      </c>
      <c r="B316" s="8" t="s">
        <v>1477</v>
      </c>
    </row>
    <row r="317" spans="1:2" ht="115.5">
      <c r="A317" s="6" t="s">
        <v>1480</v>
      </c>
      <c r="B317" s="9" t="s">
        <v>1481</v>
      </c>
    </row>
    <row r="318" spans="1:2" ht="130.5">
      <c r="A318" s="5" t="s">
        <v>1484</v>
      </c>
      <c r="B318" s="8" t="s">
        <v>1485</v>
      </c>
    </row>
    <row r="319" spans="1:2" ht="115.5">
      <c r="A319" s="6" t="s">
        <v>1488</v>
      </c>
      <c r="B319" s="9" t="s">
        <v>1489</v>
      </c>
    </row>
    <row r="320" spans="1:2" ht="130.5">
      <c r="A320" s="5" t="s">
        <v>1492</v>
      </c>
      <c r="B320" s="8" t="s">
        <v>1493</v>
      </c>
    </row>
    <row r="321" spans="1:2" ht="144.75">
      <c r="A321" s="6" t="s">
        <v>1496</v>
      </c>
      <c r="B321" s="9" t="s">
        <v>1497</v>
      </c>
    </row>
    <row r="322" spans="1:2" ht="144.75">
      <c r="A322" s="5" t="s">
        <v>1500</v>
      </c>
      <c r="B322" s="8" t="s">
        <v>1501</v>
      </c>
    </row>
    <row r="323" spans="1:2" ht="130.5">
      <c r="A323" s="6" t="s">
        <v>1504</v>
      </c>
      <c r="B323" s="9" t="s">
        <v>1505</v>
      </c>
    </row>
    <row r="324" spans="1:2" ht="101.25">
      <c r="A324" s="5" t="s">
        <v>1508</v>
      </c>
      <c r="B324" s="8" t="s">
        <v>1509</v>
      </c>
    </row>
    <row r="325" spans="1:2" ht="101.25">
      <c r="A325" s="6" t="s">
        <v>1512</v>
      </c>
      <c r="B325" s="9" t="s">
        <v>1513</v>
      </c>
    </row>
    <row r="326" spans="1:2" ht="144.75">
      <c r="A326" s="5" t="s">
        <v>1516</v>
      </c>
      <c r="B326" s="8" t="s">
        <v>1517</v>
      </c>
    </row>
    <row r="327" spans="1:2" ht="174">
      <c r="A327" s="6" t="s">
        <v>1521</v>
      </c>
      <c r="B327" s="9" t="s">
        <v>1522</v>
      </c>
    </row>
    <row r="328" spans="1:2" ht="115.5">
      <c r="A328" s="5" t="s">
        <v>1525</v>
      </c>
      <c r="B328" s="8" t="s">
        <v>1526</v>
      </c>
    </row>
    <row r="329" spans="1:2" ht="130.5">
      <c r="A329" s="6" t="s">
        <v>1529</v>
      </c>
      <c r="B329" s="9" t="s">
        <v>1530</v>
      </c>
    </row>
    <row r="330" spans="1:2" ht="188.25">
      <c r="A330" s="5" t="s">
        <v>1533</v>
      </c>
      <c r="B330" s="8" t="s">
        <v>1534</v>
      </c>
    </row>
    <row r="331" spans="1:2" ht="115.5">
      <c r="A331" s="6" t="s">
        <v>1537</v>
      </c>
      <c r="B331" s="9" t="s">
        <v>1538</v>
      </c>
    </row>
    <row r="332" spans="1:2" ht="115.5">
      <c r="A332" s="5" t="s">
        <v>1541</v>
      </c>
      <c r="B332" s="8" t="s">
        <v>1542</v>
      </c>
    </row>
    <row r="333" spans="1:2" ht="144.75">
      <c r="A333" s="6" t="s">
        <v>1545</v>
      </c>
      <c r="B333" s="9" t="s">
        <v>1546</v>
      </c>
    </row>
    <row r="334" spans="1:2" ht="101.25">
      <c r="A334" s="5" t="s">
        <v>1550</v>
      </c>
      <c r="B334" s="8" t="s">
        <v>1551</v>
      </c>
    </row>
    <row r="335" spans="1:2" ht="159">
      <c r="A335" s="6" t="s">
        <v>1555</v>
      </c>
      <c r="B335" s="9" t="s">
        <v>1556</v>
      </c>
    </row>
    <row r="336" spans="1:2" ht="159">
      <c r="A336" s="5" t="s">
        <v>1559</v>
      </c>
      <c r="B336" s="8" t="s">
        <v>1560</v>
      </c>
    </row>
    <row r="337" spans="1:2" ht="144.75">
      <c r="A337" s="6" t="s">
        <v>1563</v>
      </c>
      <c r="B337" s="9" t="s">
        <v>1564</v>
      </c>
    </row>
    <row r="338" spans="1:2" ht="115.5">
      <c r="A338" s="5" t="s">
        <v>1567</v>
      </c>
      <c r="B338" s="8" t="s">
        <v>1568</v>
      </c>
    </row>
    <row r="339" spans="1:2" ht="174">
      <c r="A339" s="6" t="s">
        <v>1571</v>
      </c>
      <c r="B339" s="9" t="s">
        <v>1572</v>
      </c>
    </row>
    <row r="340" spans="1:2" ht="130.5">
      <c r="A340" s="5" t="s">
        <v>1575</v>
      </c>
      <c r="B340" s="8" t="s">
        <v>1576</v>
      </c>
    </row>
    <row r="341" spans="1:2" ht="130.5">
      <c r="A341" s="6" t="s">
        <v>1579</v>
      </c>
      <c r="B341" s="9" t="s">
        <v>1580</v>
      </c>
    </row>
    <row r="342" spans="1:2" ht="115.5">
      <c r="A342" s="5" t="s">
        <v>1583</v>
      </c>
      <c r="B342" s="8" t="s">
        <v>1584</v>
      </c>
    </row>
    <row r="343" spans="1:2" ht="174">
      <c r="A343" s="6" t="s">
        <v>1588</v>
      </c>
      <c r="B343" s="9" t="s">
        <v>1589</v>
      </c>
    </row>
    <row r="344" spans="1:2" ht="115.5">
      <c r="A344" s="5" t="s">
        <v>1592</v>
      </c>
      <c r="B344" s="8" t="s">
        <v>1593</v>
      </c>
    </row>
    <row r="345" spans="1:2" ht="115.5">
      <c r="A345" s="6" t="s">
        <v>1597</v>
      </c>
      <c r="B345" s="9" t="s">
        <v>1598</v>
      </c>
    </row>
    <row r="346" spans="1:2" ht="130.5">
      <c r="A346" s="5" t="s">
        <v>1601</v>
      </c>
      <c r="B346" s="8" t="s">
        <v>1602</v>
      </c>
    </row>
    <row r="347" spans="1:2" ht="101.25">
      <c r="A347" s="6" t="s">
        <v>1605</v>
      </c>
      <c r="B347" s="9" t="s">
        <v>1606</v>
      </c>
    </row>
    <row r="348" spans="1:2" ht="159">
      <c r="A348" s="5" t="s">
        <v>1609</v>
      </c>
      <c r="B348" s="8" t="s">
        <v>1610</v>
      </c>
    </row>
    <row r="349" spans="1:2" ht="115.5">
      <c r="A349" s="6" t="s">
        <v>1613</v>
      </c>
      <c r="B349" s="9" t="s">
        <v>1614</v>
      </c>
    </row>
    <row r="350" spans="1:2" ht="101.25">
      <c r="A350" s="5" t="s">
        <v>1617</v>
      </c>
      <c r="B350" s="8" t="s">
        <v>1618</v>
      </c>
    </row>
    <row r="351" spans="1:2" ht="130.5">
      <c r="A351" s="6" t="s">
        <v>1621</v>
      </c>
      <c r="B351" s="9" t="s">
        <v>1622</v>
      </c>
    </row>
    <row r="352" spans="1:2" ht="144.75">
      <c r="A352" s="5" t="s">
        <v>1625</v>
      </c>
      <c r="B352" s="8" t="s">
        <v>1626</v>
      </c>
    </row>
    <row r="353" spans="1:2" ht="130.5">
      <c r="A353" s="6" t="s">
        <v>1629</v>
      </c>
      <c r="B353" s="9" t="s">
        <v>1630</v>
      </c>
    </row>
    <row r="354" spans="1:2" ht="130.5">
      <c r="A354" s="5" t="s">
        <v>1633</v>
      </c>
      <c r="B354" s="8" t="s">
        <v>1634</v>
      </c>
    </row>
    <row r="355" spans="1:2" ht="101.25">
      <c r="A355" s="6" t="s">
        <v>1638</v>
      </c>
      <c r="B355" s="9" t="s">
        <v>1639</v>
      </c>
    </row>
    <row r="356" spans="1:2" ht="115.5">
      <c r="A356" s="5" t="s">
        <v>1643</v>
      </c>
      <c r="B356" s="8" t="s">
        <v>1644</v>
      </c>
    </row>
    <row r="357" spans="1:2" ht="115.5">
      <c r="A357" s="6" t="s">
        <v>1647</v>
      </c>
      <c r="B357" s="9" t="s">
        <v>1648</v>
      </c>
    </row>
    <row r="358" spans="1:2" ht="101.25">
      <c r="A358" s="5" t="s">
        <v>1651</v>
      </c>
      <c r="B358" s="8" t="s">
        <v>1652</v>
      </c>
    </row>
    <row r="359" spans="1:2" ht="115.5">
      <c r="A359" s="6" t="s">
        <v>1655</v>
      </c>
      <c r="B359" s="9" t="s">
        <v>1656</v>
      </c>
    </row>
    <row r="360" spans="1:2" ht="130.5">
      <c r="A360" s="5" t="s">
        <v>1659</v>
      </c>
      <c r="B360" s="8" t="s">
        <v>1660</v>
      </c>
    </row>
    <row r="361" spans="1:2" ht="159">
      <c r="A361" s="6" t="s">
        <v>1663</v>
      </c>
      <c r="B361" s="9" t="s">
        <v>1664</v>
      </c>
    </row>
    <row r="362" spans="1:2" ht="115.5">
      <c r="A362" s="5" t="s">
        <v>1667</v>
      </c>
      <c r="B362" s="8" t="s">
        <v>1668</v>
      </c>
    </row>
    <row r="363" spans="1:2" ht="115.5">
      <c r="A363" s="6" t="s">
        <v>1671</v>
      </c>
      <c r="B363" s="9" t="s">
        <v>1672</v>
      </c>
    </row>
    <row r="364" spans="1:2" ht="130.5">
      <c r="A364" s="5" t="s">
        <v>1675</v>
      </c>
      <c r="B364" s="8" t="s">
        <v>1676</v>
      </c>
    </row>
    <row r="365" spans="1:2" ht="115.5">
      <c r="A365" s="6" t="s">
        <v>1679</v>
      </c>
      <c r="B365" s="9" t="s">
        <v>1680</v>
      </c>
    </row>
    <row r="366" spans="1:2" ht="101.25">
      <c r="A366" s="5" t="s">
        <v>1683</v>
      </c>
      <c r="B366" s="8" t="s">
        <v>1684</v>
      </c>
    </row>
    <row r="367" spans="1:2" ht="101.25">
      <c r="A367" s="6" t="s">
        <v>1687</v>
      </c>
      <c r="B367" s="9" t="s">
        <v>1688</v>
      </c>
    </row>
    <row r="368" spans="1:2" ht="201.75">
      <c r="A368" s="5" t="s">
        <v>1691</v>
      </c>
      <c r="B368" s="8" t="s">
        <v>1692</v>
      </c>
    </row>
    <row r="369" spans="1:2" ht="101.25">
      <c r="A369" s="6" t="s">
        <v>1695</v>
      </c>
      <c r="B369" s="9" t="s">
        <v>1696</v>
      </c>
    </row>
    <row r="370" spans="1:2" ht="101.25">
      <c r="A370" s="5" t="s">
        <v>1699</v>
      </c>
      <c r="B370" s="8" t="s">
        <v>1700</v>
      </c>
    </row>
    <row r="371" spans="1:2" ht="144.75">
      <c r="A371" s="6" t="s">
        <v>1703</v>
      </c>
      <c r="B371" s="9" t="s">
        <v>1704</v>
      </c>
    </row>
    <row r="372" spans="1:2" ht="144.75">
      <c r="A372" s="5" t="s">
        <v>1707</v>
      </c>
      <c r="B372" s="8" t="s">
        <v>1708</v>
      </c>
    </row>
    <row r="373" spans="1:2" ht="115.5">
      <c r="A373" s="6" t="s">
        <v>1711</v>
      </c>
      <c r="B373" s="9" t="s">
        <v>1712</v>
      </c>
    </row>
    <row r="374" spans="1:2" ht="159">
      <c r="A374" s="5" t="s">
        <v>1715</v>
      </c>
      <c r="B374" s="8" t="s">
        <v>1716</v>
      </c>
    </row>
    <row r="375" spans="1:2" ht="101.25">
      <c r="A375" s="6" t="s">
        <v>1720</v>
      </c>
      <c r="B375" s="9" t="s">
        <v>1721</v>
      </c>
    </row>
    <row r="376" spans="1:2" ht="115.5">
      <c r="A376" s="5" t="s">
        <v>1724</v>
      </c>
      <c r="B376" s="8" t="s">
        <v>1725</v>
      </c>
    </row>
    <row r="377" spans="1:2" ht="115.5">
      <c r="A377" s="6" t="s">
        <v>1729</v>
      </c>
      <c r="B377" s="9" t="s">
        <v>1730</v>
      </c>
    </row>
    <row r="378" spans="1:2" ht="130.5">
      <c r="A378" s="5" t="s">
        <v>1733</v>
      </c>
      <c r="B378" s="8" t="s">
        <v>1734</v>
      </c>
    </row>
    <row r="379" spans="1:2" ht="101.25">
      <c r="A379" s="6" t="s">
        <v>1737</v>
      </c>
      <c r="B379" s="9" t="s">
        <v>1738</v>
      </c>
    </row>
    <row r="380" spans="1:2" ht="115.5">
      <c r="A380" s="5" t="s">
        <v>1741</v>
      </c>
      <c r="B380" s="8" t="s">
        <v>1742</v>
      </c>
    </row>
    <row r="381" spans="1:2" ht="130.5">
      <c r="A381" s="6" t="s">
        <v>1745</v>
      </c>
      <c r="B381" s="9" t="s">
        <v>1746</v>
      </c>
    </row>
    <row r="382" spans="1:2" ht="130.5">
      <c r="A382" s="5" t="s">
        <v>1749</v>
      </c>
      <c r="B382" s="8" t="s">
        <v>1750</v>
      </c>
    </row>
    <row r="383" spans="1:2" ht="87">
      <c r="A383" s="6" t="s">
        <v>1754</v>
      </c>
      <c r="B383" s="9" t="s">
        <v>1755</v>
      </c>
    </row>
    <row r="384" spans="1:2" ht="144.75">
      <c r="A384" s="5" t="s">
        <v>1758</v>
      </c>
      <c r="B384" s="8" t="s">
        <v>1759</v>
      </c>
    </row>
    <row r="385" spans="1:2" ht="144.75">
      <c r="A385" s="6" t="s">
        <v>1762</v>
      </c>
      <c r="B385" s="9" t="s">
        <v>1763</v>
      </c>
    </row>
    <row r="386" spans="1:2" ht="159">
      <c r="A386" s="5" t="s">
        <v>1766</v>
      </c>
      <c r="B386" s="8" t="s">
        <v>1767</v>
      </c>
    </row>
    <row r="387" spans="1:2" ht="174">
      <c r="A387" s="6" t="s">
        <v>1770</v>
      </c>
      <c r="B387" s="9" t="s">
        <v>1771</v>
      </c>
    </row>
    <row r="388" spans="1:2" ht="115.5">
      <c r="A388" s="5" t="s">
        <v>1774</v>
      </c>
      <c r="B388" s="8" t="s">
        <v>1775</v>
      </c>
    </row>
    <row r="389" spans="1:2" ht="115.5">
      <c r="A389" s="6" t="s">
        <v>1779</v>
      </c>
      <c r="B389" s="9" t="s">
        <v>1780</v>
      </c>
    </row>
    <row r="390" spans="1:2" ht="115.5">
      <c r="A390" s="5" t="s">
        <v>1783</v>
      </c>
      <c r="B390" s="8" t="s">
        <v>1784</v>
      </c>
    </row>
    <row r="391" spans="1:2" ht="101.25">
      <c r="A391" s="6" t="s">
        <v>1787</v>
      </c>
      <c r="B391" s="9" t="s">
        <v>1788</v>
      </c>
    </row>
    <row r="392" spans="1:2" ht="101.25">
      <c r="A392" s="5" t="s">
        <v>1791</v>
      </c>
      <c r="B392" s="8" t="s">
        <v>1792</v>
      </c>
    </row>
    <row r="393" spans="1:2" ht="115.5">
      <c r="A393" s="6" t="s">
        <v>1795</v>
      </c>
      <c r="B393" s="9" t="s">
        <v>1796</v>
      </c>
    </row>
    <row r="394" spans="1:2" ht="115.5">
      <c r="A394" s="5" t="s">
        <v>1799</v>
      </c>
      <c r="B394" s="8" t="s">
        <v>1800</v>
      </c>
    </row>
    <row r="395" spans="1:2" ht="101.25">
      <c r="A395" s="6" t="s">
        <v>1803</v>
      </c>
      <c r="B395" s="9" t="s">
        <v>1804</v>
      </c>
    </row>
    <row r="396" spans="1:2" ht="130.5">
      <c r="A396" s="5" t="s">
        <v>1807</v>
      </c>
      <c r="B396" s="8" t="s">
        <v>1808</v>
      </c>
    </row>
    <row r="397" spans="1:2" ht="174">
      <c r="A397" s="6" t="s">
        <v>1811</v>
      </c>
      <c r="B397" s="9" t="s">
        <v>1812</v>
      </c>
    </row>
    <row r="398" spans="1:2" ht="144.75">
      <c r="A398" s="5" t="s">
        <v>1815</v>
      </c>
      <c r="B398" s="8" t="s">
        <v>1816</v>
      </c>
    </row>
    <row r="399" spans="1:2" ht="188.25">
      <c r="A399" s="6" t="s">
        <v>1819</v>
      </c>
      <c r="B399" s="9" t="s">
        <v>1820</v>
      </c>
    </row>
    <row r="400" spans="1:2" ht="87">
      <c r="A400" s="5" t="s">
        <v>1823</v>
      </c>
      <c r="B400" s="8" t="s">
        <v>1824</v>
      </c>
    </row>
    <row r="401" spans="1:2" ht="159">
      <c r="A401" s="6" t="s">
        <v>1827</v>
      </c>
      <c r="B401" s="9" t="s">
        <v>1828</v>
      </c>
    </row>
    <row r="402" spans="1:2" ht="159">
      <c r="A402" s="5" t="s">
        <v>1831</v>
      </c>
      <c r="B402" s="8" t="s">
        <v>1832</v>
      </c>
    </row>
    <row r="403" spans="1:2" ht="101.25">
      <c r="A403" s="6" t="s">
        <v>1835</v>
      </c>
      <c r="B403" s="9" t="s">
        <v>1836</v>
      </c>
    </row>
    <row r="404" spans="1:2" ht="115.5">
      <c r="A404" s="5" t="s">
        <v>1839</v>
      </c>
      <c r="B404" s="8" t="s">
        <v>1840</v>
      </c>
    </row>
    <row r="405" spans="1:2" ht="115.5">
      <c r="A405" s="6" t="s">
        <v>1843</v>
      </c>
      <c r="B405" s="9" t="s">
        <v>1844</v>
      </c>
    </row>
    <row r="406" spans="1:2" ht="101.25">
      <c r="A406" s="5" t="s">
        <v>1847</v>
      </c>
      <c r="B406" s="8" t="s">
        <v>1848</v>
      </c>
    </row>
    <row r="407" spans="1:2" ht="174">
      <c r="A407" s="6" t="s">
        <v>1851</v>
      </c>
      <c r="B407" s="9" t="s">
        <v>1852</v>
      </c>
    </row>
    <row r="408" spans="1:2" ht="130.5">
      <c r="A408" s="5" t="s">
        <v>1855</v>
      </c>
      <c r="B408" s="8" t="s">
        <v>1856</v>
      </c>
    </row>
    <row r="409" spans="1:2" ht="174">
      <c r="A409" s="6" t="s">
        <v>1859</v>
      </c>
      <c r="B409" s="9" t="s">
        <v>1860</v>
      </c>
    </row>
    <row r="410" spans="1:2" ht="130.5">
      <c r="A410" s="5" t="s">
        <v>1863</v>
      </c>
      <c r="B410" s="8" t="s">
        <v>1864</v>
      </c>
    </row>
    <row r="411" spans="1:2" ht="130.5">
      <c r="A411" s="6" t="s">
        <v>1867</v>
      </c>
      <c r="B411" s="9" t="s">
        <v>1868</v>
      </c>
    </row>
    <row r="412" spans="1:2" ht="115.5">
      <c r="A412" s="5" t="s">
        <v>1871</v>
      </c>
      <c r="B412" s="8" t="s">
        <v>1872</v>
      </c>
    </row>
    <row r="413" spans="1:2" ht="144.75">
      <c r="A413" s="6" t="s">
        <v>1875</v>
      </c>
      <c r="B413" s="9" t="s">
        <v>1876</v>
      </c>
    </row>
    <row r="414" spans="1:2" ht="115.5">
      <c r="A414" s="5" t="s">
        <v>1879</v>
      </c>
      <c r="B414" s="8" t="s">
        <v>1880</v>
      </c>
    </row>
    <row r="415" spans="1:2" ht="144.75">
      <c r="A415" s="6" t="s">
        <v>1883</v>
      </c>
      <c r="B415" s="9" t="s">
        <v>1884</v>
      </c>
    </row>
    <row r="416" spans="1:2" ht="115.5">
      <c r="A416" s="5" t="s">
        <v>1887</v>
      </c>
      <c r="B416" s="8" t="s">
        <v>1888</v>
      </c>
    </row>
    <row r="417" spans="1:2" ht="130.5">
      <c r="A417" s="6" t="s">
        <v>1891</v>
      </c>
      <c r="B417" s="9" t="s">
        <v>1892</v>
      </c>
    </row>
    <row r="418" spans="1:2" ht="115.5">
      <c r="A418" s="5" t="s">
        <v>1896</v>
      </c>
      <c r="B418" s="8" t="s">
        <v>1897</v>
      </c>
    </row>
    <row r="419" spans="1:2" ht="101.25">
      <c r="A419" s="6" t="s">
        <v>1900</v>
      </c>
      <c r="B419" s="9" t="s">
        <v>1901</v>
      </c>
    </row>
    <row r="420" spans="1:2" ht="130.5">
      <c r="A420" s="5" t="s">
        <v>1904</v>
      </c>
      <c r="B420" s="8" t="s">
        <v>1905</v>
      </c>
    </row>
    <row r="421" spans="1:2" ht="159">
      <c r="A421" s="6" t="s">
        <v>1908</v>
      </c>
      <c r="B421" s="9" t="s">
        <v>1909</v>
      </c>
    </row>
    <row r="422" spans="1:2" ht="130.5">
      <c r="A422" s="5" t="s">
        <v>1912</v>
      </c>
      <c r="B422" s="8" t="s">
        <v>1913</v>
      </c>
    </row>
    <row r="423" spans="1:2" ht="115.5">
      <c r="A423" s="6" t="s">
        <v>1916</v>
      </c>
      <c r="B423" s="9" t="s">
        <v>1917</v>
      </c>
    </row>
    <row r="424" spans="1:2" ht="144.75">
      <c r="A424" s="5" t="s">
        <v>1920</v>
      </c>
      <c r="B424" s="8" t="s">
        <v>1921</v>
      </c>
    </row>
    <row r="425" spans="1:2" ht="130.5">
      <c r="A425" s="6" t="s">
        <v>1924</v>
      </c>
      <c r="B425" s="9" t="s">
        <v>1925</v>
      </c>
    </row>
    <row r="426" spans="1:2" ht="115.5">
      <c r="A426" s="5" t="s">
        <v>1928</v>
      </c>
      <c r="B426" s="8" t="s">
        <v>1929</v>
      </c>
    </row>
    <row r="427" spans="1:2" ht="15">
      <c r="A427" s="6" t="s">
        <v>1932</v>
      </c>
      <c r="B427" s="6"/>
    </row>
    <row r="428" spans="1:2" ht="130.5">
      <c r="A428" s="5" t="s">
        <v>1934</v>
      </c>
      <c r="B428" s="8" t="s">
        <v>1935</v>
      </c>
    </row>
    <row r="429" spans="1:2" ht="115.5">
      <c r="A429" s="6" t="s">
        <v>1938</v>
      </c>
      <c r="B429" s="9" t="s">
        <v>1939</v>
      </c>
    </row>
    <row r="430" spans="1:2" ht="101.25">
      <c r="A430" s="5" t="s">
        <v>1942</v>
      </c>
      <c r="B430" s="8" t="s">
        <v>1943</v>
      </c>
    </row>
    <row r="431" spans="1:2" ht="130.5">
      <c r="A431" s="6" t="s">
        <v>1946</v>
      </c>
      <c r="B431" s="9" t="s">
        <v>1947</v>
      </c>
    </row>
    <row r="432" spans="1:2" ht="144.75">
      <c r="A432" s="5" t="s">
        <v>1950</v>
      </c>
      <c r="B432" s="8" t="s">
        <v>1951</v>
      </c>
    </row>
    <row r="433" spans="1:2" ht="188.25">
      <c r="A433" s="6" t="s">
        <v>1954</v>
      </c>
      <c r="B433" s="9" t="s">
        <v>1955</v>
      </c>
    </row>
    <row r="434" spans="1:2" ht="115.5">
      <c r="A434" s="5" t="s">
        <v>1959</v>
      </c>
      <c r="B434" s="8" t="s">
        <v>1960</v>
      </c>
    </row>
    <row r="435" spans="1:2" ht="115.5">
      <c r="A435" s="6" t="s">
        <v>1963</v>
      </c>
      <c r="B435" s="9" t="s">
        <v>1964</v>
      </c>
    </row>
    <row r="436" spans="1:2" ht="101.25">
      <c r="A436" s="5" t="s">
        <v>1967</v>
      </c>
      <c r="B436" s="8" t="s">
        <v>1968</v>
      </c>
    </row>
    <row r="437" spans="1:2" ht="87">
      <c r="A437" s="6" t="s">
        <v>1972</v>
      </c>
      <c r="B437" s="9" t="s">
        <v>1973</v>
      </c>
    </row>
    <row r="438" spans="1:2" ht="101.25">
      <c r="A438" s="5" t="s">
        <v>1976</v>
      </c>
      <c r="B438" s="8" t="s">
        <v>1977</v>
      </c>
    </row>
    <row r="439" spans="1:2" ht="115.5">
      <c r="A439" s="6" t="s">
        <v>1980</v>
      </c>
      <c r="B439" s="9" t="s">
        <v>1981</v>
      </c>
    </row>
    <row r="440" spans="1:2" ht="130.5">
      <c r="A440" s="5" t="s">
        <v>1984</v>
      </c>
      <c r="B440" s="8" t="s">
        <v>1985</v>
      </c>
    </row>
    <row r="441" spans="1:2" ht="115.5">
      <c r="A441" s="6" t="s">
        <v>1988</v>
      </c>
      <c r="B441" s="9" t="s">
        <v>1989</v>
      </c>
    </row>
    <row r="442" spans="1:2" ht="130.5">
      <c r="A442" s="5" t="s">
        <v>1992</v>
      </c>
      <c r="B442" s="8" t="s">
        <v>1993</v>
      </c>
    </row>
    <row r="443" spans="1:2" ht="101.25">
      <c r="A443" s="6" t="s">
        <v>1996</v>
      </c>
      <c r="B443" s="9" t="s">
        <v>1997</v>
      </c>
    </row>
    <row r="444" spans="1:2" ht="115.5">
      <c r="A444" s="5" t="s">
        <v>2001</v>
      </c>
      <c r="B444" s="8" t="s">
        <v>2002</v>
      </c>
    </row>
    <row r="445" spans="1:2" ht="101.25">
      <c r="A445" s="6" t="s">
        <v>2005</v>
      </c>
      <c r="B445" s="9" t="s">
        <v>2006</v>
      </c>
    </row>
    <row r="446" spans="1:2" ht="115.5">
      <c r="A446" s="5" t="s">
        <v>2009</v>
      </c>
      <c r="B446" s="8" t="s">
        <v>2010</v>
      </c>
    </row>
    <row r="447" spans="1:2" ht="101.25">
      <c r="A447" s="6" t="s">
        <v>2013</v>
      </c>
      <c r="B447" s="9" t="s">
        <v>2014</v>
      </c>
    </row>
    <row r="448" spans="1:2" ht="188.25">
      <c r="A448" s="5" t="s">
        <v>2017</v>
      </c>
      <c r="B448" s="8" t="s">
        <v>2018</v>
      </c>
    </row>
    <row r="449" spans="1:2" ht="130.5">
      <c r="A449" s="6" t="s">
        <v>2021</v>
      </c>
      <c r="B449" s="9" t="s">
        <v>2022</v>
      </c>
    </row>
    <row r="450" spans="1:2" ht="174">
      <c r="A450" s="5" t="s">
        <v>2025</v>
      </c>
      <c r="B450" s="8" t="s">
        <v>2026</v>
      </c>
    </row>
    <row r="451" spans="1:2" ht="130.5">
      <c r="A451" s="6" t="s">
        <v>2029</v>
      </c>
      <c r="B451" s="9" t="s">
        <v>2030</v>
      </c>
    </row>
    <row r="452" spans="1:2" ht="115.5">
      <c r="A452" s="5" t="s">
        <v>2033</v>
      </c>
      <c r="B452" s="8" t="s">
        <v>2034</v>
      </c>
    </row>
    <row r="453" spans="1:2" ht="159">
      <c r="A453" s="6" t="s">
        <v>2037</v>
      </c>
      <c r="B453" s="9" t="s">
        <v>2038</v>
      </c>
    </row>
    <row r="454" spans="1:2" ht="115.5">
      <c r="A454" s="5" t="s">
        <v>2041</v>
      </c>
      <c r="B454" s="8" t="s">
        <v>2042</v>
      </c>
    </row>
    <row r="455" spans="1:2" ht="115.5">
      <c r="A455" s="6" t="s">
        <v>2045</v>
      </c>
      <c r="B455" s="9" t="s">
        <v>2046</v>
      </c>
    </row>
    <row r="456" spans="1:2" ht="144.75">
      <c r="A456" s="5" t="s">
        <v>2049</v>
      </c>
      <c r="B456" s="8" t="s">
        <v>2050</v>
      </c>
    </row>
    <row r="457" spans="1:2" ht="144.75">
      <c r="A457" s="6" t="s">
        <v>2053</v>
      </c>
      <c r="B457" s="9" t="s">
        <v>2054</v>
      </c>
    </row>
    <row r="458" spans="1:2" ht="115.5">
      <c r="A458" s="5" t="s">
        <v>2057</v>
      </c>
      <c r="B458" s="8" t="s">
        <v>2058</v>
      </c>
    </row>
    <row r="459" spans="1:2" ht="144.75">
      <c r="A459" s="6" t="s">
        <v>2061</v>
      </c>
      <c r="B459" s="9" t="s">
        <v>2062</v>
      </c>
    </row>
    <row r="460" spans="1:2" ht="130.5">
      <c r="A460" s="5" t="s">
        <v>2066</v>
      </c>
      <c r="B460" s="8" t="s">
        <v>2067</v>
      </c>
    </row>
    <row r="461" spans="1:2" ht="130.5">
      <c r="A461" s="6" t="s">
        <v>2070</v>
      </c>
      <c r="B461" s="9" t="s">
        <v>2071</v>
      </c>
    </row>
    <row r="462" spans="1:2" ht="130.5">
      <c r="A462" s="5" t="s">
        <v>2074</v>
      </c>
      <c r="B462" s="8" t="s">
        <v>2075</v>
      </c>
    </row>
    <row r="463" spans="1:2" ht="130.5">
      <c r="A463" s="6" t="s">
        <v>2078</v>
      </c>
      <c r="B463" s="9" t="s">
        <v>2079</v>
      </c>
    </row>
    <row r="464" spans="1:2" ht="130.5">
      <c r="A464" s="5" t="s">
        <v>2082</v>
      </c>
      <c r="B464" s="8" t="s">
        <v>2083</v>
      </c>
    </row>
    <row r="465" spans="1:2" ht="159">
      <c r="A465" s="6" t="s">
        <v>2086</v>
      </c>
      <c r="B465" s="9" t="s">
        <v>2087</v>
      </c>
    </row>
    <row r="466" spans="1:2" ht="115.5">
      <c r="A466" s="5" t="s">
        <v>2090</v>
      </c>
      <c r="B466" s="8" t="s">
        <v>2091</v>
      </c>
    </row>
    <row r="467" spans="1:2" ht="201.75">
      <c r="A467" s="6" t="s">
        <v>2095</v>
      </c>
      <c r="B467" s="9" t="s">
        <v>2096</v>
      </c>
    </row>
    <row r="468" spans="1:2" ht="130.5">
      <c r="A468" s="5" t="s">
        <v>2099</v>
      </c>
      <c r="B468" s="8" t="s">
        <v>2100</v>
      </c>
    </row>
    <row r="469" spans="1:2" ht="130.5">
      <c r="A469" s="6" t="s">
        <v>2103</v>
      </c>
      <c r="B469" s="9" t="s">
        <v>2104</v>
      </c>
    </row>
    <row r="470" spans="1:2" ht="115.5">
      <c r="A470" s="5" t="s">
        <v>2107</v>
      </c>
      <c r="B470" s="8" t="s">
        <v>2108</v>
      </c>
    </row>
    <row r="471" spans="1:2" ht="130.5">
      <c r="A471" s="6" t="s">
        <v>2111</v>
      </c>
      <c r="B471" s="9" t="s">
        <v>2112</v>
      </c>
    </row>
    <row r="472" spans="1:2" ht="144.75">
      <c r="A472" s="5" t="s">
        <v>2115</v>
      </c>
      <c r="B472" s="8" t="s">
        <v>2116</v>
      </c>
    </row>
    <row r="473" spans="1:2" ht="130.5">
      <c r="A473" s="6" t="s">
        <v>2119</v>
      </c>
      <c r="B473" s="9" t="s">
        <v>2120</v>
      </c>
    </row>
    <row r="474" spans="1:2" ht="144.75">
      <c r="A474" s="5" t="s">
        <v>2123</v>
      </c>
      <c r="B474" s="8" t="s">
        <v>2124</v>
      </c>
    </row>
    <row r="475" spans="1:2" ht="115.5">
      <c r="A475" s="6" t="s">
        <v>2127</v>
      </c>
      <c r="B475" s="9" t="s">
        <v>2128</v>
      </c>
    </row>
    <row r="476" spans="1:2" ht="174">
      <c r="A476" s="5" t="s">
        <v>2132</v>
      </c>
      <c r="B476" s="8" t="s">
        <v>2133</v>
      </c>
    </row>
    <row r="477" spans="1:2" ht="115.5">
      <c r="A477" s="6" t="s">
        <v>2136</v>
      </c>
      <c r="B477" s="9" t="s">
        <v>2137</v>
      </c>
    </row>
    <row r="478" spans="1:2" ht="101.25">
      <c r="A478" s="5" t="s">
        <v>2140</v>
      </c>
      <c r="B478" s="8" t="s">
        <v>2141</v>
      </c>
    </row>
    <row r="479" spans="1:2" ht="130.5">
      <c r="A479" s="6" t="s">
        <v>2144</v>
      </c>
      <c r="B479" s="9" t="s">
        <v>2145</v>
      </c>
    </row>
    <row r="480" spans="1:2" ht="101.25">
      <c r="A480" s="5" t="s">
        <v>2148</v>
      </c>
      <c r="B480" s="8" t="s">
        <v>2149</v>
      </c>
    </row>
    <row r="481" spans="1:2" ht="130.5">
      <c r="A481" s="6" t="s">
        <v>2152</v>
      </c>
      <c r="B481" s="9" t="s">
        <v>2153</v>
      </c>
    </row>
    <row r="482" spans="1:2" ht="101.25">
      <c r="A482" s="5" t="s">
        <v>2156</v>
      </c>
      <c r="B482" s="8" t="s">
        <v>2157</v>
      </c>
    </row>
    <row r="483" spans="1:2" ht="130.5">
      <c r="A483" s="6" t="s">
        <v>2160</v>
      </c>
      <c r="B483" s="9" t="s">
        <v>2161</v>
      </c>
    </row>
    <row r="484" spans="1:2" ht="130.5">
      <c r="A484" s="5" t="s">
        <v>2164</v>
      </c>
      <c r="B484" s="8" t="s">
        <v>2165</v>
      </c>
    </row>
    <row r="485" spans="1:2" ht="130.5">
      <c r="A485" s="6" t="s">
        <v>2168</v>
      </c>
      <c r="B485" s="9" t="s">
        <v>2169</v>
      </c>
    </row>
    <row r="486" spans="1:2" ht="130.5">
      <c r="A486" s="5" t="s">
        <v>2172</v>
      </c>
      <c r="B486" s="8" t="s">
        <v>2169</v>
      </c>
    </row>
    <row r="487" spans="1:2" ht="144.75">
      <c r="A487" s="6" t="s">
        <v>2174</v>
      </c>
      <c r="B487" s="9" t="s">
        <v>2175</v>
      </c>
    </row>
    <row r="488" spans="1:2" ht="130.5">
      <c r="A488" s="5" t="s">
        <v>2178</v>
      </c>
      <c r="B488" s="8" t="s">
        <v>2179</v>
      </c>
    </row>
    <row r="489" spans="1:2" ht="144.75">
      <c r="A489" s="6" t="s">
        <v>2183</v>
      </c>
      <c r="B489" s="9" t="s">
        <v>2184</v>
      </c>
    </row>
    <row r="490" spans="1:2" ht="130.5">
      <c r="A490" s="5" t="s">
        <v>2187</v>
      </c>
      <c r="B490" s="8" t="s">
        <v>2188</v>
      </c>
    </row>
    <row r="491" spans="1:2" ht="130.5">
      <c r="A491" s="6" t="s">
        <v>2191</v>
      </c>
      <c r="B491" s="9" t="s">
        <v>2192</v>
      </c>
    </row>
    <row r="492" spans="1:2" ht="101.25">
      <c r="A492" s="5" t="s">
        <v>2195</v>
      </c>
      <c r="B492" s="8" t="s">
        <v>2196</v>
      </c>
    </row>
    <row r="493" spans="1:2" ht="130.5">
      <c r="A493" s="6" t="s">
        <v>2199</v>
      </c>
      <c r="B493" s="9" t="s">
        <v>2200</v>
      </c>
    </row>
    <row r="494" spans="1:2" ht="144.75">
      <c r="A494" s="5" t="s">
        <v>2203</v>
      </c>
      <c r="B494" s="8" t="s">
        <v>2204</v>
      </c>
    </row>
    <row r="495" spans="1:2" ht="144.75">
      <c r="A495" s="6" t="s">
        <v>2207</v>
      </c>
      <c r="B495" s="9" t="s">
        <v>2208</v>
      </c>
    </row>
    <row r="496" spans="1:2" ht="115.5">
      <c r="A496" s="5" t="s">
        <v>2211</v>
      </c>
      <c r="B496" s="8" t="s">
        <v>2212</v>
      </c>
    </row>
    <row r="497" spans="1:2" ht="144.75">
      <c r="A497" s="6" t="s">
        <v>2215</v>
      </c>
      <c r="B497" s="9" t="s">
        <v>2216</v>
      </c>
    </row>
    <row r="498" spans="1:2" ht="115.5">
      <c r="A498" s="5" t="s">
        <v>2219</v>
      </c>
      <c r="B498" s="8" t="s">
        <v>2220</v>
      </c>
    </row>
    <row r="499" spans="1:2" ht="115.5">
      <c r="A499" s="6" t="s">
        <v>2223</v>
      </c>
      <c r="B499" s="9" t="s">
        <v>2224</v>
      </c>
    </row>
    <row r="500" spans="1:2" ht="130.5">
      <c r="A500" s="5" t="s">
        <v>2227</v>
      </c>
      <c r="B500" s="8" t="s">
        <v>2228</v>
      </c>
    </row>
    <row r="501" spans="1:2" ht="144.75">
      <c r="A501" s="6" t="s">
        <v>2231</v>
      </c>
      <c r="B501" s="9" t="s">
        <v>2232</v>
      </c>
    </row>
    <row r="502" spans="1:2" ht="188.25">
      <c r="A502" s="5" t="s">
        <v>2235</v>
      </c>
      <c r="B502" s="8" t="s">
        <v>2236</v>
      </c>
    </row>
    <row r="503" spans="1:2" ht="188.25">
      <c r="A503" s="6" t="s">
        <v>2239</v>
      </c>
      <c r="B503" s="9" t="s">
        <v>2240</v>
      </c>
    </row>
    <row r="504" spans="1:2" ht="115.5">
      <c r="A504" s="18" t="s">
        <v>2243</v>
      </c>
      <c r="B504" s="19" t="s">
        <v>2244</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33F5DF-A4BF-405D-B771-00B22F55A250}">
  <dimension ref="A1:F18"/>
  <sheetViews>
    <sheetView workbookViewId="0">
      <selection activeCell="J9" sqref="J9"/>
    </sheetView>
  </sheetViews>
  <sheetFormatPr defaultRowHeight="15" customHeight="1"/>
  <cols>
    <col min="1" max="1" width="21" style="13" customWidth="1"/>
    <col min="2" max="2" width="24.85546875" style="13" customWidth="1"/>
    <col min="3" max="3" width="24.28515625" style="13" customWidth="1"/>
    <col min="4" max="4" width="25" style="13" customWidth="1"/>
    <col min="5" max="5" width="21.140625" style="13" customWidth="1"/>
    <col min="6" max="16384" width="9.140625" style="13"/>
  </cols>
  <sheetData>
    <row r="1" spans="1:6">
      <c r="A1" s="10" t="s">
        <v>0</v>
      </c>
      <c r="B1" s="12" t="s">
        <v>21</v>
      </c>
      <c r="C1" s="11" t="s">
        <v>30</v>
      </c>
      <c r="D1" s="11" t="s">
        <v>42</v>
      </c>
      <c r="E1" s="12" t="s">
        <v>49</v>
      </c>
      <c r="F1" s="11" t="s">
        <v>54</v>
      </c>
    </row>
    <row r="2" spans="1:6">
      <c r="A2" s="10" t="s">
        <v>1</v>
      </c>
      <c r="B2" s="12" t="s">
        <v>22</v>
      </c>
      <c r="C2" s="11" t="s">
        <v>31</v>
      </c>
      <c r="D2" s="11" t="s">
        <v>43</v>
      </c>
      <c r="E2" s="12" t="s">
        <v>50</v>
      </c>
      <c r="F2" s="11" t="s">
        <v>55</v>
      </c>
    </row>
    <row r="3" spans="1:6" ht="43.5">
      <c r="A3" s="10" t="s">
        <v>2</v>
      </c>
      <c r="B3" s="15" t="s">
        <v>23</v>
      </c>
      <c r="C3" s="14" t="s">
        <v>32</v>
      </c>
      <c r="D3" s="14" t="s">
        <v>44</v>
      </c>
      <c r="E3" s="15" t="s">
        <v>51</v>
      </c>
      <c r="F3" s="14" t="s">
        <v>56</v>
      </c>
    </row>
    <row r="4" spans="1:6">
      <c r="A4" s="10" t="s">
        <v>3</v>
      </c>
      <c r="B4" s="12" t="s">
        <v>24</v>
      </c>
      <c r="C4" s="11" t="s">
        <v>33</v>
      </c>
      <c r="D4" s="11" t="s">
        <v>45</v>
      </c>
      <c r="E4" s="12" t="s">
        <v>33</v>
      </c>
      <c r="F4" s="11" t="s">
        <v>45</v>
      </c>
    </row>
    <row r="5" spans="1:6">
      <c r="A5" s="10" t="s">
        <v>4</v>
      </c>
      <c r="B5" s="12" t="s">
        <v>25</v>
      </c>
      <c r="C5" s="11" t="s">
        <v>34</v>
      </c>
      <c r="D5" s="11" t="s">
        <v>46</v>
      </c>
      <c r="E5" s="12" t="s">
        <v>34</v>
      </c>
      <c r="F5" s="11" t="s">
        <v>57</v>
      </c>
    </row>
    <row r="6" spans="1:6">
      <c r="A6" s="10" t="s">
        <v>5</v>
      </c>
      <c r="B6" s="17">
        <v>14000</v>
      </c>
      <c r="C6" s="16">
        <v>6500</v>
      </c>
      <c r="D6" s="16">
        <v>70000</v>
      </c>
      <c r="E6" s="17">
        <v>187384</v>
      </c>
      <c r="F6" s="16">
        <v>14100</v>
      </c>
    </row>
    <row r="7" spans="1:6">
      <c r="A7" s="10" t="s">
        <v>6</v>
      </c>
      <c r="B7" s="12" t="s">
        <v>26</v>
      </c>
      <c r="C7" s="11" t="s">
        <v>35</v>
      </c>
      <c r="D7" s="11" t="s">
        <v>47</v>
      </c>
      <c r="E7" s="12" t="s">
        <v>52</v>
      </c>
      <c r="F7" s="11" t="s">
        <v>58</v>
      </c>
    </row>
    <row r="8" spans="1:6">
      <c r="A8" s="10" t="s">
        <v>7</v>
      </c>
      <c r="B8" s="12">
        <v>25.3</v>
      </c>
      <c r="C8" s="11">
        <v>29.2</v>
      </c>
      <c r="D8" s="11">
        <v>22.6</v>
      </c>
      <c r="E8" s="12">
        <v>27.5</v>
      </c>
      <c r="F8" s="11">
        <v>18.8</v>
      </c>
    </row>
    <row r="9" spans="1:6">
      <c r="A9" s="10" t="s">
        <v>8</v>
      </c>
      <c r="B9" s="12">
        <v>12.8</v>
      </c>
      <c r="C9" s="11">
        <v>10.6</v>
      </c>
      <c r="D9" s="11">
        <v>0.1</v>
      </c>
      <c r="E9" s="12">
        <v>7.9</v>
      </c>
      <c r="F9" s="11">
        <v>3.2</v>
      </c>
    </row>
    <row r="10" spans="1:6">
      <c r="A10" s="10" t="s">
        <v>9</v>
      </c>
      <c r="B10" s="12">
        <v>6.6</v>
      </c>
      <c r="C10" s="11">
        <v>6.3</v>
      </c>
      <c r="D10" s="11">
        <v>8.4</v>
      </c>
      <c r="E10" s="12">
        <v>4.5999999999999996</v>
      </c>
      <c r="F10" s="11">
        <v>8.6999999999999993</v>
      </c>
    </row>
    <row r="11" spans="1:6">
      <c r="A11" s="10" t="s">
        <v>10</v>
      </c>
      <c r="B11" s="12">
        <v>5.8</v>
      </c>
      <c r="C11" s="11">
        <v>12.2</v>
      </c>
      <c r="D11" s="11">
        <v>14.1</v>
      </c>
      <c r="E11" s="12">
        <v>15</v>
      </c>
      <c r="F11" s="11">
        <v>6.8</v>
      </c>
    </row>
    <row r="12" spans="1:6">
      <c r="A12" s="10" t="s">
        <v>11</v>
      </c>
      <c r="B12" s="12" t="s">
        <v>27</v>
      </c>
      <c r="C12" s="11" t="s">
        <v>27</v>
      </c>
      <c r="D12" s="11" t="s">
        <v>27</v>
      </c>
      <c r="E12" s="12" t="s">
        <v>27</v>
      </c>
      <c r="F12" s="11" t="s">
        <v>27</v>
      </c>
    </row>
    <row r="13" spans="1:6">
      <c r="A13" s="10" t="s">
        <v>12</v>
      </c>
      <c r="B13" s="12">
        <v>2</v>
      </c>
      <c r="C13" s="11">
        <v>2</v>
      </c>
      <c r="D13" s="11">
        <v>2</v>
      </c>
      <c r="E13" s="12">
        <v>2</v>
      </c>
      <c r="F13" s="11">
        <v>2</v>
      </c>
    </row>
    <row r="14" spans="1:6">
      <c r="A14" s="10" t="s">
        <v>13</v>
      </c>
      <c r="B14" s="12" t="s">
        <v>28</v>
      </c>
      <c r="C14" s="11" t="s">
        <v>36</v>
      </c>
      <c r="D14" s="11" t="s">
        <v>48</v>
      </c>
      <c r="E14" s="12" t="s">
        <v>53</v>
      </c>
      <c r="F14" s="11" t="s">
        <v>59</v>
      </c>
    </row>
    <row r="15" spans="1:6">
      <c r="A15" s="10" t="s">
        <v>14</v>
      </c>
      <c r="B15" s="12" t="s">
        <v>29</v>
      </c>
      <c r="C15" s="11" t="s">
        <v>29</v>
      </c>
      <c r="D15" s="11" t="s">
        <v>29</v>
      </c>
      <c r="E15" s="12" t="s">
        <v>29</v>
      </c>
      <c r="F15" s="11" t="s">
        <v>60</v>
      </c>
    </row>
    <row r="17" spans="1:3" ht="15" customHeight="1">
      <c r="A17" s="13" t="s">
        <v>7</v>
      </c>
      <c r="B17" s="13">
        <f>HLOOKUP(C1,A1:F15,8,FALSE)</f>
        <v>29.2</v>
      </c>
    </row>
    <row r="18" spans="1:3" ht="15" customHeight="1">
      <c r="A18" s="13" t="s">
        <v>0</v>
      </c>
      <c r="B18" s="13" t="s">
        <v>30</v>
      </c>
      <c r="C18" s="13">
        <f>HLOOKUP(F1,A1:F15,8,FALSE)</f>
        <v>18.8</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495BE2-A30D-4517-AD2A-9592118F985A}">
  <dimension ref="A1:G50"/>
  <sheetViews>
    <sheetView topLeftCell="A22" workbookViewId="0">
      <selection activeCell="A49" sqref="A49"/>
    </sheetView>
  </sheetViews>
  <sheetFormatPr defaultRowHeight="15"/>
  <cols>
    <col min="1" max="1" width="26.85546875" customWidth="1"/>
    <col min="2" max="2" width="16.7109375" customWidth="1"/>
    <col min="3" max="3" width="20.85546875" customWidth="1"/>
    <col min="4" max="4" width="21.42578125" customWidth="1"/>
    <col min="5" max="5" width="16.7109375" customWidth="1"/>
    <col min="6" max="6" width="29" customWidth="1"/>
    <col min="7" max="7" width="25.7109375" customWidth="1"/>
  </cols>
  <sheetData>
    <row r="1" spans="1:7">
      <c r="A1" s="3" t="s">
        <v>3</v>
      </c>
      <c r="B1" s="3" t="s">
        <v>14</v>
      </c>
      <c r="C1" s="3" t="s">
        <v>2256</v>
      </c>
      <c r="D1" t="s">
        <v>2257</v>
      </c>
      <c r="E1" t="s">
        <v>2258</v>
      </c>
      <c r="F1" t="s">
        <v>2259</v>
      </c>
      <c r="G1" t="s">
        <v>2260</v>
      </c>
    </row>
    <row r="2" spans="1:7">
      <c r="A2" t="s">
        <v>107</v>
      </c>
      <c r="B2" t="s">
        <v>147</v>
      </c>
      <c r="C2">
        <v>13</v>
      </c>
      <c r="D2">
        <v>13</v>
      </c>
      <c r="E2">
        <v>8.8692307692307679</v>
      </c>
      <c r="F2">
        <v>244.7</v>
      </c>
      <c r="G2">
        <v>91.8</v>
      </c>
    </row>
    <row r="3" spans="1:7">
      <c r="B3" t="s">
        <v>60</v>
      </c>
      <c r="C3">
        <v>1</v>
      </c>
      <c r="D3">
        <v>1</v>
      </c>
      <c r="E3">
        <v>7.2</v>
      </c>
      <c r="F3">
        <v>8.3000000000000007</v>
      </c>
      <c r="G3">
        <v>3.5</v>
      </c>
    </row>
    <row r="4" spans="1:7">
      <c r="B4" t="s">
        <v>29</v>
      </c>
      <c r="C4">
        <v>4</v>
      </c>
      <c r="D4">
        <v>4</v>
      </c>
      <c r="E4">
        <v>9.0749999999999993</v>
      </c>
      <c r="F4">
        <v>37.4</v>
      </c>
      <c r="G4">
        <v>19.100000000000001</v>
      </c>
    </row>
    <row r="5" spans="1:7">
      <c r="B5" t="s">
        <v>856</v>
      </c>
      <c r="C5">
        <v>2</v>
      </c>
      <c r="D5">
        <v>2</v>
      </c>
      <c r="E5">
        <v>9.85</v>
      </c>
      <c r="F5">
        <v>48.1</v>
      </c>
      <c r="G5">
        <v>15.5</v>
      </c>
    </row>
    <row r="6" spans="1:7">
      <c r="A6" t="s">
        <v>2261</v>
      </c>
      <c r="C6">
        <v>20</v>
      </c>
      <c r="D6">
        <v>20</v>
      </c>
      <c r="E6">
        <v>8.9250000000000007</v>
      </c>
      <c r="F6">
        <v>338.50000000000006</v>
      </c>
      <c r="G6">
        <v>129.9</v>
      </c>
    </row>
    <row r="7" spans="1:7">
      <c r="A7" t="s">
        <v>45</v>
      </c>
      <c r="B7" t="s">
        <v>147</v>
      </c>
      <c r="C7">
        <v>1</v>
      </c>
      <c r="D7">
        <v>1</v>
      </c>
      <c r="E7">
        <v>20.7</v>
      </c>
      <c r="F7">
        <v>3.7</v>
      </c>
      <c r="G7">
        <v>8.6</v>
      </c>
    </row>
    <row r="8" spans="1:7">
      <c r="B8" t="s">
        <v>60</v>
      </c>
      <c r="C8">
        <v>22</v>
      </c>
      <c r="D8">
        <v>22</v>
      </c>
      <c r="E8">
        <v>8.2999999999999989</v>
      </c>
      <c r="F8">
        <v>27.800000000000004</v>
      </c>
      <c r="G8">
        <v>142.29999999999998</v>
      </c>
    </row>
    <row r="9" spans="1:7">
      <c r="B9" t="s">
        <v>29</v>
      </c>
      <c r="C9">
        <v>27</v>
      </c>
      <c r="D9">
        <v>27</v>
      </c>
      <c r="E9">
        <v>13.922222222222224</v>
      </c>
      <c r="F9">
        <v>59.2</v>
      </c>
      <c r="G9">
        <v>219.1</v>
      </c>
    </row>
    <row r="10" spans="1:7">
      <c r="A10" t="s">
        <v>2264</v>
      </c>
      <c r="C10">
        <v>50</v>
      </c>
      <c r="D10">
        <v>50</v>
      </c>
      <c r="E10">
        <v>11.584000000000003</v>
      </c>
      <c r="F10">
        <v>90.699999999999989</v>
      </c>
      <c r="G10">
        <v>369.99999999999994</v>
      </c>
    </row>
    <row r="11" spans="1:7">
      <c r="A11" t="s">
        <v>2265</v>
      </c>
      <c r="C11">
        <v>70</v>
      </c>
      <c r="D11">
        <v>70</v>
      </c>
      <c r="E11">
        <v>10.824285714285717</v>
      </c>
      <c r="F11">
        <v>429.20000000000016</v>
      </c>
      <c r="G11">
        <v>499.89999999999992</v>
      </c>
    </row>
    <row r="30" spans="7:7">
      <c r="G30" t="s">
        <v>2296</v>
      </c>
    </row>
    <row r="31" spans="7:7">
      <c r="G31" t="s">
        <v>2297</v>
      </c>
    </row>
    <row r="49" spans="1:1">
      <c r="A49" t="s">
        <v>2298</v>
      </c>
    </row>
    <row r="50" spans="1:1">
      <c r="A50" t="s">
        <v>2297</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2B635-9389-4666-A5F4-54DEABE576EE}">
  <dimension ref="A1:O504"/>
  <sheetViews>
    <sheetView workbookViewId="0">
      <selection activeCell="H504" sqref="H504"/>
    </sheetView>
  </sheetViews>
  <sheetFormatPr defaultRowHeight="15"/>
  <cols>
    <col min="1" max="1" width="10.140625" bestFit="1" customWidth="1"/>
    <col min="2" max="2" width="30.7109375" bestFit="1" customWidth="1"/>
    <col min="3" max="3" width="10.7109375" bestFit="1" customWidth="1"/>
    <col min="4" max="4" width="23" bestFit="1" customWidth="1"/>
    <col min="5" max="5" width="30.7109375" bestFit="1" customWidth="1"/>
    <col min="6" max="6" width="21.85546875" bestFit="1" customWidth="1"/>
    <col min="7" max="7" width="30.7109375" bestFit="1" customWidth="1"/>
    <col min="8" max="8" width="21.7109375" bestFit="1" customWidth="1"/>
    <col min="9" max="9" width="24.85546875" bestFit="1" customWidth="1"/>
    <col min="10" max="10" width="24.28515625" bestFit="1" customWidth="1"/>
    <col min="11" max="11" width="18.7109375" bestFit="1" customWidth="1"/>
    <col min="12" max="12" width="26.28515625" bestFit="1" customWidth="1"/>
    <col min="13" max="13" width="20" bestFit="1" customWidth="1"/>
    <col min="14" max="14" width="21" bestFit="1" customWidth="1"/>
    <col min="15" max="15" width="16.42578125" bestFit="1" customWidth="1"/>
  </cols>
  <sheetData>
    <row r="1" spans="1:15">
      <c r="A1" t="s">
        <v>0</v>
      </c>
      <c r="B1" t="s">
        <v>1</v>
      </c>
      <c r="C1" t="s">
        <v>2</v>
      </c>
      <c r="D1" t="s">
        <v>3</v>
      </c>
      <c r="E1" t="s">
        <v>4</v>
      </c>
      <c r="F1" t="s">
        <v>5</v>
      </c>
      <c r="G1" t="s">
        <v>6</v>
      </c>
      <c r="H1" t="s">
        <v>7</v>
      </c>
      <c r="I1" t="s">
        <v>8</v>
      </c>
      <c r="J1" t="s">
        <v>9</v>
      </c>
      <c r="K1" t="s">
        <v>10</v>
      </c>
      <c r="L1" t="s">
        <v>11</v>
      </c>
      <c r="M1" t="s">
        <v>12</v>
      </c>
      <c r="N1" t="s">
        <v>13</v>
      </c>
      <c r="O1" t="s">
        <v>14</v>
      </c>
    </row>
    <row r="2" spans="1:15" ht="78.75" customHeight="1">
      <c r="A2" t="s">
        <v>15</v>
      </c>
      <c r="B2" t="s">
        <v>16</v>
      </c>
      <c r="C2" s="1" t="s">
        <v>17</v>
      </c>
      <c r="D2" t="s">
        <v>18</v>
      </c>
      <c r="E2" t="s">
        <v>19</v>
      </c>
      <c r="F2" s="2">
        <v>3157</v>
      </c>
      <c r="G2" t="s">
        <v>20</v>
      </c>
    </row>
    <row r="3" spans="1:15" ht="130.5">
      <c r="A3" t="s">
        <v>21</v>
      </c>
      <c r="B3" t="s">
        <v>22</v>
      </c>
      <c r="C3" s="1" t="s">
        <v>23</v>
      </c>
      <c r="D3" t="s">
        <v>24</v>
      </c>
      <c r="E3" t="s">
        <v>25</v>
      </c>
      <c r="F3" s="2">
        <v>14000</v>
      </c>
      <c r="G3" t="s">
        <v>26</v>
      </c>
      <c r="H3">
        <v>25.3</v>
      </c>
      <c r="I3">
        <v>12.8</v>
      </c>
      <c r="J3">
        <v>6.6</v>
      </c>
      <c r="K3">
        <v>5.8</v>
      </c>
      <c r="L3" t="s">
        <v>27</v>
      </c>
      <c r="M3">
        <v>2</v>
      </c>
      <c r="N3" t="s">
        <v>28</v>
      </c>
      <c r="O3" t="s">
        <v>29</v>
      </c>
    </row>
    <row r="4" spans="1:15" ht="130.5">
      <c r="A4" t="s">
        <v>30</v>
      </c>
      <c r="B4" t="s">
        <v>31</v>
      </c>
      <c r="C4" s="1" t="s">
        <v>32</v>
      </c>
      <c r="D4" t="s">
        <v>33</v>
      </c>
      <c r="E4" t="s">
        <v>34</v>
      </c>
      <c r="F4" s="2">
        <v>6500</v>
      </c>
      <c r="G4" t="s">
        <v>35</v>
      </c>
      <c r="H4">
        <v>29.2</v>
      </c>
      <c r="I4">
        <v>10.6</v>
      </c>
      <c r="J4">
        <v>6.3</v>
      </c>
      <c r="K4">
        <v>12.2</v>
      </c>
      <c r="L4" t="s">
        <v>27</v>
      </c>
      <c r="M4">
        <v>2</v>
      </c>
      <c r="N4" t="s">
        <v>36</v>
      </c>
      <c r="O4" t="s">
        <v>29</v>
      </c>
    </row>
    <row r="5" spans="1:15" ht="130.5">
      <c r="A5" t="s">
        <v>37</v>
      </c>
      <c r="B5" t="s">
        <v>38</v>
      </c>
      <c r="C5" s="1" t="s">
        <v>39</v>
      </c>
      <c r="D5" t="s">
        <v>18</v>
      </c>
      <c r="E5" t="s">
        <v>40</v>
      </c>
      <c r="F5" s="2">
        <v>9084</v>
      </c>
      <c r="G5" t="s">
        <v>41</v>
      </c>
    </row>
    <row r="6" spans="1:15" ht="115.5">
      <c r="A6" t="s">
        <v>42</v>
      </c>
      <c r="B6" t="s">
        <v>43</v>
      </c>
      <c r="C6" s="1" t="s">
        <v>44</v>
      </c>
      <c r="D6" t="s">
        <v>45</v>
      </c>
      <c r="E6" t="s">
        <v>46</v>
      </c>
      <c r="F6" s="2">
        <v>70000</v>
      </c>
      <c r="G6" t="s">
        <v>47</v>
      </c>
      <c r="H6">
        <v>22.6</v>
      </c>
      <c r="I6">
        <v>0.1</v>
      </c>
      <c r="J6">
        <v>8.4</v>
      </c>
      <c r="K6">
        <v>14.1</v>
      </c>
      <c r="L6" t="s">
        <v>27</v>
      </c>
      <c r="M6">
        <v>2</v>
      </c>
      <c r="N6" t="s">
        <v>48</v>
      </c>
      <c r="O6" t="s">
        <v>29</v>
      </c>
    </row>
    <row r="7" spans="1:15" ht="115.5">
      <c r="A7" t="s">
        <v>49</v>
      </c>
      <c r="B7" t="s">
        <v>50</v>
      </c>
      <c r="C7" s="1" t="s">
        <v>51</v>
      </c>
      <c r="D7" t="s">
        <v>33</v>
      </c>
      <c r="E7" t="s">
        <v>34</v>
      </c>
      <c r="F7" s="2">
        <v>187384</v>
      </c>
      <c r="G7" t="s">
        <v>52</v>
      </c>
      <c r="H7">
        <v>27.5</v>
      </c>
      <c r="I7">
        <v>7.9</v>
      </c>
      <c r="J7">
        <v>4.5999999999999996</v>
      </c>
      <c r="K7">
        <v>15</v>
      </c>
      <c r="L7" t="s">
        <v>27</v>
      </c>
      <c r="M7">
        <v>2</v>
      </c>
      <c r="N7" t="s">
        <v>53</v>
      </c>
      <c r="O7" t="s">
        <v>29</v>
      </c>
    </row>
    <row r="8" spans="1:15" ht="101.25">
      <c r="A8" t="s">
        <v>54</v>
      </c>
      <c r="B8" t="s">
        <v>55</v>
      </c>
      <c r="C8" s="1" t="s">
        <v>56</v>
      </c>
      <c r="D8" t="s">
        <v>45</v>
      </c>
      <c r="E8" t="s">
        <v>57</v>
      </c>
      <c r="F8" s="2">
        <v>14100</v>
      </c>
      <c r="G8" t="s">
        <v>58</v>
      </c>
      <c r="H8">
        <v>18.8</v>
      </c>
      <c r="I8">
        <v>3.2</v>
      </c>
      <c r="J8">
        <v>8.6999999999999993</v>
      </c>
      <c r="K8">
        <v>6.8</v>
      </c>
      <c r="L8" t="s">
        <v>27</v>
      </c>
      <c r="M8">
        <v>2</v>
      </c>
      <c r="N8" t="s">
        <v>59</v>
      </c>
      <c r="O8" t="s">
        <v>60</v>
      </c>
    </row>
    <row r="9" spans="1:15" ht="101.25">
      <c r="A9" t="s">
        <v>61</v>
      </c>
      <c r="B9" t="s">
        <v>62</v>
      </c>
      <c r="C9" s="1" t="s">
        <v>63</v>
      </c>
      <c r="D9" t="s">
        <v>45</v>
      </c>
      <c r="E9" t="s">
        <v>64</v>
      </c>
      <c r="F9" s="2">
        <v>18000</v>
      </c>
      <c r="G9" t="s">
        <v>65</v>
      </c>
      <c r="H9">
        <v>26</v>
      </c>
      <c r="I9">
        <v>3.6</v>
      </c>
      <c r="J9">
        <v>7.9</v>
      </c>
      <c r="K9">
        <v>14.5</v>
      </c>
      <c r="L9" t="s">
        <v>27</v>
      </c>
      <c r="M9">
        <v>2</v>
      </c>
      <c r="N9" t="s">
        <v>66</v>
      </c>
      <c r="O9" t="s">
        <v>29</v>
      </c>
    </row>
    <row r="10" spans="1:15" ht="115.5">
      <c r="A10" t="s">
        <v>67</v>
      </c>
      <c r="B10" t="s">
        <v>68</v>
      </c>
      <c r="C10" s="1" t="s">
        <v>69</v>
      </c>
      <c r="D10" t="s">
        <v>18</v>
      </c>
      <c r="E10" t="s">
        <v>70</v>
      </c>
      <c r="F10" s="2">
        <v>9750</v>
      </c>
      <c r="G10" t="s">
        <v>71</v>
      </c>
    </row>
    <row r="11" spans="1:15" ht="115.5">
      <c r="A11" t="s">
        <v>72</v>
      </c>
      <c r="B11" t="s">
        <v>73</v>
      </c>
      <c r="C11" s="1" t="s">
        <v>74</v>
      </c>
      <c r="D11" t="s">
        <v>33</v>
      </c>
      <c r="E11" t="s">
        <v>34</v>
      </c>
      <c r="F11" s="2">
        <v>35000</v>
      </c>
      <c r="G11" t="s">
        <v>75</v>
      </c>
      <c r="H11">
        <v>20.100000000000001</v>
      </c>
      <c r="I11">
        <v>4.5</v>
      </c>
      <c r="J11">
        <v>4.0999999999999996</v>
      </c>
      <c r="K11">
        <v>11.4</v>
      </c>
      <c r="L11" t="s">
        <v>27</v>
      </c>
      <c r="M11">
        <v>2</v>
      </c>
      <c r="N11" t="s">
        <v>76</v>
      </c>
      <c r="O11" t="s">
        <v>29</v>
      </c>
    </row>
    <row r="12" spans="1:15" ht="130.5">
      <c r="A12" t="s">
        <v>77</v>
      </c>
      <c r="B12" t="s">
        <v>78</v>
      </c>
      <c r="C12" s="1" t="s">
        <v>79</v>
      </c>
      <c r="D12" t="s">
        <v>80</v>
      </c>
      <c r="E12" t="s">
        <v>81</v>
      </c>
      <c r="F12" s="2">
        <v>23000</v>
      </c>
      <c r="G12" t="s">
        <v>82</v>
      </c>
      <c r="H12">
        <v>18.100000000000001</v>
      </c>
      <c r="I12">
        <v>4.3</v>
      </c>
      <c r="J12">
        <v>5.2</v>
      </c>
      <c r="K12">
        <v>8.6999999999999993</v>
      </c>
      <c r="L12" t="s">
        <v>83</v>
      </c>
      <c r="M12">
        <v>1</v>
      </c>
      <c r="N12" t="s">
        <v>84</v>
      </c>
      <c r="O12" t="s">
        <v>60</v>
      </c>
    </row>
    <row r="13" spans="1:15" ht="115.5">
      <c r="A13" t="s">
        <v>85</v>
      </c>
      <c r="B13" t="s">
        <v>86</v>
      </c>
      <c r="C13" s="1" t="s">
        <v>87</v>
      </c>
      <c r="D13" t="s">
        <v>88</v>
      </c>
      <c r="E13" t="s">
        <v>89</v>
      </c>
      <c r="F13" s="2">
        <v>11311</v>
      </c>
      <c r="G13" t="s">
        <v>90</v>
      </c>
      <c r="H13">
        <v>26.5</v>
      </c>
      <c r="I13">
        <v>12.7</v>
      </c>
      <c r="J13">
        <v>4.5</v>
      </c>
      <c r="K13">
        <v>9.3000000000000007</v>
      </c>
      <c r="L13" t="s">
        <v>27</v>
      </c>
      <c r="M13">
        <v>2</v>
      </c>
      <c r="N13" t="s">
        <v>91</v>
      </c>
      <c r="O13" t="s">
        <v>29</v>
      </c>
    </row>
    <row r="14" spans="1:15" ht="130.5">
      <c r="A14" t="s">
        <v>92</v>
      </c>
      <c r="B14" t="s">
        <v>93</v>
      </c>
      <c r="C14" s="1" t="s">
        <v>94</v>
      </c>
      <c r="D14" t="s">
        <v>33</v>
      </c>
      <c r="E14" t="s">
        <v>95</v>
      </c>
      <c r="F14" s="2">
        <v>27800</v>
      </c>
      <c r="G14" t="s">
        <v>96</v>
      </c>
      <c r="H14">
        <v>25.7</v>
      </c>
      <c r="I14">
        <v>3.4</v>
      </c>
      <c r="J14">
        <v>10.6</v>
      </c>
      <c r="K14">
        <v>11.8</v>
      </c>
      <c r="L14" t="s">
        <v>27</v>
      </c>
      <c r="M14">
        <v>2</v>
      </c>
      <c r="N14" t="s">
        <v>97</v>
      </c>
      <c r="O14" t="s">
        <v>29</v>
      </c>
    </row>
    <row r="15" spans="1:15" ht="101.25">
      <c r="A15" t="s">
        <v>98</v>
      </c>
      <c r="B15" t="s">
        <v>99</v>
      </c>
      <c r="C15" s="1" t="s">
        <v>100</v>
      </c>
      <c r="D15" t="s">
        <v>101</v>
      </c>
      <c r="E15" t="s">
        <v>102</v>
      </c>
      <c r="F15" s="2">
        <v>48000</v>
      </c>
      <c r="G15" t="s">
        <v>103</v>
      </c>
      <c r="H15">
        <v>18.7</v>
      </c>
      <c r="I15">
        <v>0.1</v>
      </c>
      <c r="J15">
        <v>10.8</v>
      </c>
      <c r="K15">
        <v>7.8</v>
      </c>
      <c r="L15" t="s">
        <v>27</v>
      </c>
      <c r="M15">
        <v>2</v>
      </c>
      <c r="N15" t="s">
        <v>59</v>
      </c>
      <c r="O15" t="s">
        <v>60</v>
      </c>
    </row>
    <row r="16" spans="1:15" ht="101.25">
      <c r="A16" t="s">
        <v>104</v>
      </c>
      <c r="B16" t="s">
        <v>105</v>
      </c>
      <c r="C16" s="1" t="s">
        <v>106</v>
      </c>
      <c r="D16" t="s">
        <v>107</v>
      </c>
      <c r="E16" t="s">
        <v>108</v>
      </c>
      <c r="F16" s="2">
        <v>5601</v>
      </c>
      <c r="G16" t="s">
        <v>109</v>
      </c>
      <c r="H16">
        <v>21.8</v>
      </c>
      <c r="I16">
        <v>8.6999999999999993</v>
      </c>
      <c r="J16">
        <v>3</v>
      </c>
      <c r="K16">
        <v>10.1</v>
      </c>
      <c r="L16" t="s">
        <v>27</v>
      </c>
      <c r="M16">
        <v>2</v>
      </c>
      <c r="N16" t="s">
        <v>110</v>
      </c>
      <c r="O16" t="s">
        <v>29</v>
      </c>
    </row>
    <row r="17" spans="1:15" ht="144.75">
      <c r="A17" t="s">
        <v>111</v>
      </c>
      <c r="B17" t="s">
        <v>112</v>
      </c>
      <c r="C17" s="1" t="s">
        <v>113</v>
      </c>
      <c r="D17" t="s">
        <v>114</v>
      </c>
      <c r="E17" t="s">
        <v>115</v>
      </c>
      <c r="F17" s="2">
        <v>9300</v>
      </c>
      <c r="G17" t="s">
        <v>116</v>
      </c>
      <c r="H17">
        <v>16.7</v>
      </c>
      <c r="I17">
        <v>9.1</v>
      </c>
      <c r="J17">
        <v>3.5</v>
      </c>
      <c r="K17">
        <v>4.2</v>
      </c>
      <c r="L17" t="s">
        <v>27</v>
      </c>
      <c r="M17">
        <v>2</v>
      </c>
      <c r="N17" t="s">
        <v>117</v>
      </c>
      <c r="O17" t="s">
        <v>60</v>
      </c>
    </row>
    <row r="18" spans="1:15" ht="115.5">
      <c r="A18" t="s">
        <v>118</v>
      </c>
      <c r="B18" t="s">
        <v>119</v>
      </c>
      <c r="C18" s="1" t="s">
        <v>120</v>
      </c>
      <c r="D18" t="s">
        <v>33</v>
      </c>
      <c r="E18" t="s">
        <v>121</v>
      </c>
      <c r="F18" s="2">
        <v>56100</v>
      </c>
      <c r="G18" t="s">
        <v>122</v>
      </c>
    </row>
    <row r="19" spans="1:15" ht="144.75">
      <c r="A19" t="s">
        <v>123</v>
      </c>
      <c r="B19" t="s">
        <v>124</v>
      </c>
      <c r="C19" s="1" t="s">
        <v>125</v>
      </c>
      <c r="D19" t="s">
        <v>18</v>
      </c>
      <c r="E19" t="s">
        <v>126</v>
      </c>
      <c r="F19" s="2">
        <v>53000</v>
      </c>
      <c r="G19" t="s">
        <v>127</v>
      </c>
      <c r="H19">
        <v>11.4</v>
      </c>
      <c r="I19">
        <v>1.5</v>
      </c>
      <c r="J19">
        <v>6.1</v>
      </c>
      <c r="K19">
        <v>3.9</v>
      </c>
      <c r="L19" t="s">
        <v>27</v>
      </c>
      <c r="M19">
        <v>2</v>
      </c>
      <c r="N19" t="s">
        <v>128</v>
      </c>
      <c r="O19" t="s">
        <v>60</v>
      </c>
    </row>
    <row r="20" spans="1:15" ht="130.5">
      <c r="A20" t="s">
        <v>129</v>
      </c>
      <c r="B20" t="s">
        <v>130</v>
      </c>
      <c r="C20" s="1" t="s">
        <v>131</v>
      </c>
      <c r="D20" t="s">
        <v>45</v>
      </c>
      <c r="E20" t="s">
        <v>132</v>
      </c>
      <c r="F20" s="2">
        <v>10600</v>
      </c>
      <c r="G20" t="s">
        <v>133</v>
      </c>
    </row>
    <row r="21" spans="1:15" ht="130.5">
      <c r="A21" t="s">
        <v>134</v>
      </c>
      <c r="B21" t="s">
        <v>135</v>
      </c>
      <c r="C21" s="1" t="s">
        <v>136</v>
      </c>
      <c r="D21" t="s">
        <v>114</v>
      </c>
      <c r="E21" t="s">
        <v>137</v>
      </c>
      <c r="F21">
        <v>533</v>
      </c>
      <c r="G21" t="s">
        <v>138</v>
      </c>
      <c r="H21">
        <v>13.2</v>
      </c>
      <c r="I21">
        <v>4.2</v>
      </c>
      <c r="J21">
        <v>5.5</v>
      </c>
      <c r="K21">
        <v>3.5</v>
      </c>
      <c r="L21" t="s">
        <v>83</v>
      </c>
      <c r="M21">
        <v>1</v>
      </c>
      <c r="N21" t="s">
        <v>139</v>
      </c>
      <c r="O21" t="s">
        <v>60</v>
      </c>
    </row>
    <row r="22" spans="1:15" ht="130.5">
      <c r="A22" t="s">
        <v>140</v>
      </c>
      <c r="B22" t="s">
        <v>141</v>
      </c>
      <c r="C22" s="1" t="s">
        <v>142</v>
      </c>
      <c r="D22" t="s">
        <v>101</v>
      </c>
      <c r="E22" t="s">
        <v>143</v>
      </c>
      <c r="F22" s="2">
        <v>224824</v>
      </c>
      <c r="G22" t="s">
        <v>144</v>
      </c>
      <c r="H22">
        <v>36.200000000000003</v>
      </c>
      <c r="I22">
        <v>2</v>
      </c>
      <c r="J22">
        <v>19.399999999999999</v>
      </c>
      <c r="K22">
        <v>14.8</v>
      </c>
      <c r="L22" t="s">
        <v>145</v>
      </c>
      <c r="M22">
        <v>5</v>
      </c>
      <c r="N22" t="s">
        <v>146</v>
      </c>
      <c r="O22" t="s">
        <v>147</v>
      </c>
    </row>
    <row r="23" spans="1:15" ht="144.75">
      <c r="A23" t="s">
        <v>148</v>
      </c>
      <c r="B23" t="s">
        <v>149</v>
      </c>
      <c r="C23" s="1" t="s">
        <v>150</v>
      </c>
      <c r="D23" t="s">
        <v>88</v>
      </c>
      <c r="E23" t="s">
        <v>89</v>
      </c>
      <c r="F23" s="2">
        <v>7000</v>
      </c>
      <c r="G23" t="s">
        <v>151</v>
      </c>
      <c r="H23">
        <v>27.5</v>
      </c>
      <c r="I23">
        <v>13.4</v>
      </c>
      <c r="J23">
        <v>5.0999999999999996</v>
      </c>
      <c r="K23">
        <v>9</v>
      </c>
      <c r="L23" t="s">
        <v>83</v>
      </c>
      <c r="M23">
        <v>1</v>
      </c>
      <c r="N23" t="s">
        <v>53</v>
      </c>
      <c r="O23" t="s">
        <v>29</v>
      </c>
    </row>
    <row r="24" spans="1:15" ht="101.25">
      <c r="A24" t="s">
        <v>152</v>
      </c>
      <c r="B24" t="s">
        <v>153</v>
      </c>
      <c r="C24" s="1" t="s">
        <v>154</v>
      </c>
      <c r="D24" t="s">
        <v>45</v>
      </c>
      <c r="E24" t="s">
        <v>155</v>
      </c>
      <c r="F24" s="2">
        <v>7900</v>
      </c>
      <c r="G24" t="s">
        <v>156</v>
      </c>
      <c r="H24">
        <v>14.6</v>
      </c>
      <c r="I24">
        <v>1.4</v>
      </c>
      <c r="J24">
        <v>5.0999999999999996</v>
      </c>
      <c r="K24">
        <v>8.1999999999999993</v>
      </c>
      <c r="L24" t="s">
        <v>157</v>
      </c>
      <c r="M24" t="s">
        <v>158</v>
      </c>
      <c r="N24" t="s">
        <v>159</v>
      </c>
      <c r="O24" t="s">
        <v>60</v>
      </c>
    </row>
    <row r="25" spans="1:15" ht="130.5">
      <c r="A25" t="s">
        <v>160</v>
      </c>
      <c r="B25" t="s">
        <v>161</v>
      </c>
      <c r="C25" s="1" t="s">
        <v>162</v>
      </c>
      <c r="D25" t="s">
        <v>80</v>
      </c>
      <c r="E25" t="s">
        <v>163</v>
      </c>
      <c r="F25" s="2">
        <v>48000</v>
      </c>
      <c r="G25" t="s">
        <v>164</v>
      </c>
      <c r="H25">
        <v>16.600000000000001</v>
      </c>
      <c r="I25">
        <v>8.1</v>
      </c>
      <c r="J25">
        <v>3.3</v>
      </c>
      <c r="K25">
        <v>5.2</v>
      </c>
      <c r="L25" t="s">
        <v>27</v>
      </c>
      <c r="M25">
        <v>2</v>
      </c>
      <c r="N25" t="s">
        <v>117</v>
      </c>
      <c r="O25" t="s">
        <v>60</v>
      </c>
    </row>
    <row r="26" spans="1:15" ht="101.25">
      <c r="A26" t="s">
        <v>165</v>
      </c>
      <c r="B26" t="s">
        <v>166</v>
      </c>
      <c r="C26" s="1" t="s">
        <v>167</v>
      </c>
      <c r="D26" t="s">
        <v>168</v>
      </c>
      <c r="E26" t="s">
        <v>169</v>
      </c>
      <c r="F26" s="2">
        <v>35300</v>
      </c>
      <c r="G26" t="s">
        <v>170</v>
      </c>
    </row>
    <row r="27" spans="1:15" ht="130.5">
      <c r="A27" t="s">
        <v>171</v>
      </c>
      <c r="B27" t="s">
        <v>172</v>
      </c>
      <c r="C27" s="1" t="s">
        <v>173</v>
      </c>
      <c r="D27" t="s">
        <v>174</v>
      </c>
      <c r="E27" t="s">
        <v>175</v>
      </c>
      <c r="F27" s="2">
        <v>2100000</v>
      </c>
      <c r="G27" t="s">
        <v>176</v>
      </c>
      <c r="H27">
        <v>25.3</v>
      </c>
      <c r="I27">
        <v>5.9</v>
      </c>
      <c r="J27">
        <v>7.1</v>
      </c>
      <c r="K27">
        <v>12.4</v>
      </c>
      <c r="L27" t="s">
        <v>177</v>
      </c>
      <c r="M27">
        <v>3</v>
      </c>
      <c r="N27" t="s">
        <v>28</v>
      </c>
      <c r="O27" t="s">
        <v>29</v>
      </c>
    </row>
    <row r="28" spans="1:15" ht="101.25">
      <c r="A28" t="s">
        <v>178</v>
      </c>
      <c r="B28" t="s">
        <v>179</v>
      </c>
      <c r="C28" s="1" t="s">
        <v>180</v>
      </c>
      <c r="D28" t="s">
        <v>45</v>
      </c>
      <c r="E28" t="s">
        <v>181</v>
      </c>
      <c r="F28" s="2">
        <v>330000</v>
      </c>
      <c r="G28" t="s">
        <v>182</v>
      </c>
      <c r="H28">
        <v>16.3</v>
      </c>
      <c r="I28">
        <v>1.8</v>
      </c>
      <c r="J28">
        <v>5.2</v>
      </c>
      <c r="K28">
        <v>9.3000000000000007</v>
      </c>
      <c r="L28" t="s">
        <v>177</v>
      </c>
      <c r="M28">
        <v>3</v>
      </c>
      <c r="N28" t="s">
        <v>183</v>
      </c>
      <c r="O28" t="s">
        <v>60</v>
      </c>
    </row>
    <row r="29" spans="1:15" ht="115.5">
      <c r="A29" t="s">
        <v>184</v>
      </c>
      <c r="B29" t="s">
        <v>185</v>
      </c>
      <c r="C29" s="1" t="s">
        <v>186</v>
      </c>
      <c r="D29" t="s">
        <v>80</v>
      </c>
      <c r="E29" t="s">
        <v>187</v>
      </c>
      <c r="F29" s="2">
        <v>29000</v>
      </c>
      <c r="G29" t="s">
        <v>188</v>
      </c>
      <c r="H29">
        <v>23.3</v>
      </c>
      <c r="I29">
        <v>5.4</v>
      </c>
      <c r="J29">
        <v>6</v>
      </c>
      <c r="K29">
        <v>12</v>
      </c>
      <c r="L29" t="s">
        <v>27</v>
      </c>
      <c r="M29">
        <v>2</v>
      </c>
      <c r="N29" t="s">
        <v>189</v>
      </c>
      <c r="O29" t="s">
        <v>29</v>
      </c>
    </row>
    <row r="30" spans="1:15" ht="130.5">
      <c r="A30" t="s">
        <v>190</v>
      </c>
      <c r="B30" t="s">
        <v>191</v>
      </c>
      <c r="C30" s="1" t="s">
        <v>192</v>
      </c>
      <c r="D30" t="s">
        <v>80</v>
      </c>
      <c r="E30" t="s">
        <v>193</v>
      </c>
      <c r="F30" s="2">
        <v>23200</v>
      </c>
      <c r="G30" t="s">
        <v>194</v>
      </c>
      <c r="H30">
        <v>16</v>
      </c>
      <c r="I30">
        <v>4.5</v>
      </c>
      <c r="J30">
        <v>5.9</v>
      </c>
      <c r="K30">
        <v>5.6</v>
      </c>
      <c r="L30" t="s">
        <v>27</v>
      </c>
      <c r="M30">
        <v>2</v>
      </c>
      <c r="N30" t="s">
        <v>195</v>
      </c>
      <c r="O30" t="s">
        <v>60</v>
      </c>
    </row>
    <row r="31" spans="1:15" ht="115.5">
      <c r="A31" t="s">
        <v>196</v>
      </c>
      <c r="B31" t="s">
        <v>197</v>
      </c>
      <c r="C31" s="1" t="s">
        <v>198</v>
      </c>
      <c r="D31" t="s">
        <v>101</v>
      </c>
      <c r="E31" t="s">
        <v>199</v>
      </c>
      <c r="F31" s="2">
        <v>8329</v>
      </c>
      <c r="G31" t="s">
        <v>200</v>
      </c>
      <c r="H31">
        <v>21.8</v>
      </c>
      <c r="I31">
        <v>2</v>
      </c>
      <c r="J31">
        <v>11.9</v>
      </c>
      <c r="K31">
        <v>7.9</v>
      </c>
      <c r="L31" t="s">
        <v>83</v>
      </c>
      <c r="M31">
        <v>1</v>
      </c>
      <c r="N31" t="s">
        <v>110</v>
      </c>
      <c r="O31" t="s">
        <v>29</v>
      </c>
    </row>
    <row r="32" spans="1:15" ht="130.5">
      <c r="A32" t="s">
        <v>201</v>
      </c>
      <c r="B32" t="s">
        <v>202</v>
      </c>
      <c r="C32" s="1" t="s">
        <v>203</v>
      </c>
      <c r="D32" t="s">
        <v>24</v>
      </c>
      <c r="E32" t="s">
        <v>204</v>
      </c>
      <c r="F32" s="2">
        <v>10961</v>
      </c>
      <c r="G32" t="s">
        <v>205</v>
      </c>
      <c r="H32">
        <v>29.3</v>
      </c>
      <c r="I32">
        <v>13.4</v>
      </c>
      <c r="J32">
        <v>9.1</v>
      </c>
      <c r="K32">
        <v>6.8</v>
      </c>
      <c r="L32" t="s">
        <v>27</v>
      </c>
      <c r="M32">
        <v>2</v>
      </c>
      <c r="N32" t="s">
        <v>36</v>
      </c>
      <c r="O32" t="s">
        <v>29</v>
      </c>
    </row>
    <row r="33" spans="1:15" ht="101.25">
      <c r="A33" t="s">
        <v>206</v>
      </c>
      <c r="B33" t="s">
        <v>207</v>
      </c>
      <c r="C33" s="1" t="s">
        <v>208</v>
      </c>
      <c r="D33" t="s">
        <v>88</v>
      </c>
      <c r="E33" t="s">
        <v>209</v>
      </c>
      <c r="F33" s="2">
        <v>4870</v>
      </c>
      <c r="G33" t="s">
        <v>210</v>
      </c>
    </row>
    <row r="34" spans="1:15" ht="130.5">
      <c r="A34" t="s">
        <v>211</v>
      </c>
      <c r="B34" t="s">
        <v>212</v>
      </c>
      <c r="C34" s="1" t="s">
        <v>213</v>
      </c>
      <c r="D34" t="s">
        <v>101</v>
      </c>
      <c r="E34" t="s">
        <v>214</v>
      </c>
      <c r="G34" t="s">
        <v>215</v>
      </c>
      <c r="H34">
        <v>16.7</v>
      </c>
      <c r="I34">
        <v>1.8</v>
      </c>
      <c r="J34">
        <v>6.7</v>
      </c>
      <c r="K34">
        <v>8.1999999999999993</v>
      </c>
      <c r="L34" t="s">
        <v>177</v>
      </c>
      <c r="M34">
        <v>3</v>
      </c>
      <c r="N34" t="s">
        <v>117</v>
      </c>
      <c r="O34" t="s">
        <v>60</v>
      </c>
    </row>
    <row r="35" spans="1:15" ht="159">
      <c r="A35" t="s">
        <v>216</v>
      </c>
      <c r="B35" t="s">
        <v>217</v>
      </c>
      <c r="C35" s="1" t="s">
        <v>218</v>
      </c>
      <c r="D35" t="s">
        <v>114</v>
      </c>
      <c r="E35" t="s">
        <v>219</v>
      </c>
      <c r="F35">
        <v>28</v>
      </c>
      <c r="G35" t="s">
        <v>220</v>
      </c>
    </row>
    <row r="36" spans="1:15" ht="130.5">
      <c r="A36" t="s">
        <v>221</v>
      </c>
      <c r="B36" t="s">
        <v>222</v>
      </c>
      <c r="C36" s="1" t="s">
        <v>223</v>
      </c>
      <c r="D36" t="s">
        <v>45</v>
      </c>
      <c r="E36" t="s">
        <v>57</v>
      </c>
      <c r="F36" s="2">
        <v>33000</v>
      </c>
      <c r="G36" t="s">
        <v>224</v>
      </c>
    </row>
    <row r="37" spans="1:15" ht="115.5">
      <c r="A37" t="s">
        <v>225</v>
      </c>
      <c r="B37" t="s">
        <v>226</v>
      </c>
      <c r="C37" s="1" t="s">
        <v>227</v>
      </c>
      <c r="D37" t="s">
        <v>45</v>
      </c>
      <c r="E37" t="s">
        <v>228</v>
      </c>
      <c r="F37" s="2">
        <v>5400</v>
      </c>
      <c r="G37" t="s">
        <v>229</v>
      </c>
      <c r="H37">
        <v>22.7</v>
      </c>
      <c r="I37">
        <v>0.8</v>
      </c>
      <c r="J37">
        <v>6.6</v>
      </c>
      <c r="K37">
        <v>15.4</v>
      </c>
      <c r="L37" t="s">
        <v>27</v>
      </c>
      <c r="M37">
        <v>2</v>
      </c>
      <c r="N37" t="s">
        <v>230</v>
      </c>
      <c r="O37" t="s">
        <v>29</v>
      </c>
    </row>
    <row r="38" spans="1:15" ht="115.5">
      <c r="A38" t="s">
        <v>231</v>
      </c>
      <c r="B38" t="s">
        <v>232</v>
      </c>
      <c r="C38" s="1" t="s">
        <v>233</v>
      </c>
      <c r="D38" t="s">
        <v>168</v>
      </c>
      <c r="E38" t="s">
        <v>234</v>
      </c>
      <c r="F38" s="2">
        <v>104400</v>
      </c>
      <c r="G38" t="s">
        <v>235</v>
      </c>
      <c r="H38">
        <v>18.7</v>
      </c>
      <c r="I38">
        <v>3.7</v>
      </c>
      <c r="J38">
        <v>5.4</v>
      </c>
      <c r="K38">
        <v>9.6</v>
      </c>
      <c r="L38" t="s">
        <v>177</v>
      </c>
      <c r="M38">
        <v>3</v>
      </c>
      <c r="N38" t="s">
        <v>59</v>
      </c>
      <c r="O38" t="s">
        <v>60</v>
      </c>
    </row>
    <row r="39" spans="1:15" ht="159">
      <c r="A39" t="s">
        <v>236</v>
      </c>
      <c r="B39" t="s">
        <v>237</v>
      </c>
      <c r="C39" s="1" t="s">
        <v>238</v>
      </c>
      <c r="D39" t="s">
        <v>80</v>
      </c>
      <c r="E39" t="s">
        <v>239</v>
      </c>
      <c r="F39" s="2">
        <v>7500</v>
      </c>
      <c r="G39" t="s">
        <v>240</v>
      </c>
      <c r="H39">
        <v>17.5</v>
      </c>
      <c r="I39">
        <v>0.1</v>
      </c>
      <c r="J39">
        <v>5</v>
      </c>
      <c r="K39">
        <v>12.5</v>
      </c>
      <c r="L39" t="s">
        <v>83</v>
      </c>
      <c r="M39">
        <v>1</v>
      </c>
      <c r="N39" t="s">
        <v>241</v>
      </c>
      <c r="O39" t="s">
        <v>60</v>
      </c>
    </row>
    <row r="40" spans="1:15" ht="101.25">
      <c r="A40" t="s">
        <v>242</v>
      </c>
      <c r="B40" t="s">
        <v>243</v>
      </c>
      <c r="C40" s="1" t="s">
        <v>244</v>
      </c>
      <c r="D40" t="s">
        <v>18</v>
      </c>
      <c r="E40" t="s">
        <v>245</v>
      </c>
      <c r="F40">
        <v>907</v>
      </c>
      <c r="G40" t="s">
        <v>246</v>
      </c>
      <c r="H40">
        <v>21.3</v>
      </c>
      <c r="I40">
        <v>4.7</v>
      </c>
      <c r="J40">
        <v>5.8</v>
      </c>
      <c r="K40">
        <v>10.8</v>
      </c>
      <c r="L40" t="s">
        <v>83</v>
      </c>
      <c r="M40">
        <v>1</v>
      </c>
      <c r="N40" t="s">
        <v>247</v>
      </c>
      <c r="O40" t="s">
        <v>29</v>
      </c>
    </row>
    <row r="41" spans="1:15" ht="130.5">
      <c r="A41" t="s">
        <v>248</v>
      </c>
      <c r="B41" t="s">
        <v>249</v>
      </c>
      <c r="C41" s="1" t="s">
        <v>250</v>
      </c>
      <c r="D41" t="s">
        <v>80</v>
      </c>
      <c r="E41" t="s">
        <v>251</v>
      </c>
      <c r="F41" s="2">
        <v>16000</v>
      </c>
      <c r="G41" t="s">
        <v>252</v>
      </c>
    </row>
    <row r="42" spans="1:15" ht="174">
      <c r="A42" t="s">
        <v>253</v>
      </c>
      <c r="B42" t="s">
        <v>254</v>
      </c>
      <c r="C42" s="1" t="s">
        <v>255</v>
      </c>
      <c r="D42" t="s">
        <v>114</v>
      </c>
      <c r="E42" t="s">
        <v>137</v>
      </c>
      <c r="F42">
        <v>486</v>
      </c>
      <c r="G42" t="s">
        <v>256</v>
      </c>
      <c r="H42">
        <v>12.9</v>
      </c>
      <c r="I42">
        <v>3.4</v>
      </c>
      <c r="J42">
        <v>5.6</v>
      </c>
      <c r="K42">
        <v>3.9</v>
      </c>
      <c r="L42" t="s">
        <v>157</v>
      </c>
      <c r="M42" t="s">
        <v>158</v>
      </c>
      <c r="N42" t="s">
        <v>257</v>
      </c>
      <c r="O42" t="s">
        <v>60</v>
      </c>
    </row>
    <row r="43" spans="1:15" ht="115.5">
      <c r="A43" t="s">
        <v>258</v>
      </c>
      <c r="B43" t="s">
        <v>259</v>
      </c>
      <c r="C43" s="1" t="s">
        <v>260</v>
      </c>
      <c r="D43" t="s">
        <v>107</v>
      </c>
      <c r="E43" t="s">
        <v>261</v>
      </c>
      <c r="F43" s="2">
        <v>9886</v>
      </c>
      <c r="G43" t="s">
        <v>262</v>
      </c>
      <c r="H43">
        <v>32.6</v>
      </c>
      <c r="I43">
        <v>20.100000000000001</v>
      </c>
      <c r="J43">
        <v>5</v>
      </c>
      <c r="K43">
        <v>7.4</v>
      </c>
      <c r="L43" t="s">
        <v>27</v>
      </c>
      <c r="M43">
        <v>2</v>
      </c>
      <c r="N43" t="s">
        <v>263</v>
      </c>
      <c r="O43" t="s">
        <v>147</v>
      </c>
    </row>
    <row r="44" spans="1:15" ht="231">
      <c r="A44" t="s">
        <v>264</v>
      </c>
      <c r="B44" t="s">
        <v>265</v>
      </c>
      <c r="C44" s="1" t="s">
        <v>266</v>
      </c>
      <c r="D44" t="s">
        <v>45</v>
      </c>
      <c r="E44" t="s">
        <v>46</v>
      </c>
      <c r="F44" s="2">
        <v>96700</v>
      </c>
      <c r="G44" t="s">
        <v>267</v>
      </c>
      <c r="H44">
        <v>33</v>
      </c>
      <c r="I44">
        <v>3.7</v>
      </c>
      <c r="J44">
        <v>8.6</v>
      </c>
      <c r="K44">
        <v>20.7</v>
      </c>
      <c r="L44" t="s">
        <v>177</v>
      </c>
      <c r="M44">
        <v>3</v>
      </c>
      <c r="N44" t="s">
        <v>268</v>
      </c>
      <c r="O44" t="s">
        <v>147</v>
      </c>
    </row>
    <row r="45" spans="1:15" ht="188.25">
      <c r="A45" t="s">
        <v>269</v>
      </c>
      <c r="B45" t="s">
        <v>270</v>
      </c>
      <c r="C45" s="1" t="s">
        <v>271</v>
      </c>
      <c r="D45" t="s">
        <v>45</v>
      </c>
      <c r="E45" t="s">
        <v>272</v>
      </c>
      <c r="F45" s="2">
        <v>440000</v>
      </c>
      <c r="G45" t="s">
        <v>273</v>
      </c>
      <c r="H45">
        <v>15.3</v>
      </c>
      <c r="I45">
        <v>0</v>
      </c>
      <c r="J45">
        <v>5.6</v>
      </c>
      <c r="K45">
        <v>9.6999999999999993</v>
      </c>
      <c r="L45" t="s">
        <v>177</v>
      </c>
      <c r="M45">
        <v>3</v>
      </c>
      <c r="N45" t="s">
        <v>274</v>
      </c>
      <c r="O45" t="s">
        <v>60</v>
      </c>
    </row>
    <row r="46" spans="1:15" ht="115.5">
      <c r="A46" t="s">
        <v>275</v>
      </c>
      <c r="B46" t="s">
        <v>276</v>
      </c>
      <c r="C46" s="1" t="s">
        <v>277</v>
      </c>
      <c r="D46" t="s">
        <v>80</v>
      </c>
      <c r="E46" t="s">
        <v>278</v>
      </c>
      <c r="F46" s="2">
        <v>26650</v>
      </c>
      <c r="G46" t="s">
        <v>279</v>
      </c>
      <c r="H46">
        <v>16.899999999999999</v>
      </c>
      <c r="I46">
        <v>5.3</v>
      </c>
      <c r="J46">
        <v>5.4</v>
      </c>
      <c r="K46">
        <v>6.1</v>
      </c>
      <c r="L46" t="s">
        <v>83</v>
      </c>
      <c r="M46">
        <v>1</v>
      </c>
      <c r="N46" t="s">
        <v>280</v>
      </c>
      <c r="O46" t="s">
        <v>60</v>
      </c>
    </row>
    <row r="47" spans="1:15" ht="115.5">
      <c r="A47" t="s">
        <v>281</v>
      </c>
      <c r="B47" t="s">
        <v>282</v>
      </c>
      <c r="C47" s="1" t="s">
        <v>283</v>
      </c>
      <c r="D47" t="s">
        <v>80</v>
      </c>
      <c r="E47" t="s">
        <v>284</v>
      </c>
      <c r="F47" s="2">
        <v>500000</v>
      </c>
      <c r="G47" t="s">
        <v>285</v>
      </c>
      <c r="H47">
        <v>18.600000000000001</v>
      </c>
      <c r="I47">
        <v>4.2</v>
      </c>
      <c r="J47">
        <v>5.5</v>
      </c>
      <c r="K47">
        <v>8.9</v>
      </c>
      <c r="L47" t="s">
        <v>27</v>
      </c>
      <c r="M47">
        <v>2</v>
      </c>
      <c r="N47" t="s">
        <v>59</v>
      </c>
      <c r="O47" t="s">
        <v>60</v>
      </c>
    </row>
    <row r="48" spans="1:15" ht="115.5">
      <c r="A48" t="s">
        <v>286</v>
      </c>
      <c r="B48" t="s">
        <v>287</v>
      </c>
      <c r="C48" s="1" t="s">
        <v>288</v>
      </c>
      <c r="D48" t="s">
        <v>80</v>
      </c>
      <c r="E48" t="s">
        <v>289</v>
      </c>
      <c r="F48" s="2">
        <v>104500</v>
      </c>
      <c r="G48" t="s">
        <v>290</v>
      </c>
      <c r="H48">
        <v>28.6</v>
      </c>
      <c r="I48">
        <v>10.8</v>
      </c>
      <c r="J48">
        <v>5</v>
      </c>
      <c r="K48">
        <v>12.8</v>
      </c>
      <c r="L48" t="s">
        <v>27</v>
      </c>
      <c r="M48">
        <v>2</v>
      </c>
      <c r="N48" t="s">
        <v>291</v>
      </c>
      <c r="O48" t="s">
        <v>29</v>
      </c>
    </row>
    <row r="49" spans="1:15" ht="101.25">
      <c r="A49" t="s">
        <v>292</v>
      </c>
      <c r="B49" t="s">
        <v>293</v>
      </c>
      <c r="C49" s="1" t="s">
        <v>294</v>
      </c>
      <c r="D49" t="s">
        <v>80</v>
      </c>
      <c r="E49" t="s">
        <v>187</v>
      </c>
      <c r="F49" s="2">
        <v>31052</v>
      </c>
      <c r="G49" t="s">
        <v>295</v>
      </c>
      <c r="H49">
        <v>23.5</v>
      </c>
      <c r="I49">
        <v>7.3</v>
      </c>
      <c r="J49">
        <v>5.6</v>
      </c>
      <c r="K49">
        <v>10.6</v>
      </c>
      <c r="L49" t="s">
        <v>27</v>
      </c>
      <c r="M49">
        <v>2</v>
      </c>
      <c r="N49" t="s">
        <v>189</v>
      </c>
      <c r="O49" t="s">
        <v>29</v>
      </c>
    </row>
    <row r="50" spans="1:15" ht="159">
      <c r="A50" t="s">
        <v>296</v>
      </c>
      <c r="B50" t="s">
        <v>297</v>
      </c>
      <c r="C50" s="1" t="s">
        <v>298</v>
      </c>
      <c r="D50" t="s">
        <v>33</v>
      </c>
      <c r="E50" t="s">
        <v>299</v>
      </c>
      <c r="F50" s="2">
        <v>20000</v>
      </c>
      <c r="G50" t="s">
        <v>300</v>
      </c>
      <c r="H50">
        <v>15.6</v>
      </c>
      <c r="I50">
        <v>4.0999999999999996</v>
      </c>
      <c r="J50">
        <v>4.3</v>
      </c>
      <c r="K50">
        <v>7.3</v>
      </c>
      <c r="L50" t="s">
        <v>27</v>
      </c>
      <c r="M50">
        <v>2</v>
      </c>
      <c r="N50" t="s">
        <v>301</v>
      </c>
      <c r="O50" t="s">
        <v>60</v>
      </c>
    </row>
    <row r="51" spans="1:15" ht="174">
      <c r="A51" t="s">
        <v>302</v>
      </c>
      <c r="B51" t="s">
        <v>303</v>
      </c>
      <c r="C51" s="1" t="s">
        <v>304</v>
      </c>
      <c r="D51" t="s">
        <v>114</v>
      </c>
      <c r="E51" t="s">
        <v>305</v>
      </c>
      <c r="F51" s="2">
        <v>1397</v>
      </c>
      <c r="G51" t="s">
        <v>306</v>
      </c>
      <c r="H51">
        <v>13.9</v>
      </c>
      <c r="I51">
        <v>3.7</v>
      </c>
      <c r="J51">
        <v>6.3</v>
      </c>
      <c r="K51">
        <v>3.9</v>
      </c>
      <c r="L51" t="s">
        <v>83</v>
      </c>
      <c r="M51">
        <v>1</v>
      </c>
      <c r="N51" t="s">
        <v>307</v>
      </c>
      <c r="O51" t="s">
        <v>60</v>
      </c>
    </row>
    <row r="52" spans="1:15" ht="115.5">
      <c r="A52" t="s">
        <v>308</v>
      </c>
      <c r="B52" t="s">
        <v>309</v>
      </c>
      <c r="C52" s="1" t="s">
        <v>310</v>
      </c>
      <c r="D52" t="s">
        <v>18</v>
      </c>
      <c r="E52" t="s">
        <v>40</v>
      </c>
      <c r="F52" s="2">
        <v>30700</v>
      </c>
      <c r="G52" t="s">
        <v>311</v>
      </c>
    </row>
    <row r="53" spans="1:15" ht="115.5">
      <c r="A53" t="s">
        <v>312</v>
      </c>
      <c r="B53" t="s">
        <v>313</v>
      </c>
      <c r="C53" s="1" t="s">
        <v>314</v>
      </c>
      <c r="D53" t="s">
        <v>101</v>
      </c>
      <c r="E53" t="s">
        <v>315</v>
      </c>
      <c r="F53" s="2">
        <v>70000</v>
      </c>
      <c r="G53" t="s">
        <v>316</v>
      </c>
      <c r="H53">
        <v>30.3</v>
      </c>
      <c r="I53">
        <v>1.8</v>
      </c>
      <c r="J53">
        <v>13</v>
      </c>
      <c r="K53">
        <v>15.5</v>
      </c>
      <c r="L53" t="s">
        <v>177</v>
      </c>
      <c r="M53">
        <v>3</v>
      </c>
      <c r="N53" t="s">
        <v>317</v>
      </c>
      <c r="O53" t="s">
        <v>147</v>
      </c>
    </row>
    <row r="54" spans="1:15" ht="144.75">
      <c r="A54" t="s">
        <v>318</v>
      </c>
      <c r="B54" t="s">
        <v>319</v>
      </c>
      <c r="C54" s="1" t="s">
        <v>320</v>
      </c>
      <c r="D54" t="s">
        <v>174</v>
      </c>
      <c r="E54" t="s">
        <v>321</v>
      </c>
      <c r="F54" s="2">
        <v>139000</v>
      </c>
      <c r="G54" t="s">
        <v>322</v>
      </c>
      <c r="H54">
        <v>35.9</v>
      </c>
      <c r="I54">
        <v>14</v>
      </c>
      <c r="J54">
        <v>9.5</v>
      </c>
      <c r="K54">
        <v>12.4</v>
      </c>
      <c r="L54" t="s">
        <v>323</v>
      </c>
      <c r="M54">
        <v>4</v>
      </c>
      <c r="N54" t="s">
        <v>324</v>
      </c>
      <c r="O54" t="s">
        <v>147</v>
      </c>
    </row>
    <row r="55" spans="1:15" ht="101.25">
      <c r="A55" t="s">
        <v>325</v>
      </c>
      <c r="B55" t="s">
        <v>326</v>
      </c>
      <c r="C55" s="1" t="s">
        <v>327</v>
      </c>
      <c r="D55" t="s">
        <v>18</v>
      </c>
      <c r="E55" t="s">
        <v>40</v>
      </c>
      <c r="F55" s="2">
        <v>7305</v>
      </c>
      <c r="G55" t="s">
        <v>328</v>
      </c>
    </row>
    <row r="56" spans="1:15" ht="130.5">
      <c r="A56" t="s">
        <v>329</v>
      </c>
      <c r="B56" t="s">
        <v>330</v>
      </c>
      <c r="C56" s="1" t="s">
        <v>331</v>
      </c>
      <c r="D56" t="s">
        <v>101</v>
      </c>
      <c r="E56" t="s">
        <v>315</v>
      </c>
      <c r="F56" s="2">
        <v>49218</v>
      </c>
      <c r="G56" t="s">
        <v>332</v>
      </c>
    </row>
    <row r="57" spans="1:15" ht="115.5">
      <c r="A57" t="s">
        <v>333</v>
      </c>
      <c r="B57" t="s">
        <v>334</v>
      </c>
      <c r="C57" s="1" t="s">
        <v>335</v>
      </c>
      <c r="D57" t="s">
        <v>18</v>
      </c>
      <c r="E57" t="s">
        <v>336</v>
      </c>
      <c r="F57" s="2">
        <v>12700</v>
      </c>
      <c r="G57" t="s">
        <v>337</v>
      </c>
      <c r="H57">
        <v>12.4</v>
      </c>
      <c r="I57">
        <v>3.8</v>
      </c>
      <c r="J57">
        <v>5.2</v>
      </c>
      <c r="K57">
        <v>3.4</v>
      </c>
      <c r="L57" t="s">
        <v>157</v>
      </c>
      <c r="M57" t="s">
        <v>158</v>
      </c>
      <c r="N57" t="s">
        <v>257</v>
      </c>
      <c r="O57" t="s">
        <v>60</v>
      </c>
    </row>
    <row r="58" spans="1:15" ht="188.25">
      <c r="A58" t="s">
        <v>338</v>
      </c>
      <c r="B58" t="s">
        <v>339</v>
      </c>
      <c r="C58" s="1" t="s">
        <v>340</v>
      </c>
      <c r="D58" t="s">
        <v>80</v>
      </c>
      <c r="E58" t="s">
        <v>341</v>
      </c>
      <c r="F58" s="2">
        <v>15500</v>
      </c>
      <c r="G58" t="s">
        <v>342</v>
      </c>
      <c r="H58">
        <v>38.700000000000003</v>
      </c>
      <c r="I58">
        <v>12</v>
      </c>
      <c r="J58">
        <v>9</v>
      </c>
      <c r="K58">
        <v>17.7</v>
      </c>
      <c r="L58" t="s">
        <v>27</v>
      </c>
      <c r="M58">
        <v>2</v>
      </c>
      <c r="N58" t="s">
        <v>343</v>
      </c>
      <c r="O58" t="s">
        <v>147</v>
      </c>
    </row>
    <row r="59" spans="1:15" ht="115.5">
      <c r="A59" t="s">
        <v>344</v>
      </c>
      <c r="B59" t="s">
        <v>345</v>
      </c>
      <c r="C59" s="1" t="s">
        <v>346</v>
      </c>
      <c r="D59" t="s">
        <v>80</v>
      </c>
      <c r="E59" t="s">
        <v>347</v>
      </c>
      <c r="F59" s="2">
        <v>40000</v>
      </c>
      <c r="G59" t="s">
        <v>348</v>
      </c>
      <c r="H59">
        <v>15.2</v>
      </c>
      <c r="I59">
        <v>4.4000000000000004</v>
      </c>
      <c r="J59">
        <v>5.0999999999999996</v>
      </c>
      <c r="K59">
        <v>5.7</v>
      </c>
      <c r="L59" t="s">
        <v>27</v>
      </c>
      <c r="M59">
        <v>2</v>
      </c>
      <c r="N59" t="s">
        <v>274</v>
      </c>
      <c r="O59" t="s">
        <v>60</v>
      </c>
    </row>
    <row r="60" spans="1:15" ht="115.5">
      <c r="A60" t="s">
        <v>349</v>
      </c>
      <c r="B60" t="s">
        <v>350</v>
      </c>
      <c r="C60" s="1" t="s">
        <v>351</v>
      </c>
      <c r="D60" t="s">
        <v>33</v>
      </c>
      <c r="E60" t="s">
        <v>299</v>
      </c>
      <c r="F60" s="2">
        <v>50000</v>
      </c>
      <c r="G60" t="s">
        <v>352</v>
      </c>
      <c r="H60">
        <v>16.100000000000001</v>
      </c>
      <c r="I60">
        <v>3.4</v>
      </c>
      <c r="J60">
        <v>4.5</v>
      </c>
      <c r="K60">
        <v>8.1999999999999993</v>
      </c>
      <c r="L60" t="s">
        <v>27</v>
      </c>
      <c r="M60">
        <v>2</v>
      </c>
      <c r="N60" t="s">
        <v>195</v>
      </c>
      <c r="O60" t="s">
        <v>60</v>
      </c>
    </row>
    <row r="61" spans="1:15" ht="115.5">
      <c r="A61" t="s">
        <v>353</v>
      </c>
      <c r="B61" t="s">
        <v>354</v>
      </c>
      <c r="C61" s="1" t="s">
        <v>355</v>
      </c>
      <c r="D61" t="s">
        <v>33</v>
      </c>
      <c r="E61" t="s">
        <v>356</v>
      </c>
      <c r="F61" s="2">
        <v>349000</v>
      </c>
      <c r="G61" t="s">
        <v>357</v>
      </c>
      <c r="H61">
        <v>14.4</v>
      </c>
      <c r="I61">
        <v>1.9</v>
      </c>
      <c r="J61">
        <v>4.8</v>
      </c>
      <c r="K61">
        <v>7.7</v>
      </c>
      <c r="L61" t="s">
        <v>27</v>
      </c>
      <c r="M61">
        <v>2</v>
      </c>
      <c r="N61" t="s">
        <v>159</v>
      </c>
      <c r="O61" t="s">
        <v>60</v>
      </c>
    </row>
    <row r="62" spans="1:15" ht="101.25">
      <c r="A62" t="s">
        <v>358</v>
      </c>
      <c r="B62" t="s">
        <v>359</v>
      </c>
      <c r="C62" s="1" t="s">
        <v>360</v>
      </c>
      <c r="D62" t="s">
        <v>45</v>
      </c>
      <c r="E62" t="s">
        <v>155</v>
      </c>
      <c r="F62" s="2">
        <v>122000</v>
      </c>
      <c r="G62" t="s">
        <v>361</v>
      </c>
      <c r="H62">
        <v>12.8</v>
      </c>
      <c r="I62">
        <v>1.4</v>
      </c>
      <c r="J62">
        <v>6.5</v>
      </c>
      <c r="K62">
        <v>4.9000000000000004</v>
      </c>
      <c r="L62" t="s">
        <v>177</v>
      </c>
      <c r="M62">
        <v>3</v>
      </c>
      <c r="N62" t="s">
        <v>257</v>
      </c>
      <c r="O62" t="s">
        <v>60</v>
      </c>
    </row>
    <row r="63" spans="1:15" ht="130.5">
      <c r="A63" t="s">
        <v>362</v>
      </c>
      <c r="B63" t="s">
        <v>363</v>
      </c>
      <c r="C63" s="1" t="s">
        <v>364</v>
      </c>
      <c r="D63" t="s">
        <v>168</v>
      </c>
      <c r="E63" t="s">
        <v>169</v>
      </c>
      <c r="F63" s="2">
        <v>173250</v>
      </c>
      <c r="G63" t="s">
        <v>365</v>
      </c>
      <c r="H63">
        <v>15.7</v>
      </c>
      <c r="I63">
        <v>0</v>
      </c>
      <c r="J63">
        <v>6.7</v>
      </c>
      <c r="K63">
        <v>9</v>
      </c>
      <c r="L63" t="s">
        <v>27</v>
      </c>
      <c r="M63">
        <v>2</v>
      </c>
      <c r="N63" t="s">
        <v>301</v>
      </c>
      <c r="O63" t="s">
        <v>60</v>
      </c>
    </row>
    <row r="64" spans="1:15" ht="101.25">
      <c r="A64" t="s">
        <v>366</v>
      </c>
      <c r="B64" t="s">
        <v>367</v>
      </c>
      <c r="C64" s="1" t="s">
        <v>368</v>
      </c>
      <c r="D64" t="s">
        <v>101</v>
      </c>
      <c r="E64" t="s">
        <v>199</v>
      </c>
      <c r="F64" s="2">
        <v>32967</v>
      </c>
      <c r="G64" t="s">
        <v>369</v>
      </c>
      <c r="H64">
        <v>20.3</v>
      </c>
      <c r="I64">
        <v>1</v>
      </c>
      <c r="J64">
        <v>10</v>
      </c>
      <c r="K64">
        <v>9.3000000000000007</v>
      </c>
      <c r="L64" t="s">
        <v>83</v>
      </c>
      <c r="M64">
        <v>1</v>
      </c>
      <c r="N64" t="s">
        <v>370</v>
      </c>
      <c r="O64" t="s">
        <v>29</v>
      </c>
    </row>
    <row r="65" spans="1:15" ht="115.5">
      <c r="A65" t="s">
        <v>371</v>
      </c>
      <c r="B65" t="s">
        <v>372</v>
      </c>
      <c r="C65" s="1" t="s">
        <v>373</v>
      </c>
      <c r="D65" t="s">
        <v>88</v>
      </c>
      <c r="E65" t="s">
        <v>89</v>
      </c>
      <c r="F65" s="2">
        <v>27819</v>
      </c>
      <c r="G65" t="s">
        <v>374</v>
      </c>
      <c r="H65">
        <v>33</v>
      </c>
      <c r="I65">
        <v>14.7</v>
      </c>
      <c r="J65">
        <v>7.3</v>
      </c>
      <c r="K65">
        <v>11</v>
      </c>
      <c r="L65" t="s">
        <v>27</v>
      </c>
      <c r="M65">
        <v>2</v>
      </c>
      <c r="N65" t="s">
        <v>268</v>
      </c>
      <c r="O65" t="s">
        <v>147</v>
      </c>
    </row>
    <row r="66" spans="1:15" ht="130.5">
      <c r="A66" t="s">
        <v>375</v>
      </c>
      <c r="B66" t="s">
        <v>376</v>
      </c>
      <c r="C66" s="1" t="s">
        <v>377</v>
      </c>
      <c r="D66" t="s">
        <v>24</v>
      </c>
      <c r="E66" t="s">
        <v>25</v>
      </c>
      <c r="F66" s="2">
        <v>64088</v>
      </c>
      <c r="G66" t="s">
        <v>378</v>
      </c>
      <c r="H66">
        <v>29.4</v>
      </c>
      <c r="I66">
        <v>14.3</v>
      </c>
      <c r="J66">
        <v>5.8</v>
      </c>
      <c r="K66">
        <v>9.1999999999999993</v>
      </c>
      <c r="L66" t="s">
        <v>27</v>
      </c>
      <c r="M66">
        <v>2</v>
      </c>
      <c r="N66" t="s">
        <v>36</v>
      </c>
      <c r="O66" t="s">
        <v>29</v>
      </c>
    </row>
    <row r="67" spans="1:15" ht="144.75">
      <c r="A67" t="s">
        <v>379</v>
      </c>
      <c r="B67" t="s">
        <v>380</v>
      </c>
      <c r="C67" s="1" t="s">
        <v>381</v>
      </c>
      <c r="D67" t="s">
        <v>24</v>
      </c>
      <c r="E67" t="s">
        <v>382</v>
      </c>
      <c r="F67" s="2">
        <v>14049</v>
      </c>
      <c r="G67" t="s">
        <v>383</v>
      </c>
      <c r="H67">
        <v>33.5</v>
      </c>
      <c r="I67">
        <v>13.9</v>
      </c>
      <c r="J67">
        <v>8.6</v>
      </c>
      <c r="K67">
        <v>11.1</v>
      </c>
      <c r="L67" t="s">
        <v>27</v>
      </c>
      <c r="M67">
        <v>2</v>
      </c>
      <c r="N67" t="s">
        <v>384</v>
      </c>
      <c r="O67" t="s">
        <v>147</v>
      </c>
    </row>
    <row r="68" spans="1:15" ht="130.5">
      <c r="A68" t="s">
        <v>385</v>
      </c>
      <c r="B68" t="s">
        <v>386</v>
      </c>
      <c r="C68" s="1" t="s">
        <v>387</v>
      </c>
      <c r="D68" t="s">
        <v>174</v>
      </c>
      <c r="E68" t="s">
        <v>388</v>
      </c>
      <c r="F68" s="2">
        <v>414000</v>
      </c>
      <c r="G68" t="s">
        <v>389</v>
      </c>
      <c r="H68">
        <v>21.3</v>
      </c>
      <c r="I68">
        <v>6.6</v>
      </c>
      <c r="J68">
        <v>5.6</v>
      </c>
      <c r="K68">
        <v>9.1</v>
      </c>
      <c r="L68" t="s">
        <v>177</v>
      </c>
      <c r="M68">
        <v>3</v>
      </c>
      <c r="N68" t="s">
        <v>247</v>
      </c>
      <c r="O68" t="s">
        <v>29</v>
      </c>
    </row>
    <row r="69" spans="1:15" ht="101.25">
      <c r="A69" t="s">
        <v>390</v>
      </c>
      <c r="B69" t="s">
        <v>391</v>
      </c>
      <c r="C69" s="1" t="s">
        <v>392</v>
      </c>
      <c r="D69" t="s">
        <v>174</v>
      </c>
      <c r="E69" t="s">
        <v>393</v>
      </c>
      <c r="F69" s="2">
        <v>36000</v>
      </c>
      <c r="G69" t="s">
        <v>394</v>
      </c>
      <c r="H69">
        <v>33.700000000000003</v>
      </c>
      <c r="I69">
        <v>13.5</v>
      </c>
      <c r="J69">
        <v>6.2</v>
      </c>
      <c r="K69">
        <v>14.1</v>
      </c>
      <c r="L69" t="s">
        <v>177</v>
      </c>
      <c r="M69">
        <v>3</v>
      </c>
      <c r="N69" t="s">
        <v>384</v>
      </c>
      <c r="O69" t="s">
        <v>147</v>
      </c>
    </row>
    <row r="70" spans="1:15" ht="130.5">
      <c r="A70" t="s">
        <v>395</v>
      </c>
      <c r="B70" t="s">
        <v>396</v>
      </c>
      <c r="C70" s="1" t="s">
        <v>397</v>
      </c>
      <c r="D70" t="s">
        <v>174</v>
      </c>
      <c r="E70" t="s">
        <v>393</v>
      </c>
      <c r="F70" s="2">
        <v>5800</v>
      </c>
      <c r="G70" t="s">
        <v>398</v>
      </c>
      <c r="H70">
        <v>30.5</v>
      </c>
      <c r="I70">
        <v>12.9</v>
      </c>
      <c r="J70">
        <v>5.6</v>
      </c>
      <c r="K70">
        <v>12</v>
      </c>
      <c r="L70" t="s">
        <v>27</v>
      </c>
      <c r="M70">
        <v>2</v>
      </c>
      <c r="N70" t="s">
        <v>399</v>
      </c>
      <c r="O70" t="s">
        <v>147</v>
      </c>
    </row>
    <row r="71" spans="1:15" ht="87">
      <c r="A71" t="s">
        <v>400</v>
      </c>
      <c r="B71" t="s">
        <v>401</v>
      </c>
      <c r="C71" s="1" t="s">
        <v>402</v>
      </c>
      <c r="D71" t="s">
        <v>168</v>
      </c>
      <c r="E71" t="s">
        <v>403</v>
      </c>
      <c r="F71" s="2">
        <v>56800</v>
      </c>
      <c r="G71" t="s">
        <v>404</v>
      </c>
      <c r="H71">
        <v>10.3</v>
      </c>
      <c r="I71">
        <v>0</v>
      </c>
      <c r="J71">
        <v>5.3</v>
      </c>
      <c r="K71">
        <v>5</v>
      </c>
      <c r="L71" t="s">
        <v>83</v>
      </c>
      <c r="M71">
        <v>1</v>
      </c>
      <c r="N71" t="s">
        <v>405</v>
      </c>
      <c r="O71" t="s">
        <v>60</v>
      </c>
    </row>
    <row r="72" spans="1:15" ht="101.25">
      <c r="A72" t="s">
        <v>406</v>
      </c>
      <c r="B72" t="s">
        <v>407</v>
      </c>
      <c r="C72" s="1" t="s">
        <v>408</v>
      </c>
      <c r="D72" t="s">
        <v>174</v>
      </c>
      <c r="E72" t="s">
        <v>409</v>
      </c>
      <c r="F72" s="2">
        <v>18650</v>
      </c>
      <c r="G72" t="s">
        <v>410</v>
      </c>
      <c r="H72">
        <v>26</v>
      </c>
      <c r="I72">
        <v>10.5</v>
      </c>
      <c r="J72">
        <v>5.0999999999999996</v>
      </c>
      <c r="K72">
        <v>10.4</v>
      </c>
      <c r="L72" t="s">
        <v>177</v>
      </c>
      <c r="M72">
        <v>3</v>
      </c>
      <c r="N72" t="s">
        <v>66</v>
      </c>
      <c r="O72" t="s">
        <v>29</v>
      </c>
    </row>
    <row r="73" spans="1:15" ht="101.25">
      <c r="A73" t="s">
        <v>411</v>
      </c>
      <c r="B73" t="s">
        <v>412</v>
      </c>
      <c r="C73" s="1" t="s">
        <v>413</v>
      </c>
      <c r="D73" t="s">
        <v>101</v>
      </c>
      <c r="E73" t="s">
        <v>199</v>
      </c>
      <c r="F73" s="2">
        <v>18700</v>
      </c>
      <c r="G73" t="s">
        <v>414</v>
      </c>
      <c r="H73">
        <v>16.600000000000001</v>
      </c>
      <c r="I73">
        <v>1.8</v>
      </c>
      <c r="J73">
        <v>7.6</v>
      </c>
      <c r="K73">
        <v>7.2</v>
      </c>
      <c r="L73" t="s">
        <v>83</v>
      </c>
      <c r="M73">
        <v>1</v>
      </c>
      <c r="N73" t="s">
        <v>117</v>
      </c>
      <c r="O73" t="s">
        <v>60</v>
      </c>
    </row>
    <row r="74" spans="1:15" ht="87">
      <c r="A74" t="s">
        <v>415</v>
      </c>
      <c r="B74" t="s">
        <v>416</v>
      </c>
      <c r="C74" s="1" t="s">
        <v>417</v>
      </c>
      <c r="D74" t="s">
        <v>174</v>
      </c>
      <c r="E74" t="s">
        <v>418</v>
      </c>
      <c r="F74" s="2">
        <v>44020</v>
      </c>
      <c r="G74" t="s">
        <v>419</v>
      </c>
      <c r="H74">
        <v>25.5</v>
      </c>
      <c r="I74">
        <v>6.9</v>
      </c>
      <c r="J74">
        <v>7.5</v>
      </c>
      <c r="K74">
        <v>11.1</v>
      </c>
      <c r="L74" t="s">
        <v>27</v>
      </c>
      <c r="M74">
        <v>2</v>
      </c>
      <c r="N74" t="s">
        <v>420</v>
      </c>
      <c r="O74" t="s">
        <v>29</v>
      </c>
    </row>
    <row r="75" spans="1:15" ht="144.75">
      <c r="A75" t="s">
        <v>421</v>
      </c>
      <c r="B75" t="s">
        <v>422</v>
      </c>
      <c r="C75" s="1" t="s">
        <v>423</v>
      </c>
      <c r="D75" t="s">
        <v>45</v>
      </c>
      <c r="E75" t="s">
        <v>132</v>
      </c>
      <c r="F75" s="2">
        <v>15000</v>
      </c>
      <c r="G75" t="s">
        <v>424</v>
      </c>
      <c r="H75">
        <v>17.5</v>
      </c>
      <c r="I75">
        <v>2.7</v>
      </c>
      <c r="J75">
        <v>6</v>
      </c>
      <c r="K75">
        <v>8.8000000000000007</v>
      </c>
      <c r="L75" t="s">
        <v>27</v>
      </c>
      <c r="M75">
        <v>2</v>
      </c>
      <c r="N75" t="s">
        <v>241</v>
      </c>
      <c r="O75" t="s">
        <v>60</v>
      </c>
    </row>
    <row r="76" spans="1:15" ht="130.5">
      <c r="A76" t="s">
        <v>425</v>
      </c>
      <c r="B76" t="s">
        <v>426</v>
      </c>
      <c r="C76" s="1" t="s">
        <v>427</v>
      </c>
      <c r="D76" t="s">
        <v>45</v>
      </c>
      <c r="E76" t="s">
        <v>272</v>
      </c>
      <c r="F76" s="2">
        <v>70325</v>
      </c>
      <c r="G76" t="s">
        <v>428</v>
      </c>
      <c r="H76">
        <v>11.6</v>
      </c>
      <c r="I76">
        <v>0</v>
      </c>
      <c r="J76">
        <v>5.7</v>
      </c>
      <c r="K76">
        <v>6</v>
      </c>
      <c r="L76" t="s">
        <v>27</v>
      </c>
      <c r="M76">
        <v>2</v>
      </c>
      <c r="N76" t="s">
        <v>405</v>
      </c>
      <c r="O76" t="s">
        <v>60</v>
      </c>
    </row>
    <row r="77" spans="1:15" ht="101.25">
      <c r="A77" t="s">
        <v>429</v>
      </c>
      <c r="B77" t="s">
        <v>430</v>
      </c>
      <c r="C77" s="1" t="s">
        <v>431</v>
      </c>
      <c r="D77" t="s">
        <v>101</v>
      </c>
      <c r="E77" t="s">
        <v>432</v>
      </c>
      <c r="F77" s="2">
        <v>32600</v>
      </c>
      <c r="G77" t="s">
        <v>433</v>
      </c>
      <c r="H77">
        <v>23.3</v>
      </c>
      <c r="I77">
        <v>2.4</v>
      </c>
      <c r="J77">
        <v>11.9</v>
      </c>
      <c r="K77">
        <v>8.9</v>
      </c>
      <c r="L77" t="s">
        <v>27</v>
      </c>
      <c r="M77">
        <v>2</v>
      </c>
      <c r="N77" t="s">
        <v>434</v>
      </c>
      <c r="O77" t="s">
        <v>29</v>
      </c>
    </row>
    <row r="78" spans="1:15" ht="115.5">
      <c r="A78" t="s">
        <v>435</v>
      </c>
      <c r="B78" t="s">
        <v>436</v>
      </c>
      <c r="C78" s="1" t="s">
        <v>437</v>
      </c>
      <c r="D78" t="s">
        <v>101</v>
      </c>
      <c r="E78" t="s">
        <v>199</v>
      </c>
      <c r="F78" s="2">
        <v>53000</v>
      </c>
      <c r="G78" t="s">
        <v>438</v>
      </c>
      <c r="H78">
        <v>22</v>
      </c>
      <c r="I78">
        <v>1</v>
      </c>
      <c r="J78">
        <v>10.9</v>
      </c>
      <c r="K78">
        <v>10.1</v>
      </c>
      <c r="L78" t="s">
        <v>27</v>
      </c>
      <c r="M78">
        <v>2</v>
      </c>
      <c r="N78" t="s">
        <v>439</v>
      </c>
      <c r="O78" t="s">
        <v>29</v>
      </c>
    </row>
    <row r="79" spans="1:15" ht="130.5">
      <c r="A79" t="s">
        <v>440</v>
      </c>
      <c r="B79" t="s">
        <v>441</v>
      </c>
      <c r="C79" s="1" t="s">
        <v>442</v>
      </c>
      <c r="D79" t="s">
        <v>80</v>
      </c>
      <c r="E79" t="s">
        <v>341</v>
      </c>
      <c r="F79" s="2">
        <v>35000</v>
      </c>
      <c r="G79" t="s">
        <v>443</v>
      </c>
      <c r="H79">
        <v>33.6</v>
      </c>
      <c r="I79">
        <v>10.9</v>
      </c>
      <c r="J79">
        <v>6.6</v>
      </c>
      <c r="K79">
        <v>16.100000000000001</v>
      </c>
      <c r="L79" t="s">
        <v>27</v>
      </c>
      <c r="M79">
        <v>2</v>
      </c>
      <c r="N79" t="s">
        <v>384</v>
      </c>
      <c r="O79" t="s">
        <v>147</v>
      </c>
    </row>
    <row r="80" spans="1:15" ht="101.25">
      <c r="A80" t="s">
        <v>444</v>
      </c>
      <c r="B80" t="s">
        <v>445</v>
      </c>
      <c r="C80" s="1" t="s">
        <v>446</v>
      </c>
      <c r="D80" t="s">
        <v>18</v>
      </c>
      <c r="E80" t="s">
        <v>447</v>
      </c>
      <c r="F80" s="2">
        <v>34000</v>
      </c>
      <c r="G80" t="s">
        <v>448</v>
      </c>
      <c r="H80">
        <v>20.6</v>
      </c>
      <c r="I80">
        <v>7.8</v>
      </c>
      <c r="J80">
        <v>6.9</v>
      </c>
      <c r="K80">
        <v>6</v>
      </c>
      <c r="L80" t="s">
        <v>27</v>
      </c>
      <c r="M80">
        <v>2</v>
      </c>
      <c r="N80" t="s">
        <v>449</v>
      </c>
      <c r="O80" t="s">
        <v>29</v>
      </c>
    </row>
    <row r="81" spans="1:15" ht="87">
      <c r="A81" t="s">
        <v>450</v>
      </c>
      <c r="B81" t="s">
        <v>451</v>
      </c>
      <c r="C81" s="1" t="s">
        <v>452</v>
      </c>
      <c r="D81" t="s">
        <v>33</v>
      </c>
      <c r="E81" t="s">
        <v>453</v>
      </c>
      <c r="F81" s="2">
        <v>140473</v>
      </c>
      <c r="G81" t="s">
        <v>454</v>
      </c>
      <c r="H81">
        <v>25.2</v>
      </c>
      <c r="I81">
        <v>3.3</v>
      </c>
      <c r="J81">
        <v>7.8</v>
      </c>
      <c r="K81">
        <v>14.1</v>
      </c>
      <c r="L81" t="s">
        <v>177</v>
      </c>
      <c r="M81">
        <v>3</v>
      </c>
      <c r="N81" t="s">
        <v>28</v>
      </c>
      <c r="O81" t="s">
        <v>29</v>
      </c>
    </row>
    <row r="82" spans="1:15" ht="130.5">
      <c r="A82" t="s">
        <v>455</v>
      </c>
      <c r="B82" t="s">
        <v>456</v>
      </c>
      <c r="C82" s="1" t="s">
        <v>457</v>
      </c>
      <c r="D82" t="s">
        <v>18</v>
      </c>
      <c r="E82" t="s">
        <v>458</v>
      </c>
      <c r="F82" s="2">
        <v>6600</v>
      </c>
      <c r="G82" t="s">
        <v>459</v>
      </c>
      <c r="H82">
        <v>17</v>
      </c>
      <c r="I82">
        <v>7.1</v>
      </c>
      <c r="J82">
        <v>5</v>
      </c>
      <c r="K82">
        <v>4.9000000000000004</v>
      </c>
      <c r="L82" t="s">
        <v>157</v>
      </c>
      <c r="M82" t="s">
        <v>158</v>
      </c>
      <c r="N82" t="s">
        <v>280</v>
      </c>
      <c r="O82" t="s">
        <v>60</v>
      </c>
    </row>
    <row r="83" spans="1:15" ht="144.75">
      <c r="A83" t="s">
        <v>460</v>
      </c>
      <c r="B83" t="s">
        <v>461</v>
      </c>
      <c r="C83" s="1" t="s">
        <v>462</v>
      </c>
      <c r="D83" t="s">
        <v>45</v>
      </c>
      <c r="E83" t="s">
        <v>132</v>
      </c>
      <c r="F83" s="2">
        <v>14500</v>
      </c>
      <c r="G83" t="s">
        <v>463</v>
      </c>
      <c r="H83">
        <v>29.6</v>
      </c>
      <c r="I83">
        <v>4.8</v>
      </c>
      <c r="J83">
        <v>8.6999999999999993</v>
      </c>
      <c r="K83">
        <v>16.100000000000001</v>
      </c>
      <c r="L83" t="s">
        <v>27</v>
      </c>
      <c r="M83">
        <v>2</v>
      </c>
      <c r="N83" t="s">
        <v>464</v>
      </c>
      <c r="O83" t="s">
        <v>29</v>
      </c>
    </row>
    <row r="84" spans="1:15" ht="130.5">
      <c r="A84" t="s">
        <v>465</v>
      </c>
      <c r="B84" t="s">
        <v>466</v>
      </c>
      <c r="C84" s="1" t="s">
        <v>467</v>
      </c>
      <c r="D84" t="s">
        <v>18</v>
      </c>
      <c r="E84" t="s">
        <v>336</v>
      </c>
      <c r="F84" s="2">
        <v>14900</v>
      </c>
      <c r="G84" t="s">
        <v>468</v>
      </c>
    </row>
    <row r="85" spans="1:15" ht="115.5">
      <c r="A85" t="s">
        <v>469</v>
      </c>
      <c r="B85" t="s">
        <v>470</v>
      </c>
      <c r="C85" s="1" t="s">
        <v>471</v>
      </c>
      <c r="D85" t="s">
        <v>18</v>
      </c>
      <c r="E85" t="s">
        <v>472</v>
      </c>
      <c r="F85" s="2">
        <v>85000</v>
      </c>
      <c r="G85" t="s">
        <v>473</v>
      </c>
      <c r="H85">
        <v>14.8</v>
      </c>
      <c r="I85">
        <v>5.8</v>
      </c>
      <c r="J85">
        <v>4.5999999999999996</v>
      </c>
      <c r="K85">
        <v>4.4000000000000004</v>
      </c>
      <c r="L85" t="s">
        <v>157</v>
      </c>
      <c r="M85" t="s">
        <v>158</v>
      </c>
      <c r="N85" t="s">
        <v>474</v>
      </c>
      <c r="O85" t="s">
        <v>60</v>
      </c>
    </row>
    <row r="86" spans="1:15" ht="115.5">
      <c r="A86" t="s">
        <v>475</v>
      </c>
      <c r="B86" t="s">
        <v>476</v>
      </c>
      <c r="C86" s="1" t="s">
        <v>477</v>
      </c>
      <c r="D86" t="s">
        <v>174</v>
      </c>
      <c r="E86" t="s">
        <v>175</v>
      </c>
      <c r="F86" s="2">
        <v>415000</v>
      </c>
      <c r="G86" t="s">
        <v>478</v>
      </c>
      <c r="H86">
        <v>14.4</v>
      </c>
      <c r="I86">
        <v>1.9</v>
      </c>
      <c r="J86">
        <v>4.9000000000000004</v>
      </c>
      <c r="K86">
        <v>7.6</v>
      </c>
      <c r="L86" t="s">
        <v>177</v>
      </c>
      <c r="M86">
        <v>3</v>
      </c>
      <c r="N86" t="s">
        <v>159</v>
      </c>
      <c r="O86" t="s">
        <v>60</v>
      </c>
    </row>
    <row r="87" spans="1:15" ht="130.5">
      <c r="A87" t="s">
        <v>479</v>
      </c>
      <c r="B87" t="s">
        <v>480</v>
      </c>
      <c r="C87" s="1" t="s">
        <v>481</v>
      </c>
      <c r="D87" t="s">
        <v>107</v>
      </c>
      <c r="E87" t="s">
        <v>108</v>
      </c>
      <c r="F87" s="2">
        <v>3182</v>
      </c>
      <c r="G87" t="s">
        <v>482</v>
      </c>
      <c r="H87">
        <v>33.200000000000003</v>
      </c>
      <c r="I87">
        <v>14.2</v>
      </c>
      <c r="J87">
        <v>4.2</v>
      </c>
      <c r="K87">
        <v>14.8</v>
      </c>
      <c r="L87" t="s">
        <v>27</v>
      </c>
      <c r="M87">
        <v>2</v>
      </c>
      <c r="N87" t="s">
        <v>483</v>
      </c>
      <c r="O87" t="s">
        <v>147</v>
      </c>
    </row>
    <row r="88" spans="1:15" ht="101.25">
      <c r="A88" t="s">
        <v>484</v>
      </c>
      <c r="B88" t="s">
        <v>485</v>
      </c>
      <c r="C88" s="1" t="s">
        <v>486</v>
      </c>
      <c r="D88" t="s">
        <v>33</v>
      </c>
      <c r="E88" t="s">
        <v>487</v>
      </c>
      <c r="F88" s="2">
        <v>12600</v>
      </c>
      <c r="G88" t="s">
        <v>488</v>
      </c>
      <c r="H88">
        <v>14.8</v>
      </c>
      <c r="I88">
        <v>1.1000000000000001</v>
      </c>
      <c r="J88">
        <v>5.2</v>
      </c>
      <c r="K88">
        <v>8.6</v>
      </c>
      <c r="L88" t="s">
        <v>27</v>
      </c>
      <c r="M88">
        <v>2</v>
      </c>
      <c r="N88" t="s">
        <v>474</v>
      </c>
      <c r="O88" t="s">
        <v>60</v>
      </c>
    </row>
    <row r="89" spans="1:15" ht="101.25">
      <c r="A89" t="s">
        <v>489</v>
      </c>
      <c r="B89" t="s">
        <v>490</v>
      </c>
      <c r="C89" s="1" t="s">
        <v>491</v>
      </c>
      <c r="D89" t="s">
        <v>168</v>
      </c>
      <c r="E89" t="s">
        <v>492</v>
      </c>
      <c r="F89" s="2">
        <v>12371</v>
      </c>
      <c r="G89" t="s">
        <v>493</v>
      </c>
    </row>
    <row r="90" spans="1:15" ht="130.5">
      <c r="A90" t="s">
        <v>494</v>
      </c>
      <c r="B90" t="s">
        <v>495</v>
      </c>
      <c r="C90" s="1" t="s">
        <v>496</v>
      </c>
      <c r="D90" t="s">
        <v>168</v>
      </c>
      <c r="E90" t="s">
        <v>234</v>
      </c>
      <c r="F90" s="2">
        <v>67000</v>
      </c>
      <c r="G90" t="s">
        <v>497</v>
      </c>
      <c r="H90">
        <v>24.6</v>
      </c>
      <c r="I90">
        <v>4.2</v>
      </c>
      <c r="J90">
        <v>7.1</v>
      </c>
      <c r="K90">
        <v>13.4</v>
      </c>
      <c r="L90" t="s">
        <v>177</v>
      </c>
      <c r="M90">
        <v>3</v>
      </c>
      <c r="N90" t="s">
        <v>498</v>
      </c>
      <c r="O90" t="s">
        <v>29</v>
      </c>
    </row>
    <row r="91" spans="1:15" ht="115.5">
      <c r="A91" t="s">
        <v>499</v>
      </c>
      <c r="B91" t="s">
        <v>500</v>
      </c>
      <c r="C91" s="1" t="s">
        <v>501</v>
      </c>
      <c r="D91" t="s">
        <v>101</v>
      </c>
      <c r="E91" t="s">
        <v>502</v>
      </c>
      <c r="F91" s="2">
        <v>7878</v>
      </c>
      <c r="G91" t="s">
        <v>503</v>
      </c>
      <c r="H91">
        <v>16.899999999999999</v>
      </c>
      <c r="I91">
        <v>2.4</v>
      </c>
      <c r="J91">
        <v>5.6</v>
      </c>
      <c r="K91">
        <v>8.9</v>
      </c>
      <c r="L91" t="s">
        <v>83</v>
      </c>
      <c r="M91">
        <v>1</v>
      </c>
      <c r="N91" t="s">
        <v>280</v>
      </c>
      <c r="O91" t="s">
        <v>60</v>
      </c>
    </row>
    <row r="92" spans="1:15" ht="130.5">
      <c r="A92" t="s">
        <v>504</v>
      </c>
      <c r="B92" t="s">
        <v>505</v>
      </c>
      <c r="C92" s="1" t="s">
        <v>506</v>
      </c>
      <c r="D92" t="s">
        <v>174</v>
      </c>
      <c r="E92" t="s">
        <v>507</v>
      </c>
      <c r="F92" s="2">
        <v>72000</v>
      </c>
      <c r="G92" t="s">
        <v>508</v>
      </c>
      <c r="H92">
        <v>15.9</v>
      </c>
      <c r="I92">
        <v>5.4</v>
      </c>
      <c r="J92">
        <v>4.5</v>
      </c>
      <c r="K92">
        <v>6.1</v>
      </c>
      <c r="L92" t="s">
        <v>27</v>
      </c>
      <c r="M92">
        <v>2</v>
      </c>
      <c r="N92" t="s">
        <v>195</v>
      </c>
      <c r="O92" t="s">
        <v>60</v>
      </c>
    </row>
    <row r="93" spans="1:15" ht="115.5">
      <c r="A93" t="s">
        <v>509</v>
      </c>
      <c r="B93" t="s">
        <v>510</v>
      </c>
      <c r="C93" s="1" t="s">
        <v>511</v>
      </c>
      <c r="D93" t="s">
        <v>18</v>
      </c>
      <c r="E93" t="s">
        <v>245</v>
      </c>
      <c r="F93" s="2">
        <v>20300</v>
      </c>
      <c r="G93" t="s">
        <v>512</v>
      </c>
      <c r="H93">
        <v>14.4</v>
      </c>
      <c r="I93">
        <v>3.3</v>
      </c>
      <c r="J93">
        <v>4.2</v>
      </c>
      <c r="K93">
        <v>6.9</v>
      </c>
      <c r="L93" t="s">
        <v>157</v>
      </c>
      <c r="M93" t="s">
        <v>158</v>
      </c>
      <c r="N93" t="s">
        <v>159</v>
      </c>
      <c r="O93" t="s">
        <v>60</v>
      </c>
    </row>
    <row r="94" spans="1:15" ht="101.25">
      <c r="A94" t="s">
        <v>513</v>
      </c>
      <c r="B94" t="s">
        <v>514</v>
      </c>
      <c r="C94" s="1" t="s">
        <v>515</v>
      </c>
      <c r="D94" t="s">
        <v>101</v>
      </c>
      <c r="E94" t="s">
        <v>214</v>
      </c>
      <c r="F94" s="2">
        <v>20000</v>
      </c>
      <c r="G94" t="s">
        <v>516</v>
      </c>
      <c r="H94">
        <v>17.3</v>
      </c>
      <c r="I94">
        <v>0.1</v>
      </c>
      <c r="J94">
        <v>7.3</v>
      </c>
      <c r="K94">
        <v>9.9</v>
      </c>
      <c r="L94" t="s">
        <v>27</v>
      </c>
      <c r="M94">
        <v>2</v>
      </c>
      <c r="N94" t="s">
        <v>517</v>
      </c>
      <c r="O94" t="s">
        <v>60</v>
      </c>
    </row>
    <row r="95" spans="1:15" ht="87">
      <c r="A95" t="s">
        <v>518</v>
      </c>
      <c r="B95" t="s">
        <v>519</v>
      </c>
      <c r="C95" s="1" t="s">
        <v>520</v>
      </c>
      <c r="D95" t="s">
        <v>18</v>
      </c>
      <c r="E95" t="s">
        <v>126</v>
      </c>
      <c r="F95" s="2">
        <v>5126</v>
      </c>
      <c r="G95" t="s">
        <v>521</v>
      </c>
    </row>
    <row r="96" spans="1:15" ht="101.25">
      <c r="A96" t="s">
        <v>522</v>
      </c>
      <c r="B96" t="s">
        <v>523</v>
      </c>
      <c r="C96" s="1" t="s">
        <v>524</v>
      </c>
      <c r="D96" t="s">
        <v>45</v>
      </c>
      <c r="E96" t="s">
        <v>64</v>
      </c>
      <c r="F96" s="2">
        <v>52000</v>
      </c>
      <c r="G96" t="s">
        <v>525</v>
      </c>
      <c r="H96">
        <v>28.3</v>
      </c>
      <c r="I96">
        <v>4</v>
      </c>
      <c r="J96">
        <v>11</v>
      </c>
      <c r="K96">
        <v>13.2</v>
      </c>
      <c r="L96" t="s">
        <v>27</v>
      </c>
      <c r="M96">
        <v>2</v>
      </c>
      <c r="N96" t="s">
        <v>526</v>
      </c>
      <c r="O96" t="s">
        <v>29</v>
      </c>
    </row>
    <row r="97" spans="1:15" ht="115.5">
      <c r="A97" t="s">
        <v>527</v>
      </c>
      <c r="B97" t="s">
        <v>528</v>
      </c>
      <c r="C97" s="1" t="s">
        <v>529</v>
      </c>
      <c r="D97" t="s">
        <v>45</v>
      </c>
      <c r="E97" t="s">
        <v>64</v>
      </c>
      <c r="F97" s="2">
        <v>18000</v>
      </c>
      <c r="G97" t="s">
        <v>530</v>
      </c>
    </row>
    <row r="98" spans="1:15" ht="144.75">
      <c r="A98" t="s">
        <v>531</v>
      </c>
      <c r="B98" t="s">
        <v>532</v>
      </c>
      <c r="C98" s="1" t="s">
        <v>533</v>
      </c>
      <c r="D98" t="s">
        <v>24</v>
      </c>
      <c r="E98" t="s">
        <v>534</v>
      </c>
      <c r="F98" s="2">
        <v>12600</v>
      </c>
      <c r="G98" t="s">
        <v>535</v>
      </c>
      <c r="H98">
        <v>33</v>
      </c>
      <c r="I98">
        <v>10.6</v>
      </c>
      <c r="J98">
        <v>8.1</v>
      </c>
      <c r="K98">
        <v>14.4</v>
      </c>
      <c r="L98" t="s">
        <v>83</v>
      </c>
      <c r="M98">
        <v>1</v>
      </c>
      <c r="N98" t="s">
        <v>268</v>
      </c>
      <c r="O98" t="s">
        <v>147</v>
      </c>
    </row>
    <row r="99" spans="1:15" ht="130.5">
      <c r="A99" t="s">
        <v>536</v>
      </c>
      <c r="B99" t="s">
        <v>537</v>
      </c>
      <c r="C99" s="1" t="s">
        <v>538</v>
      </c>
      <c r="D99" t="s">
        <v>101</v>
      </c>
      <c r="E99" t="s">
        <v>502</v>
      </c>
      <c r="F99" s="2">
        <v>45871</v>
      </c>
      <c r="G99" t="s">
        <v>539</v>
      </c>
      <c r="H99">
        <v>24.1</v>
      </c>
      <c r="I99">
        <v>1.6</v>
      </c>
      <c r="J99">
        <v>9.5</v>
      </c>
      <c r="K99">
        <v>12.9</v>
      </c>
      <c r="L99" t="s">
        <v>83</v>
      </c>
      <c r="M99">
        <v>1</v>
      </c>
      <c r="N99" t="s">
        <v>540</v>
      </c>
      <c r="O99" t="s">
        <v>29</v>
      </c>
    </row>
    <row r="100" spans="1:15" ht="130.5">
      <c r="A100" t="s">
        <v>541</v>
      </c>
      <c r="B100" t="s">
        <v>542</v>
      </c>
      <c r="C100" s="1" t="s">
        <v>543</v>
      </c>
      <c r="D100" t="s">
        <v>33</v>
      </c>
      <c r="E100" t="s">
        <v>34</v>
      </c>
      <c r="F100" s="2">
        <v>381000</v>
      </c>
      <c r="G100" t="s">
        <v>544</v>
      </c>
      <c r="H100">
        <v>24.7</v>
      </c>
      <c r="I100">
        <v>5.8</v>
      </c>
      <c r="J100">
        <v>4.3</v>
      </c>
      <c r="K100">
        <v>14.6</v>
      </c>
      <c r="L100" t="s">
        <v>177</v>
      </c>
      <c r="M100">
        <v>3</v>
      </c>
      <c r="N100" t="s">
        <v>545</v>
      </c>
      <c r="O100" t="s">
        <v>29</v>
      </c>
    </row>
    <row r="101" spans="1:15" ht="115.5">
      <c r="A101" t="s">
        <v>546</v>
      </c>
      <c r="B101" t="s">
        <v>547</v>
      </c>
      <c r="C101" s="1" t="s">
        <v>548</v>
      </c>
      <c r="D101" t="s">
        <v>80</v>
      </c>
      <c r="E101" t="s">
        <v>549</v>
      </c>
      <c r="F101" s="2">
        <v>50000</v>
      </c>
      <c r="G101" t="s">
        <v>550</v>
      </c>
      <c r="H101">
        <v>25.3</v>
      </c>
      <c r="I101">
        <v>5</v>
      </c>
      <c r="J101">
        <v>7.8</v>
      </c>
      <c r="K101">
        <v>12.5</v>
      </c>
      <c r="L101" t="s">
        <v>27</v>
      </c>
      <c r="M101">
        <v>2</v>
      </c>
      <c r="N101" t="s">
        <v>28</v>
      </c>
      <c r="O101" t="s">
        <v>29</v>
      </c>
    </row>
    <row r="102" spans="1:15" ht="101.25">
      <c r="A102" t="s">
        <v>551</v>
      </c>
      <c r="B102" t="s">
        <v>552</v>
      </c>
      <c r="C102" s="1" t="s">
        <v>553</v>
      </c>
      <c r="D102" t="s">
        <v>80</v>
      </c>
      <c r="E102" t="s">
        <v>289</v>
      </c>
      <c r="F102" s="2">
        <v>74695</v>
      </c>
      <c r="G102" t="s">
        <v>554</v>
      </c>
      <c r="H102">
        <v>30.7</v>
      </c>
      <c r="I102">
        <v>11</v>
      </c>
      <c r="J102">
        <v>5.9</v>
      </c>
      <c r="K102">
        <v>13.7</v>
      </c>
      <c r="L102" t="s">
        <v>27</v>
      </c>
      <c r="M102">
        <v>2</v>
      </c>
      <c r="N102" t="s">
        <v>399</v>
      </c>
      <c r="O102" t="s">
        <v>147</v>
      </c>
    </row>
    <row r="103" spans="1:15" ht="188.25">
      <c r="A103" t="s">
        <v>555</v>
      </c>
      <c r="B103" t="s">
        <v>556</v>
      </c>
      <c r="C103" s="1" t="s">
        <v>557</v>
      </c>
      <c r="D103" t="s">
        <v>45</v>
      </c>
      <c r="E103" t="s">
        <v>558</v>
      </c>
      <c r="F103" s="2">
        <v>22000</v>
      </c>
      <c r="G103" t="s">
        <v>559</v>
      </c>
    </row>
    <row r="104" spans="1:15" ht="101.25">
      <c r="A104" t="s">
        <v>560</v>
      </c>
      <c r="B104" t="s">
        <v>561</v>
      </c>
      <c r="C104" s="1" t="s">
        <v>562</v>
      </c>
      <c r="D104" t="s">
        <v>80</v>
      </c>
      <c r="E104" t="s">
        <v>549</v>
      </c>
      <c r="F104" s="2">
        <v>13200</v>
      </c>
      <c r="G104" t="s">
        <v>563</v>
      </c>
      <c r="H104">
        <v>30.5</v>
      </c>
      <c r="I104">
        <v>9</v>
      </c>
      <c r="J104">
        <v>7.6</v>
      </c>
      <c r="K104">
        <v>13.9</v>
      </c>
      <c r="L104" t="s">
        <v>27</v>
      </c>
      <c r="M104">
        <v>2</v>
      </c>
      <c r="N104" t="s">
        <v>399</v>
      </c>
      <c r="O104" t="s">
        <v>147</v>
      </c>
    </row>
    <row r="105" spans="1:15" ht="101.25">
      <c r="A105" t="s">
        <v>564</v>
      </c>
      <c r="B105" t="s">
        <v>565</v>
      </c>
      <c r="C105" s="1" t="s">
        <v>566</v>
      </c>
      <c r="D105" t="s">
        <v>18</v>
      </c>
      <c r="E105" t="s">
        <v>447</v>
      </c>
      <c r="F105" s="2">
        <v>9750</v>
      </c>
      <c r="G105" t="s">
        <v>567</v>
      </c>
      <c r="H105">
        <v>28</v>
      </c>
      <c r="I105">
        <v>11.8</v>
      </c>
      <c r="J105">
        <v>7.2</v>
      </c>
      <c r="K105">
        <v>8.9</v>
      </c>
      <c r="L105" t="s">
        <v>83</v>
      </c>
      <c r="M105">
        <v>1</v>
      </c>
      <c r="N105" t="s">
        <v>568</v>
      </c>
      <c r="O105" t="s">
        <v>29</v>
      </c>
    </row>
    <row r="106" spans="1:15" ht="130.5">
      <c r="A106" t="s">
        <v>569</v>
      </c>
      <c r="B106" t="s">
        <v>570</v>
      </c>
      <c r="C106" s="1" t="s">
        <v>571</v>
      </c>
      <c r="D106" t="s">
        <v>114</v>
      </c>
      <c r="E106" t="s">
        <v>572</v>
      </c>
      <c r="F106" s="2">
        <v>2500</v>
      </c>
      <c r="G106" t="s">
        <v>573</v>
      </c>
      <c r="H106">
        <v>14</v>
      </c>
      <c r="I106">
        <v>3.8</v>
      </c>
      <c r="J106">
        <v>6.2</v>
      </c>
      <c r="K106">
        <v>4</v>
      </c>
      <c r="L106" t="s">
        <v>83</v>
      </c>
      <c r="M106">
        <v>1</v>
      </c>
      <c r="N106" t="s">
        <v>307</v>
      </c>
      <c r="O106" t="s">
        <v>60</v>
      </c>
    </row>
    <row r="107" spans="1:15" ht="115.5">
      <c r="A107" t="s">
        <v>574</v>
      </c>
      <c r="B107" t="s">
        <v>575</v>
      </c>
      <c r="C107" s="1" t="s">
        <v>576</v>
      </c>
      <c r="D107" t="s">
        <v>18</v>
      </c>
      <c r="E107" t="s">
        <v>40</v>
      </c>
      <c r="F107" s="2">
        <v>22668</v>
      </c>
      <c r="G107" t="s">
        <v>577</v>
      </c>
      <c r="H107">
        <v>16.600000000000001</v>
      </c>
      <c r="I107">
        <v>4</v>
      </c>
      <c r="J107">
        <v>6.6</v>
      </c>
      <c r="K107">
        <v>6</v>
      </c>
      <c r="L107" t="s">
        <v>157</v>
      </c>
      <c r="M107" t="s">
        <v>158</v>
      </c>
      <c r="N107" t="s">
        <v>117</v>
      </c>
      <c r="O107" t="s">
        <v>60</v>
      </c>
    </row>
    <row r="108" spans="1:15" ht="101.25">
      <c r="A108" t="s">
        <v>578</v>
      </c>
      <c r="B108" t="s">
        <v>579</v>
      </c>
      <c r="C108" s="1" t="s">
        <v>580</v>
      </c>
      <c r="D108" t="s">
        <v>88</v>
      </c>
      <c r="E108" t="s">
        <v>581</v>
      </c>
      <c r="F108" s="2">
        <v>16835</v>
      </c>
      <c r="G108" t="s">
        <v>582</v>
      </c>
      <c r="H108">
        <v>23.6</v>
      </c>
      <c r="I108">
        <v>10.9</v>
      </c>
      <c r="J108">
        <v>4.9000000000000004</v>
      </c>
      <c r="K108">
        <v>7.8</v>
      </c>
      <c r="L108" t="s">
        <v>27</v>
      </c>
      <c r="M108">
        <v>2</v>
      </c>
      <c r="N108" t="s">
        <v>583</v>
      </c>
      <c r="O108" t="s">
        <v>29</v>
      </c>
    </row>
    <row r="109" spans="1:15" ht="115.5">
      <c r="A109" t="s">
        <v>584</v>
      </c>
      <c r="B109" t="s">
        <v>585</v>
      </c>
      <c r="C109" s="1" t="s">
        <v>586</v>
      </c>
      <c r="D109" t="s">
        <v>18</v>
      </c>
      <c r="E109" t="s">
        <v>126</v>
      </c>
      <c r="F109" s="2">
        <v>33400</v>
      </c>
      <c r="G109" t="s">
        <v>587</v>
      </c>
      <c r="H109">
        <v>10.7</v>
      </c>
      <c r="I109">
        <v>1.6</v>
      </c>
      <c r="J109">
        <v>5.3</v>
      </c>
      <c r="K109">
        <v>3.8</v>
      </c>
      <c r="L109" t="s">
        <v>83</v>
      </c>
      <c r="M109">
        <v>1</v>
      </c>
      <c r="N109" t="s">
        <v>588</v>
      </c>
      <c r="O109" t="s">
        <v>60</v>
      </c>
    </row>
    <row r="110" spans="1:15" ht="115.5">
      <c r="A110" t="s">
        <v>589</v>
      </c>
      <c r="B110" t="s">
        <v>590</v>
      </c>
      <c r="C110" s="1" t="s">
        <v>591</v>
      </c>
      <c r="D110" t="s">
        <v>107</v>
      </c>
      <c r="E110" t="s">
        <v>592</v>
      </c>
      <c r="F110" s="2">
        <v>111000</v>
      </c>
      <c r="G110" t="s">
        <v>593</v>
      </c>
      <c r="H110">
        <v>20.3</v>
      </c>
      <c r="I110">
        <v>8.1</v>
      </c>
      <c r="J110">
        <v>5.9</v>
      </c>
      <c r="K110">
        <v>6.3</v>
      </c>
      <c r="L110" t="s">
        <v>83</v>
      </c>
      <c r="M110">
        <v>1</v>
      </c>
      <c r="N110" t="s">
        <v>370</v>
      </c>
      <c r="O110" t="s">
        <v>29</v>
      </c>
    </row>
    <row r="111" spans="1:15" ht="130.5">
      <c r="A111" t="s">
        <v>594</v>
      </c>
      <c r="B111" t="s">
        <v>595</v>
      </c>
      <c r="C111" s="1" t="s">
        <v>596</v>
      </c>
      <c r="D111" t="s">
        <v>114</v>
      </c>
      <c r="E111" t="s">
        <v>115</v>
      </c>
      <c r="F111" s="2">
        <v>1787</v>
      </c>
      <c r="G111" t="s">
        <v>597</v>
      </c>
      <c r="H111">
        <v>11.6</v>
      </c>
      <c r="I111">
        <v>3.1</v>
      </c>
      <c r="J111">
        <v>5.2</v>
      </c>
      <c r="K111">
        <v>3.2</v>
      </c>
      <c r="L111" t="s">
        <v>157</v>
      </c>
      <c r="M111" t="s">
        <v>158</v>
      </c>
      <c r="N111" t="s">
        <v>128</v>
      </c>
      <c r="O111" t="s">
        <v>60</v>
      </c>
    </row>
    <row r="112" spans="1:15" ht="174">
      <c r="A112" t="s">
        <v>598</v>
      </c>
      <c r="B112" t="s">
        <v>599</v>
      </c>
      <c r="C112" s="1" t="s">
        <v>600</v>
      </c>
      <c r="D112" t="s">
        <v>18</v>
      </c>
      <c r="E112" t="s">
        <v>40</v>
      </c>
      <c r="F112" s="2">
        <v>72682</v>
      </c>
      <c r="G112" t="s">
        <v>601</v>
      </c>
      <c r="H112">
        <v>14.9</v>
      </c>
      <c r="I112">
        <v>2</v>
      </c>
      <c r="J112">
        <v>5.4</v>
      </c>
      <c r="K112">
        <v>7.5</v>
      </c>
      <c r="L112" t="s">
        <v>83</v>
      </c>
      <c r="M112">
        <v>1</v>
      </c>
      <c r="N112" t="s">
        <v>474</v>
      </c>
      <c r="O112" t="s">
        <v>60</v>
      </c>
    </row>
    <row r="113" spans="1:15" ht="87">
      <c r="A113" t="s">
        <v>602</v>
      </c>
      <c r="B113" t="s">
        <v>603</v>
      </c>
      <c r="C113" s="1" t="s">
        <v>604</v>
      </c>
      <c r="D113" t="s">
        <v>101</v>
      </c>
      <c r="E113" t="s">
        <v>605</v>
      </c>
      <c r="F113" s="2">
        <v>40450</v>
      </c>
      <c r="G113" t="s">
        <v>606</v>
      </c>
      <c r="H113">
        <v>13</v>
      </c>
      <c r="I113">
        <v>0</v>
      </c>
      <c r="J113">
        <v>6.8</v>
      </c>
      <c r="K113">
        <v>6.2</v>
      </c>
      <c r="L113" t="s">
        <v>83</v>
      </c>
      <c r="M113">
        <v>1</v>
      </c>
      <c r="N113" t="s">
        <v>139</v>
      </c>
      <c r="O113" t="s">
        <v>60</v>
      </c>
    </row>
    <row r="114" spans="1:15" ht="115.5">
      <c r="A114" t="s">
        <v>607</v>
      </c>
      <c r="B114" t="s">
        <v>608</v>
      </c>
      <c r="C114" s="1" t="s">
        <v>609</v>
      </c>
      <c r="D114" t="s">
        <v>80</v>
      </c>
      <c r="E114" t="s">
        <v>341</v>
      </c>
      <c r="F114" s="2">
        <v>185000</v>
      </c>
      <c r="G114" t="s">
        <v>610</v>
      </c>
    </row>
    <row r="115" spans="1:15" ht="115.5">
      <c r="A115" t="s">
        <v>611</v>
      </c>
      <c r="B115" t="s">
        <v>612</v>
      </c>
      <c r="C115" s="1" t="s">
        <v>613</v>
      </c>
      <c r="D115" t="s">
        <v>33</v>
      </c>
      <c r="E115" t="s">
        <v>614</v>
      </c>
      <c r="F115" s="2">
        <v>98100</v>
      </c>
      <c r="G115" t="s">
        <v>615</v>
      </c>
      <c r="H115">
        <v>20.7</v>
      </c>
      <c r="I115">
        <v>8.1</v>
      </c>
      <c r="J115">
        <v>4.9000000000000004</v>
      </c>
      <c r="K115">
        <v>7.7</v>
      </c>
      <c r="L115" t="s">
        <v>177</v>
      </c>
      <c r="M115">
        <v>3</v>
      </c>
      <c r="N115" t="s">
        <v>616</v>
      </c>
      <c r="O115" t="s">
        <v>29</v>
      </c>
    </row>
    <row r="116" spans="1:15" ht="130.5">
      <c r="A116" t="s">
        <v>617</v>
      </c>
      <c r="B116" t="s">
        <v>618</v>
      </c>
      <c r="C116" s="1" t="s">
        <v>619</v>
      </c>
      <c r="D116" t="s">
        <v>33</v>
      </c>
      <c r="E116" t="s">
        <v>356</v>
      </c>
      <c r="F116" s="2">
        <v>108000</v>
      </c>
      <c r="G116" t="s">
        <v>620</v>
      </c>
      <c r="H116">
        <v>18.2</v>
      </c>
      <c r="I116">
        <v>1.8</v>
      </c>
      <c r="J116">
        <v>5.7</v>
      </c>
      <c r="K116">
        <v>10.8</v>
      </c>
      <c r="L116" t="s">
        <v>27</v>
      </c>
      <c r="M116">
        <v>2</v>
      </c>
      <c r="N116" t="s">
        <v>84</v>
      </c>
      <c r="O116" t="s">
        <v>60</v>
      </c>
    </row>
    <row r="117" spans="1:15" ht="101.25">
      <c r="A117" t="s">
        <v>621</v>
      </c>
      <c r="B117" t="s">
        <v>622</v>
      </c>
      <c r="C117" s="1" t="s">
        <v>623</v>
      </c>
      <c r="D117" t="s">
        <v>18</v>
      </c>
      <c r="E117" t="s">
        <v>40</v>
      </c>
      <c r="F117" s="2">
        <v>16800</v>
      </c>
      <c r="G117" t="s">
        <v>624</v>
      </c>
      <c r="H117">
        <v>20.399999999999999</v>
      </c>
      <c r="I117">
        <v>4.7</v>
      </c>
      <c r="J117">
        <v>6.1</v>
      </c>
      <c r="K117">
        <v>9.6999999999999993</v>
      </c>
      <c r="L117" t="s">
        <v>157</v>
      </c>
      <c r="M117" t="s">
        <v>158</v>
      </c>
      <c r="N117" t="s">
        <v>449</v>
      </c>
      <c r="O117" t="s">
        <v>29</v>
      </c>
    </row>
    <row r="118" spans="1:15" ht="101.25">
      <c r="A118" t="s">
        <v>625</v>
      </c>
      <c r="B118" t="s">
        <v>626</v>
      </c>
      <c r="C118" s="1" t="s">
        <v>627</v>
      </c>
      <c r="D118" t="s">
        <v>33</v>
      </c>
      <c r="E118" t="s">
        <v>628</v>
      </c>
      <c r="F118" s="2">
        <v>19000</v>
      </c>
      <c r="G118" t="s">
        <v>629</v>
      </c>
      <c r="H118">
        <v>19.3</v>
      </c>
      <c r="I118">
        <v>1.8</v>
      </c>
      <c r="J118">
        <v>6.9</v>
      </c>
      <c r="K118">
        <v>10.6</v>
      </c>
      <c r="L118" t="s">
        <v>83</v>
      </c>
      <c r="M118">
        <v>1</v>
      </c>
      <c r="N118" t="s">
        <v>630</v>
      </c>
      <c r="O118" t="s">
        <v>60</v>
      </c>
    </row>
    <row r="119" spans="1:15" ht="130.5">
      <c r="A119" t="s">
        <v>631</v>
      </c>
      <c r="B119" t="s">
        <v>632</v>
      </c>
      <c r="C119" s="1" t="s">
        <v>633</v>
      </c>
      <c r="D119" t="s">
        <v>80</v>
      </c>
      <c r="E119" t="s">
        <v>81</v>
      </c>
      <c r="F119" s="2">
        <v>29000</v>
      </c>
      <c r="G119" t="s">
        <v>634</v>
      </c>
      <c r="H119">
        <v>17.7</v>
      </c>
      <c r="I119">
        <v>5.4</v>
      </c>
      <c r="J119">
        <v>5.7</v>
      </c>
      <c r="K119">
        <v>6.6</v>
      </c>
      <c r="L119" t="s">
        <v>27</v>
      </c>
      <c r="M119">
        <v>2</v>
      </c>
      <c r="N119" t="s">
        <v>241</v>
      </c>
      <c r="O119" t="s">
        <v>60</v>
      </c>
    </row>
    <row r="120" spans="1:15" ht="130.5">
      <c r="A120" t="s">
        <v>635</v>
      </c>
      <c r="B120" t="s">
        <v>636</v>
      </c>
      <c r="C120" s="1" t="s">
        <v>637</v>
      </c>
      <c r="D120" t="s">
        <v>80</v>
      </c>
      <c r="E120" t="s">
        <v>638</v>
      </c>
      <c r="F120" s="2">
        <v>15000</v>
      </c>
      <c r="G120" t="s">
        <v>639</v>
      </c>
      <c r="H120">
        <v>10.9</v>
      </c>
      <c r="I120">
        <v>0.1</v>
      </c>
      <c r="J120">
        <v>3.4</v>
      </c>
      <c r="K120">
        <v>7.4</v>
      </c>
      <c r="L120" t="s">
        <v>83</v>
      </c>
      <c r="M120">
        <v>1</v>
      </c>
      <c r="N120" t="s">
        <v>405</v>
      </c>
      <c r="O120" t="s">
        <v>60</v>
      </c>
    </row>
    <row r="121" spans="1:15" ht="115.5">
      <c r="A121" t="s">
        <v>640</v>
      </c>
      <c r="B121" t="s">
        <v>641</v>
      </c>
      <c r="C121" s="1" t="s">
        <v>642</v>
      </c>
      <c r="D121" t="s">
        <v>45</v>
      </c>
      <c r="E121" t="s">
        <v>155</v>
      </c>
      <c r="F121" s="2">
        <v>11000</v>
      </c>
      <c r="G121" t="s">
        <v>643</v>
      </c>
      <c r="H121">
        <v>16.7</v>
      </c>
      <c r="I121">
        <v>0.8</v>
      </c>
      <c r="J121">
        <v>5.8</v>
      </c>
      <c r="K121">
        <v>10.1</v>
      </c>
      <c r="L121" t="s">
        <v>27</v>
      </c>
      <c r="M121">
        <v>2</v>
      </c>
      <c r="N121" t="s">
        <v>117</v>
      </c>
      <c r="O121" t="s">
        <v>60</v>
      </c>
    </row>
    <row r="122" spans="1:15" ht="144.75">
      <c r="A122" t="s">
        <v>644</v>
      </c>
      <c r="B122" t="s">
        <v>645</v>
      </c>
      <c r="C122" s="1" t="s">
        <v>646</v>
      </c>
      <c r="D122" t="s">
        <v>45</v>
      </c>
      <c r="E122" t="s">
        <v>132</v>
      </c>
      <c r="G122" t="s">
        <v>647</v>
      </c>
      <c r="H122">
        <v>26.4</v>
      </c>
      <c r="I122">
        <v>3.5</v>
      </c>
      <c r="J122">
        <v>10.4</v>
      </c>
      <c r="K122">
        <v>12.4</v>
      </c>
      <c r="L122" t="s">
        <v>83</v>
      </c>
      <c r="M122">
        <v>1</v>
      </c>
      <c r="N122" t="s">
        <v>91</v>
      </c>
      <c r="O122" t="s">
        <v>29</v>
      </c>
    </row>
    <row r="123" spans="1:15" ht="115.5">
      <c r="A123" t="s">
        <v>648</v>
      </c>
      <c r="B123" t="s">
        <v>649</v>
      </c>
      <c r="C123" s="1" t="s">
        <v>650</v>
      </c>
      <c r="D123" t="s">
        <v>80</v>
      </c>
      <c r="E123" t="s">
        <v>163</v>
      </c>
      <c r="F123" s="2">
        <v>41000</v>
      </c>
      <c r="G123" t="s">
        <v>651</v>
      </c>
      <c r="H123">
        <v>20.9</v>
      </c>
      <c r="I123">
        <v>11.2</v>
      </c>
      <c r="J123">
        <v>3.7</v>
      </c>
      <c r="K123">
        <v>6</v>
      </c>
      <c r="L123" t="s">
        <v>177</v>
      </c>
      <c r="M123">
        <v>3</v>
      </c>
      <c r="N123" t="s">
        <v>616</v>
      </c>
      <c r="O123" t="s">
        <v>29</v>
      </c>
    </row>
    <row r="124" spans="1:15" ht="130.5">
      <c r="A124" t="s">
        <v>652</v>
      </c>
      <c r="B124" t="s">
        <v>653</v>
      </c>
      <c r="C124" s="1" t="s">
        <v>654</v>
      </c>
      <c r="D124" t="s">
        <v>101</v>
      </c>
      <c r="E124" t="s">
        <v>315</v>
      </c>
      <c r="F124" s="2">
        <v>20101</v>
      </c>
      <c r="G124" t="s">
        <v>655</v>
      </c>
      <c r="H124">
        <v>16.899999999999999</v>
      </c>
      <c r="I124">
        <v>1.8</v>
      </c>
      <c r="J124">
        <v>8.4</v>
      </c>
      <c r="K124">
        <v>6.7</v>
      </c>
      <c r="L124" t="s">
        <v>27</v>
      </c>
      <c r="M124">
        <v>2</v>
      </c>
      <c r="N124" t="s">
        <v>280</v>
      </c>
      <c r="O124" t="s">
        <v>60</v>
      </c>
    </row>
    <row r="125" spans="1:15" ht="144.75">
      <c r="A125" t="s">
        <v>656</v>
      </c>
      <c r="B125" t="s">
        <v>657</v>
      </c>
      <c r="C125" s="1" t="s">
        <v>658</v>
      </c>
      <c r="D125" t="s">
        <v>45</v>
      </c>
      <c r="E125" t="s">
        <v>228</v>
      </c>
      <c r="F125" s="2">
        <v>13677</v>
      </c>
      <c r="G125" t="s">
        <v>659</v>
      </c>
      <c r="H125">
        <v>18</v>
      </c>
      <c r="I125">
        <v>0.3</v>
      </c>
      <c r="J125">
        <v>6.7</v>
      </c>
      <c r="K125">
        <v>11</v>
      </c>
      <c r="L125" t="s">
        <v>27</v>
      </c>
      <c r="M125">
        <v>2</v>
      </c>
      <c r="N125" t="s">
        <v>84</v>
      </c>
      <c r="O125" t="s">
        <v>60</v>
      </c>
    </row>
    <row r="126" spans="1:15" ht="144.75">
      <c r="A126" t="s">
        <v>660</v>
      </c>
      <c r="B126" t="s">
        <v>661</v>
      </c>
      <c r="C126" s="1" t="s">
        <v>662</v>
      </c>
      <c r="D126" t="s">
        <v>114</v>
      </c>
      <c r="E126" t="s">
        <v>572</v>
      </c>
      <c r="F126">
        <v>492</v>
      </c>
      <c r="G126" t="s">
        <v>663</v>
      </c>
      <c r="H126">
        <v>11.7</v>
      </c>
      <c r="I126">
        <v>3.7</v>
      </c>
      <c r="J126">
        <v>4.8</v>
      </c>
      <c r="K126">
        <v>3.2</v>
      </c>
      <c r="L126" t="s">
        <v>157</v>
      </c>
      <c r="M126" t="s">
        <v>158</v>
      </c>
      <c r="N126" t="s">
        <v>664</v>
      </c>
      <c r="O126" t="s">
        <v>60</v>
      </c>
    </row>
    <row r="127" spans="1:15" ht="115.5">
      <c r="A127" t="s">
        <v>665</v>
      </c>
      <c r="B127" t="s">
        <v>666</v>
      </c>
      <c r="C127" s="1" t="s">
        <v>667</v>
      </c>
      <c r="D127" t="s">
        <v>114</v>
      </c>
      <c r="E127" t="s">
        <v>572</v>
      </c>
      <c r="F127">
        <v>418</v>
      </c>
      <c r="G127" t="s">
        <v>668</v>
      </c>
      <c r="H127">
        <v>15.5</v>
      </c>
      <c r="I127">
        <v>4.4000000000000004</v>
      </c>
      <c r="J127">
        <v>5.7</v>
      </c>
      <c r="K127">
        <v>5.3</v>
      </c>
      <c r="L127" t="s">
        <v>27</v>
      </c>
      <c r="M127">
        <v>2</v>
      </c>
      <c r="N127" t="s">
        <v>301</v>
      </c>
      <c r="O127" t="s">
        <v>60</v>
      </c>
    </row>
    <row r="128" spans="1:15" ht="130.5">
      <c r="A128" t="s">
        <v>669</v>
      </c>
      <c r="B128" t="s">
        <v>670</v>
      </c>
      <c r="C128" s="1" t="s">
        <v>671</v>
      </c>
      <c r="D128" t="s">
        <v>101</v>
      </c>
      <c r="E128" t="s">
        <v>432</v>
      </c>
      <c r="F128" s="2">
        <v>18000</v>
      </c>
      <c r="G128" t="s">
        <v>672</v>
      </c>
      <c r="H128">
        <v>27</v>
      </c>
      <c r="I128">
        <v>2.2999999999999998</v>
      </c>
      <c r="J128">
        <v>13.4</v>
      </c>
      <c r="K128">
        <v>11.2</v>
      </c>
      <c r="L128" t="s">
        <v>27</v>
      </c>
      <c r="M128">
        <v>2</v>
      </c>
      <c r="N128" t="s">
        <v>673</v>
      </c>
      <c r="O128" t="s">
        <v>29</v>
      </c>
    </row>
    <row r="129" spans="1:15" ht="101.25">
      <c r="A129" t="s">
        <v>674</v>
      </c>
      <c r="B129" t="s">
        <v>675</v>
      </c>
      <c r="C129" s="1" t="s">
        <v>676</v>
      </c>
      <c r="D129" t="s">
        <v>33</v>
      </c>
      <c r="E129" t="s">
        <v>677</v>
      </c>
      <c r="F129" s="2">
        <v>14800</v>
      </c>
      <c r="G129" t="s">
        <v>678</v>
      </c>
      <c r="H129">
        <v>14.6</v>
      </c>
      <c r="I129">
        <v>1.2</v>
      </c>
      <c r="J129">
        <v>5.6</v>
      </c>
      <c r="K129">
        <v>7.8</v>
      </c>
      <c r="L129" t="s">
        <v>27</v>
      </c>
      <c r="M129">
        <v>2</v>
      </c>
      <c r="N129" t="s">
        <v>159</v>
      </c>
      <c r="O129" t="s">
        <v>60</v>
      </c>
    </row>
    <row r="130" spans="1:15" ht="101.25">
      <c r="A130" t="s">
        <v>679</v>
      </c>
      <c r="B130" t="s">
        <v>680</v>
      </c>
      <c r="C130" s="1" t="s">
        <v>681</v>
      </c>
      <c r="D130" t="s">
        <v>45</v>
      </c>
      <c r="E130" t="s">
        <v>155</v>
      </c>
      <c r="F130" s="2">
        <v>50000</v>
      </c>
      <c r="G130" t="s">
        <v>682</v>
      </c>
      <c r="H130">
        <v>21.2</v>
      </c>
      <c r="I130">
        <v>0.1</v>
      </c>
      <c r="J130">
        <v>8</v>
      </c>
      <c r="K130">
        <v>13.1</v>
      </c>
      <c r="L130" t="s">
        <v>177</v>
      </c>
      <c r="M130">
        <v>3</v>
      </c>
      <c r="N130" t="s">
        <v>247</v>
      </c>
      <c r="O130" t="s">
        <v>29</v>
      </c>
    </row>
    <row r="131" spans="1:15" ht="115.5">
      <c r="A131" t="s">
        <v>683</v>
      </c>
      <c r="B131" t="s">
        <v>684</v>
      </c>
      <c r="C131" s="1" t="s">
        <v>685</v>
      </c>
      <c r="D131" t="s">
        <v>80</v>
      </c>
      <c r="E131" t="s">
        <v>686</v>
      </c>
      <c r="F131" s="2">
        <v>52500</v>
      </c>
      <c r="G131" t="s">
        <v>687</v>
      </c>
      <c r="H131">
        <v>36.9</v>
      </c>
      <c r="I131">
        <v>12.1</v>
      </c>
      <c r="J131">
        <v>9</v>
      </c>
      <c r="K131">
        <v>15.7</v>
      </c>
      <c r="L131" t="s">
        <v>27</v>
      </c>
      <c r="M131">
        <v>2</v>
      </c>
      <c r="N131" t="s">
        <v>688</v>
      </c>
      <c r="O131" t="s">
        <v>147</v>
      </c>
    </row>
    <row r="132" spans="1:15" ht="130.5">
      <c r="A132" t="s">
        <v>689</v>
      </c>
      <c r="B132" t="s">
        <v>690</v>
      </c>
      <c r="C132" s="1" t="s">
        <v>691</v>
      </c>
      <c r="D132" t="s">
        <v>18</v>
      </c>
      <c r="E132" t="s">
        <v>447</v>
      </c>
      <c r="F132" s="2">
        <v>50000</v>
      </c>
      <c r="G132" t="s">
        <v>692</v>
      </c>
      <c r="H132">
        <v>15.4</v>
      </c>
      <c r="I132">
        <v>5.3</v>
      </c>
      <c r="J132">
        <v>5.6</v>
      </c>
      <c r="K132">
        <v>4.5</v>
      </c>
      <c r="L132" t="s">
        <v>177</v>
      </c>
      <c r="M132">
        <v>3</v>
      </c>
      <c r="N132" t="s">
        <v>274</v>
      </c>
      <c r="O132" t="s">
        <v>60</v>
      </c>
    </row>
    <row r="133" spans="1:15" ht="130.5">
      <c r="A133" t="s">
        <v>693</v>
      </c>
      <c r="B133" t="s">
        <v>694</v>
      </c>
      <c r="C133" s="1" t="s">
        <v>695</v>
      </c>
      <c r="D133" t="s">
        <v>18</v>
      </c>
      <c r="E133" t="s">
        <v>447</v>
      </c>
      <c r="F133" s="2">
        <v>8700</v>
      </c>
      <c r="G133" t="s">
        <v>696</v>
      </c>
      <c r="H133">
        <v>28.5</v>
      </c>
      <c r="I133">
        <v>12.3</v>
      </c>
      <c r="J133">
        <v>7.7</v>
      </c>
      <c r="K133">
        <v>8.5</v>
      </c>
      <c r="L133" t="s">
        <v>157</v>
      </c>
      <c r="M133" t="s">
        <v>158</v>
      </c>
      <c r="N133" t="s">
        <v>697</v>
      </c>
      <c r="O133" t="s">
        <v>29</v>
      </c>
    </row>
    <row r="134" spans="1:15" ht="144.75">
      <c r="A134" t="s">
        <v>698</v>
      </c>
      <c r="B134" t="s">
        <v>699</v>
      </c>
      <c r="C134" s="1" t="s">
        <v>700</v>
      </c>
      <c r="D134" t="s">
        <v>33</v>
      </c>
      <c r="E134" t="s">
        <v>701</v>
      </c>
      <c r="F134" s="2">
        <v>6382</v>
      </c>
      <c r="G134" t="s">
        <v>702</v>
      </c>
      <c r="H134">
        <v>21.4</v>
      </c>
      <c r="I134">
        <v>9.1999999999999993</v>
      </c>
      <c r="J134">
        <v>4.9000000000000004</v>
      </c>
      <c r="K134">
        <v>7.3</v>
      </c>
      <c r="L134" t="s">
        <v>27</v>
      </c>
      <c r="M134">
        <v>2</v>
      </c>
      <c r="N134" t="s">
        <v>703</v>
      </c>
      <c r="O134" t="s">
        <v>29</v>
      </c>
    </row>
    <row r="135" spans="1:15" ht="144.75">
      <c r="A135" t="s">
        <v>704</v>
      </c>
      <c r="B135" t="s">
        <v>705</v>
      </c>
      <c r="C135" s="1" t="s">
        <v>706</v>
      </c>
      <c r="D135" t="s">
        <v>114</v>
      </c>
      <c r="E135" t="s">
        <v>707</v>
      </c>
      <c r="F135" s="2">
        <v>6200</v>
      </c>
      <c r="G135" t="s">
        <v>708</v>
      </c>
      <c r="H135">
        <v>13.1</v>
      </c>
      <c r="I135">
        <v>4.7</v>
      </c>
      <c r="J135">
        <v>5.7</v>
      </c>
      <c r="K135">
        <v>2.6</v>
      </c>
      <c r="L135" t="s">
        <v>83</v>
      </c>
      <c r="M135">
        <v>1</v>
      </c>
      <c r="N135" t="s">
        <v>139</v>
      </c>
      <c r="O135" t="s">
        <v>60</v>
      </c>
    </row>
    <row r="136" spans="1:15" ht="87">
      <c r="A136" t="s">
        <v>709</v>
      </c>
      <c r="B136" t="s">
        <v>710</v>
      </c>
      <c r="C136" s="1" t="s">
        <v>711</v>
      </c>
      <c r="D136" t="s">
        <v>88</v>
      </c>
      <c r="E136" t="s">
        <v>89</v>
      </c>
      <c r="F136" s="2">
        <v>12543</v>
      </c>
      <c r="G136" t="s">
        <v>712</v>
      </c>
      <c r="H136">
        <v>27.2</v>
      </c>
      <c r="I136">
        <v>12.5</v>
      </c>
      <c r="J136">
        <v>5.5</v>
      </c>
      <c r="K136">
        <v>9.3000000000000007</v>
      </c>
      <c r="L136" t="s">
        <v>27</v>
      </c>
      <c r="M136">
        <v>2</v>
      </c>
      <c r="N136" t="s">
        <v>713</v>
      </c>
      <c r="O136" t="s">
        <v>29</v>
      </c>
    </row>
    <row r="137" spans="1:15" ht="130.5">
      <c r="A137" t="s">
        <v>714</v>
      </c>
      <c r="B137" t="s">
        <v>715</v>
      </c>
      <c r="C137" s="1" t="s">
        <v>716</v>
      </c>
      <c r="D137" t="s">
        <v>18</v>
      </c>
      <c r="E137" t="s">
        <v>40</v>
      </c>
      <c r="F137" s="2">
        <v>7438</v>
      </c>
      <c r="G137" t="s">
        <v>717</v>
      </c>
      <c r="H137">
        <v>18.899999999999999</v>
      </c>
      <c r="I137">
        <v>4.9000000000000004</v>
      </c>
      <c r="J137">
        <v>5.4</v>
      </c>
      <c r="K137">
        <v>8.6</v>
      </c>
      <c r="L137" t="s">
        <v>157</v>
      </c>
      <c r="M137" t="s">
        <v>158</v>
      </c>
      <c r="N137" t="s">
        <v>718</v>
      </c>
      <c r="O137" t="s">
        <v>60</v>
      </c>
    </row>
    <row r="138" spans="1:15" ht="101.25">
      <c r="A138" t="s">
        <v>719</v>
      </c>
      <c r="B138" t="s">
        <v>720</v>
      </c>
      <c r="C138" s="1" t="s">
        <v>721</v>
      </c>
      <c r="D138" t="s">
        <v>101</v>
      </c>
      <c r="E138" t="s">
        <v>722</v>
      </c>
      <c r="F138" s="2">
        <v>40366</v>
      </c>
      <c r="G138" t="s">
        <v>723</v>
      </c>
      <c r="H138">
        <v>19.899999999999999</v>
      </c>
      <c r="I138">
        <v>0.6</v>
      </c>
      <c r="J138">
        <v>9.3000000000000007</v>
      </c>
      <c r="K138">
        <v>10</v>
      </c>
      <c r="L138" t="s">
        <v>83</v>
      </c>
      <c r="M138">
        <v>1</v>
      </c>
      <c r="N138" t="s">
        <v>76</v>
      </c>
      <c r="O138" t="s">
        <v>60</v>
      </c>
    </row>
    <row r="139" spans="1:15" ht="115.5">
      <c r="A139" t="s">
        <v>724</v>
      </c>
      <c r="B139" t="s">
        <v>725</v>
      </c>
      <c r="C139" s="1" t="s">
        <v>726</v>
      </c>
      <c r="D139" t="s">
        <v>114</v>
      </c>
      <c r="E139" t="s">
        <v>707</v>
      </c>
      <c r="F139" s="2">
        <v>2574</v>
      </c>
      <c r="G139" t="s">
        <v>727</v>
      </c>
      <c r="H139">
        <v>10.3</v>
      </c>
      <c r="I139">
        <v>2.7</v>
      </c>
      <c r="J139">
        <v>5</v>
      </c>
      <c r="K139">
        <v>2.5</v>
      </c>
      <c r="L139" t="s">
        <v>83</v>
      </c>
      <c r="M139">
        <v>1</v>
      </c>
      <c r="N139" t="s">
        <v>405</v>
      </c>
      <c r="O139" t="s">
        <v>60</v>
      </c>
    </row>
    <row r="140" spans="1:15" ht="130.5">
      <c r="A140" t="s">
        <v>728</v>
      </c>
      <c r="B140" t="s">
        <v>729</v>
      </c>
      <c r="C140" s="1" t="s">
        <v>730</v>
      </c>
      <c r="D140" t="s">
        <v>101</v>
      </c>
      <c r="E140" t="s">
        <v>199</v>
      </c>
      <c r="F140" s="2">
        <v>61432</v>
      </c>
      <c r="G140" t="s">
        <v>731</v>
      </c>
      <c r="H140">
        <v>20</v>
      </c>
      <c r="I140">
        <v>1.5</v>
      </c>
      <c r="J140">
        <v>10.1</v>
      </c>
      <c r="K140">
        <v>8.5</v>
      </c>
      <c r="L140" t="s">
        <v>27</v>
      </c>
      <c r="M140">
        <v>2</v>
      </c>
      <c r="N140" t="s">
        <v>76</v>
      </c>
      <c r="O140" t="s">
        <v>29</v>
      </c>
    </row>
    <row r="141" spans="1:15" ht="130.5">
      <c r="A141" t="s">
        <v>732</v>
      </c>
      <c r="B141" t="s">
        <v>733</v>
      </c>
      <c r="C141" s="1" t="s">
        <v>734</v>
      </c>
      <c r="D141" t="s">
        <v>174</v>
      </c>
      <c r="E141" t="s">
        <v>418</v>
      </c>
      <c r="F141" s="2">
        <v>107000</v>
      </c>
      <c r="G141" t="s">
        <v>735</v>
      </c>
      <c r="H141">
        <v>28.6</v>
      </c>
      <c r="I141">
        <v>9.6</v>
      </c>
      <c r="J141">
        <v>6.7</v>
      </c>
      <c r="K141">
        <v>12.2</v>
      </c>
      <c r="L141" t="s">
        <v>177</v>
      </c>
      <c r="M141">
        <v>3</v>
      </c>
      <c r="N141" t="s">
        <v>697</v>
      </c>
      <c r="O141" t="s">
        <v>29</v>
      </c>
    </row>
    <row r="142" spans="1:15" ht="101.25">
      <c r="A142" t="s">
        <v>736</v>
      </c>
      <c r="B142" t="s">
        <v>737</v>
      </c>
      <c r="C142" s="1" t="s">
        <v>738</v>
      </c>
      <c r="D142" t="s">
        <v>101</v>
      </c>
      <c r="E142" t="s">
        <v>502</v>
      </c>
      <c r="F142" s="2">
        <v>19800</v>
      </c>
      <c r="G142" t="s">
        <v>739</v>
      </c>
      <c r="H142">
        <v>14.2</v>
      </c>
      <c r="I142">
        <v>0.8</v>
      </c>
      <c r="J142">
        <v>7.6</v>
      </c>
      <c r="K142">
        <v>5.8</v>
      </c>
      <c r="L142" t="s">
        <v>83</v>
      </c>
      <c r="M142">
        <v>1</v>
      </c>
      <c r="N142" t="s">
        <v>307</v>
      </c>
      <c r="O142" t="s">
        <v>60</v>
      </c>
    </row>
    <row r="143" spans="1:15" ht="144.75">
      <c r="A143" t="s">
        <v>740</v>
      </c>
      <c r="B143" t="s">
        <v>741</v>
      </c>
      <c r="C143" s="1" t="s">
        <v>742</v>
      </c>
      <c r="D143" t="s">
        <v>88</v>
      </c>
      <c r="E143" t="s">
        <v>89</v>
      </c>
      <c r="F143" s="2">
        <v>6629</v>
      </c>
      <c r="G143" t="s">
        <v>743</v>
      </c>
      <c r="H143">
        <v>31.3</v>
      </c>
      <c r="I143">
        <v>17.100000000000001</v>
      </c>
      <c r="J143">
        <v>5.3</v>
      </c>
      <c r="K143">
        <v>8.9</v>
      </c>
      <c r="L143" t="s">
        <v>27</v>
      </c>
      <c r="M143">
        <v>2</v>
      </c>
      <c r="N143" t="s">
        <v>744</v>
      </c>
      <c r="O143" t="s">
        <v>147</v>
      </c>
    </row>
    <row r="144" spans="1:15" ht="101.25">
      <c r="A144" t="s">
        <v>745</v>
      </c>
      <c r="B144" t="s">
        <v>746</v>
      </c>
      <c r="C144" s="1" t="s">
        <v>747</v>
      </c>
      <c r="D144" t="s">
        <v>24</v>
      </c>
      <c r="E144" t="s">
        <v>25</v>
      </c>
      <c r="F144" s="2">
        <v>50000</v>
      </c>
      <c r="G144" t="s">
        <v>748</v>
      </c>
      <c r="H144">
        <v>25.2</v>
      </c>
      <c r="I144">
        <v>11</v>
      </c>
      <c r="J144">
        <v>6.5</v>
      </c>
      <c r="K144">
        <v>7.7</v>
      </c>
      <c r="L144" t="s">
        <v>27</v>
      </c>
      <c r="M144">
        <v>2</v>
      </c>
      <c r="N144" t="s">
        <v>28</v>
      </c>
      <c r="O144" t="s">
        <v>29</v>
      </c>
    </row>
    <row r="145" spans="1:15" ht="159">
      <c r="A145" t="s">
        <v>749</v>
      </c>
      <c r="B145" t="s">
        <v>750</v>
      </c>
      <c r="C145" s="1" t="s">
        <v>751</v>
      </c>
      <c r="D145" t="s">
        <v>80</v>
      </c>
      <c r="E145" t="s">
        <v>193</v>
      </c>
      <c r="F145" s="2">
        <v>6000</v>
      </c>
      <c r="G145" t="s">
        <v>752</v>
      </c>
    </row>
    <row r="146" spans="1:15" ht="159">
      <c r="A146" t="s">
        <v>753</v>
      </c>
      <c r="B146" t="s">
        <v>754</v>
      </c>
      <c r="C146" s="1" t="s">
        <v>755</v>
      </c>
      <c r="D146" t="s">
        <v>101</v>
      </c>
      <c r="E146" t="s">
        <v>315</v>
      </c>
      <c r="F146" s="2">
        <v>54441</v>
      </c>
      <c r="G146" t="s">
        <v>756</v>
      </c>
      <c r="H146">
        <v>26.1</v>
      </c>
      <c r="I146">
        <v>1.9</v>
      </c>
      <c r="J146">
        <v>10.8</v>
      </c>
      <c r="K146">
        <v>13.3</v>
      </c>
      <c r="L146" t="s">
        <v>177</v>
      </c>
      <c r="M146">
        <v>3</v>
      </c>
      <c r="N146" t="s">
        <v>66</v>
      </c>
      <c r="O146" t="s">
        <v>29</v>
      </c>
    </row>
    <row r="147" spans="1:15" ht="174">
      <c r="A147" t="s">
        <v>757</v>
      </c>
      <c r="B147" t="s">
        <v>758</v>
      </c>
      <c r="C147" s="1" t="s">
        <v>759</v>
      </c>
      <c r="D147" t="s">
        <v>88</v>
      </c>
      <c r="E147" t="s">
        <v>89</v>
      </c>
      <c r="F147" s="2">
        <v>6133</v>
      </c>
      <c r="G147" t="s">
        <v>760</v>
      </c>
      <c r="H147">
        <v>30.8</v>
      </c>
      <c r="I147">
        <v>14.7</v>
      </c>
      <c r="J147">
        <v>5.8</v>
      </c>
      <c r="K147">
        <v>10.199999999999999</v>
      </c>
      <c r="L147" t="s">
        <v>83</v>
      </c>
      <c r="M147">
        <v>1</v>
      </c>
      <c r="N147" t="s">
        <v>761</v>
      </c>
      <c r="O147" t="s">
        <v>147</v>
      </c>
    </row>
    <row r="148" spans="1:15" ht="115.5">
      <c r="A148" t="s">
        <v>762</v>
      </c>
      <c r="B148" t="s">
        <v>763</v>
      </c>
      <c r="C148" s="1" t="s">
        <v>764</v>
      </c>
      <c r="D148" t="s">
        <v>107</v>
      </c>
      <c r="E148" t="s">
        <v>261</v>
      </c>
      <c r="F148" s="2">
        <v>14000</v>
      </c>
      <c r="G148" t="s">
        <v>765</v>
      </c>
      <c r="H148">
        <v>35.4</v>
      </c>
      <c r="I148">
        <v>20.8</v>
      </c>
      <c r="J148">
        <v>5.8</v>
      </c>
      <c r="K148">
        <v>8.8000000000000007</v>
      </c>
      <c r="L148" t="s">
        <v>177</v>
      </c>
      <c r="M148">
        <v>3</v>
      </c>
      <c r="N148" t="s">
        <v>766</v>
      </c>
      <c r="O148" t="s">
        <v>147</v>
      </c>
    </row>
    <row r="149" spans="1:15" ht="159">
      <c r="A149" t="s">
        <v>767</v>
      </c>
      <c r="B149" t="s">
        <v>768</v>
      </c>
      <c r="C149" s="1" t="s">
        <v>769</v>
      </c>
      <c r="D149" t="s">
        <v>174</v>
      </c>
      <c r="E149" t="s">
        <v>770</v>
      </c>
      <c r="F149" s="2">
        <v>82700</v>
      </c>
      <c r="G149" t="s">
        <v>771</v>
      </c>
      <c r="H149">
        <v>28.5</v>
      </c>
      <c r="I149">
        <v>3.4</v>
      </c>
      <c r="J149">
        <v>11.5</v>
      </c>
      <c r="K149">
        <v>13.5</v>
      </c>
      <c r="L149" t="s">
        <v>177</v>
      </c>
      <c r="M149">
        <v>3</v>
      </c>
      <c r="N149" t="s">
        <v>697</v>
      </c>
      <c r="O149" t="s">
        <v>29</v>
      </c>
    </row>
    <row r="150" spans="1:15" ht="101.25">
      <c r="A150" t="s">
        <v>772</v>
      </c>
      <c r="B150" t="s">
        <v>773</v>
      </c>
      <c r="C150" s="1" t="s">
        <v>774</v>
      </c>
      <c r="D150" t="s">
        <v>88</v>
      </c>
      <c r="E150" t="s">
        <v>89</v>
      </c>
      <c r="F150" s="2">
        <v>28010</v>
      </c>
      <c r="G150" t="s">
        <v>775</v>
      </c>
      <c r="H150">
        <v>30.4</v>
      </c>
      <c r="I150">
        <v>9.6</v>
      </c>
      <c r="J150">
        <v>5.4</v>
      </c>
      <c r="K150">
        <v>15.4</v>
      </c>
      <c r="L150" t="s">
        <v>323</v>
      </c>
      <c r="M150">
        <v>4</v>
      </c>
      <c r="N150" t="s">
        <v>317</v>
      </c>
      <c r="O150" t="s">
        <v>147</v>
      </c>
    </row>
    <row r="151" spans="1:15" ht="144.75">
      <c r="A151" t="s">
        <v>776</v>
      </c>
      <c r="B151" t="s">
        <v>777</v>
      </c>
      <c r="C151" s="1" t="s">
        <v>778</v>
      </c>
      <c r="D151" t="s">
        <v>45</v>
      </c>
      <c r="E151" t="s">
        <v>779</v>
      </c>
      <c r="F151" s="2">
        <v>88000</v>
      </c>
      <c r="G151" t="s">
        <v>780</v>
      </c>
      <c r="H151">
        <v>24.6</v>
      </c>
      <c r="I151">
        <v>2.1</v>
      </c>
      <c r="J151">
        <v>9.6</v>
      </c>
      <c r="K151">
        <v>12.9</v>
      </c>
      <c r="L151" t="s">
        <v>177</v>
      </c>
      <c r="M151">
        <v>3</v>
      </c>
      <c r="N151" t="s">
        <v>498</v>
      </c>
      <c r="O151" t="s">
        <v>29</v>
      </c>
    </row>
    <row r="152" spans="1:15" ht="115.5">
      <c r="A152" t="s">
        <v>781</v>
      </c>
      <c r="B152" t="s">
        <v>782</v>
      </c>
      <c r="C152" s="1" t="s">
        <v>783</v>
      </c>
      <c r="D152" t="s">
        <v>174</v>
      </c>
      <c r="E152" t="s">
        <v>784</v>
      </c>
      <c r="F152" s="2">
        <v>318000</v>
      </c>
      <c r="G152" t="s">
        <v>785</v>
      </c>
      <c r="H152">
        <v>22.1</v>
      </c>
      <c r="I152">
        <v>7.3</v>
      </c>
      <c r="J152">
        <v>5.2</v>
      </c>
      <c r="K152">
        <v>9.6</v>
      </c>
      <c r="L152" t="s">
        <v>177</v>
      </c>
      <c r="M152">
        <v>3</v>
      </c>
      <c r="N152" t="s">
        <v>439</v>
      </c>
      <c r="O152" t="s">
        <v>29</v>
      </c>
    </row>
    <row r="153" spans="1:15" ht="159">
      <c r="A153" t="s">
        <v>786</v>
      </c>
      <c r="B153" t="s">
        <v>787</v>
      </c>
      <c r="C153" s="1" t="s">
        <v>788</v>
      </c>
      <c r="D153" t="s">
        <v>80</v>
      </c>
      <c r="E153" t="s">
        <v>81</v>
      </c>
      <c r="F153" s="2">
        <v>10500</v>
      </c>
      <c r="G153" t="s">
        <v>789</v>
      </c>
      <c r="H153">
        <v>22.1</v>
      </c>
      <c r="I153">
        <v>6</v>
      </c>
      <c r="J153">
        <v>6.1</v>
      </c>
      <c r="K153">
        <v>10</v>
      </c>
      <c r="L153" t="s">
        <v>83</v>
      </c>
      <c r="M153">
        <v>1</v>
      </c>
      <c r="N153" t="s">
        <v>439</v>
      </c>
      <c r="O153" t="s">
        <v>29</v>
      </c>
    </row>
    <row r="154" spans="1:15" ht="115.5">
      <c r="A154" t="s">
        <v>790</v>
      </c>
      <c r="B154" t="s">
        <v>791</v>
      </c>
      <c r="C154" s="1" t="s">
        <v>792</v>
      </c>
      <c r="D154" t="s">
        <v>101</v>
      </c>
      <c r="E154" t="s">
        <v>214</v>
      </c>
      <c r="F154" s="2">
        <v>27200</v>
      </c>
      <c r="G154" t="s">
        <v>793</v>
      </c>
      <c r="H154">
        <v>17.8</v>
      </c>
      <c r="I154">
        <v>2.8</v>
      </c>
      <c r="J154">
        <v>5.8</v>
      </c>
      <c r="K154">
        <v>9.1999999999999993</v>
      </c>
      <c r="L154" t="s">
        <v>27</v>
      </c>
      <c r="M154">
        <v>2</v>
      </c>
      <c r="N154" t="s">
        <v>794</v>
      </c>
      <c r="O154" t="s">
        <v>60</v>
      </c>
    </row>
    <row r="155" spans="1:15" ht="130.5">
      <c r="A155" t="s">
        <v>795</v>
      </c>
      <c r="B155" t="s">
        <v>796</v>
      </c>
      <c r="C155" s="1" t="s">
        <v>797</v>
      </c>
      <c r="D155" t="s">
        <v>18</v>
      </c>
      <c r="E155" t="s">
        <v>40</v>
      </c>
      <c r="F155" s="2">
        <v>7308</v>
      </c>
      <c r="G155" t="s">
        <v>798</v>
      </c>
    </row>
    <row r="156" spans="1:15" ht="144.75">
      <c r="A156" t="s">
        <v>799</v>
      </c>
      <c r="B156" t="s">
        <v>800</v>
      </c>
      <c r="C156" s="1" t="s">
        <v>801</v>
      </c>
      <c r="D156" t="s">
        <v>80</v>
      </c>
      <c r="E156" t="s">
        <v>638</v>
      </c>
      <c r="F156" s="2">
        <v>16000</v>
      </c>
      <c r="G156" t="s">
        <v>802</v>
      </c>
      <c r="H156">
        <v>16.7</v>
      </c>
      <c r="I156">
        <v>3.2</v>
      </c>
      <c r="J156">
        <v>6.4</v>
      </c>
      <c r="K156">
        <v>7.2</v>
      </c>
      <c r="L156" t="s">
        <v>83</v>
      </c>
      <c r="M156">
        <v>1</v>
      </c>
      <c r="N156" t="s">
        <v>117</v>
      </c>
      <c r="O156" t="s">
        <v>60</v>
      </c>
    </row>
    <row r="157" spans="1:15" ht="144.75">
      <c r="A157" t="s">
        <v>803</v>
      </c>
      <c r="B157" t="s">
        <v>804</v>
      </c>
      <c r="C157" s="1" t="s">
        <v>805</v>
      </c>
      <c r="D157" t="s">
        <v>80</v>
      </c>
      <c r="E157" t="s">
        <v>81</v>
      </c>
      <c r="F157" s="2">
        <v>62730</v>
      </c>
      <c r="G157" t="s">
        <v>806</v>
      </c>
      <c r="H157">
        <v>29.5</v>
      </c>
      <c r="I157">
        <v>9.5</v>
      </c>
      <c r="J157">
        <v>6.2</v>
      </c>
      <c r="K157">
        <v>13.8</v>
      </c>
      <c r="L157" t="s">
        <v>27</v>
      </c>
      <c r="M157">
        <v>2</v>
      </c>
      <c r="N157" t="s">
        <v>464</v>
      </c>
      <c r="O157" t="s">
        <v>29</v>
      </c>
    </row>
    <row r="158" spans="1:15" ht="87">
      <c r="A158" t="s">
        <v>807</v>
      </c>
      <c r="B158" t="s">
        <v>808</v>
      </c>
      <c r="C158" s="1" t="s">
        <v>809</v>
      </c>
      <c r="D158" t="s">
        <v>168</v>
      </c>
      <c r="E158" t="s">
        <v>169</v>
      </c>
      <c r="F158" s="2">
        <v>21900</v>
      </c>
      <c r="G158" t="s">
        <v>810</v>
      </c>
      <c r="H158">
        <v>15</v>
      </c>
      <c r="I158">
        <v>0.1</v>
      </c>
      <c r="J158">
        <v>7.4</v>
      </c>
      <c r="K158">
        <v>7.5</v>
      </c>
      <c r="L158" t="s">
        <v>177</v>
      </c>
      <c r="M158">
        <v>3</v>
      </c>
      <c r="N158" t="s">
        <v>474</v>
      </c>
      <c r="O158" t="s">
        <v>60</v>
      </c>
    </row>
    <row r="159" spans="1:15" ht="115.5">
      <c r="A159" t="s">
        <v>811</v>
      </c>
      <c r="B159" t="s">
        <v>812</v>
      </c>
      <c r="C159" s="1" t="s">
        <v>813</v>
      </c>
      <c r="D159" t="s">
        <v>18</v>
      </c>
      <c r="E159" t="s">
        <v>245</v>
      </c>
      <c r="F159" s="2">
        <v>15166</v>
      </c>
      <c r="G159" t="s">
        <v>814</v>
      </c>
      <c r="H159">
        <v>13.9</v>
      </c>
      <c r="I159">
        <v>0.7</v>
      </c>
      <c r="J159">
        <v>5.6</v>
      </c>
      <c r="K159">
        <v>7.6</v>
      </c>
      <c r="L159" t="s">
        <v>83</v>
      </c>
      <c r="M159">
        <v>1</v>
      </c>
      <c r="N159" t="s">
        <v>307</v>
      </c>
      <c r="O159" t="s">
        <v>60</v>
      </c>
    </row>
    <row r="160" spans="1:15" ht="115.5">
      <c r="A160" t="s">
        <v>815</v>
      </c>
      <c r="B160" t="s">
        <v>816</v>
      </c>
      <c r="C160" s="1" t="s">
        <v>817</v>
      </c>
      <c r="D160" t="s">
        <v>33</v>
      </c>
      <c r="E160" t="s">
        <v>121</v>
      </c>
      <c r="F160" s="2">
        <v>14900</v>
      </c>
      <c r="G160" t="s">
        <v>818</v>
      </c>
      <c r="H160">
        <v>18.600000000000001</v>
      </c>
      <c r="I160">
        <v>14</v>
      </c>
      <c r="J160">
        <v>3.6</v>
      </c>
      <c r="K160">
        <v>1.1000000000000001</v>
      </c>
      <c r="L160" t="s">
        <v>83</v>
      </c>
      <c r="M160">
        <v>1</v>
      </c>
      <c r="N160" t="s">
        <v>59</v>
      </c>
      <c r="O160" t="s">
        <v>60</v>
      </c>
    </row>
    <row r="161" spans="1:15" ht="130.5">
      <c r="A161" t="s">
        <v>819</v>
      </c>
      <c r="B161" t="s">
        <v>820</v>
      </c>
      <c r="C161" s="1" t="s">
        <v>821</v>
      </c>
      <c r="D161" t="s">
        <v>80</v>
      </c>
      <c r="E161" t="s">
        <v>822</v>
      </c>
      <c r="F161" s="2">
        <v>32400</v>
      </c>
      <c r="G161" t="s">
        <v>823</v>
      </c>
      <c r="H161">
        <v>27.6</v>
      </c>
      <c r="I161">
        <v>8.4</v>
      </c>
      <c r="J161">
        <v>8.3000000000000007</v>
      </c>
      <c r="K161">
        <v>11</v>
      </c>
      <c r="L161" t="s">
        <v>177</v>
      </c>
      <c r="M161">
        <v>3</v>
      </c>
      <c r="N161" t="s">
        <v>824</v>
      </c>
      <c r="O161" t="s">
        <v>29</v>
      </c>
    </row>
    <row r="162" spans="1:15" ht="115.5">
      <c r="A162" t="s">
        <v>825</v>
      </c>
      <c r="B162" t="s">
        <v>826</v>
      </c>
      <c r="C162" s="1" t="s">
        <v>827</v>
      </c>
      <c r="D162" t="s">
        <v>80</v>
      </c>
      <c r="E162" t="s">
        <v>81</v>
      </c>
      <c r="F162" s="2">
        <v>71000</v>
      </c>
      <c r="G162" t="s">
        <v>828</v>
      </c>
    </row>
    <row r="163" spans="1:15" ht="101.25">
      <c r="A163" t="s">
        <v>829</v>
      </c>
      <c r="B163" t="s">
        <v>830</v>
      </c>
      <c r="C163" s="1" t="s">
        <v>831</v>
      </c>
      <c r="D163" t="s">
        <v>18</v>
      </c>
      <c r="E163" t="s">
        <v>245</v>
      </c>
      <c r="F163" s="2">
        <v>164000</v>
      </c>
      <c r="G163" t="s">
        <v>832</v>
      </c>
      <c r="H163">
        <v>13.9</v>
      </c>
      <c r="I163">
        <v>0.5</v>
      </c>
      <c r="J163">
        <v>5.6</v>
      </c>
      <c r="K163">
        <v>7.8</v>
      </c>
      <c r="L163" t="s">
        <v>27</v>
      </c>
      <c r="M163">
        <v>2</v>
      </c>
      <c r="N163" t="s">
        <v>307</v>
      </c>
      <c r="O163" t="s">
        <v>60</v>
      </c>
    </row>
    <row r="164" spans="1:15" ht="101.25">
      <c r="A164" t="s">
        <v>833</v>
      </c>
      <c r="B164" t="s">
        <v>834</v>
      </c>
      <c r="C164" s="1" t="s">
        <v>835</v>
      </c>
      <c r="D164" t="s">
        <v>107</v>
      </c>
      <c r="E164" t="s">
        <v>108</v>
      </c>
      <c r="F164" s="2">
        <v>4775</v>
      </c>
      <c r="G164" t="s">
        <v>836</v>
      </c>
      <c r="H164">
        <v>25.1</v>
      </c>
      <c r="I164">
        <v>10.8</v>
      </c>
      <c r="J164">
        <v>3.3</v>
      </c>
      <c r="K164">
        <v>11</v>
      </c>
      <c r="L164" t="s">
        <v>83</v>
      </c>
      <c r="M164">
        <v>1</v>
      </c>
      <c r="N164" t="s">
        <v>28</v>
      </c>
      <c r="O164" t="s">
        <v>29</v>
      </c>
    </row>
    <row r="165" spans="1:15" ht="130.5">
      <c r="A165" t="s">
        <v>837</v>
      </c>
      <c r="B165" t="s">
        <v>838</v>
      </c>
      <c r="C165" s="1" t="s">
        <v>839</v>
      </c>
      <c r="D165" t="s">
        <v>18</v>
      </c>
      <c r="E165" t="s">
        <v>447</v>
      </c>
      <c r="F165" s="2">
        <v>30000</v>
      </c>
      <c r="G165" t="s">
        <v>840</v>
      </c>
      <c r="H165">
        <v>22.4</v>
      </c>
      <c r="I165">
        <v>11.8</v>
      </c>
      <c r="J165">
        <v>4.9000000000000004</v>
      </c>
      <c r="K165">
        <v>5.7</v>
      </c>
      <c r="L165" t="s">
        <v>83</v>
      </c>
      <c r="M165">
        <v>1</v>
      </c>
      <c r="N165" t="s">
        <v>48</v>
      </c>
      <c r="O165" t="s">
        <v>29</v>
      </c>
    </row>
    <row r="166" spans="1:15" ht="87">
      <c r="A166" t="s">
        <v>841</v>
      </c>
      <c r="B166" t="s">
        <v>842</v>
      </c>
      <c r="C166" s="1" t="s">
        <v>843</v>
      </c>
      <c r="D166" t="s">
        <v>168</v>
      </c>
      <c r="E166" t="s">
        <v>403</v>
      </c>
      <c r="F166" s="2">
        <v>75900</v>
      </c>
      <c r="G166" t="s">
        <v>844</v>
      </c>
      <c r="H166">
        <v>16.3</v>
      </c>
      <c r="I166">
        <v>0.1</v>
      </c>
      <c r="J166">
        <v>6.9</v>
      </c>
      <c r="K166">
        <v>9.3000000000000007</v>
      </c>
      <c r="L166" t="s">
        <v>83</v>
      </c>
      <c r="M166">
        <v>1</v>
      </c>
      <c r="N166" t="s">
        <v>183</v>
      </c>
      <c r="O166" t="s">
        <v>60</v>
      </c>
    </row>
    <row r="167" spans="1:15" ht="115.5">
      <c r="A167" t="s">
        <v>845</v>
      </c>
      <c r="B167" t="s">
        <v>846</v>
      </c>
      <c r="C167" s="1" t="s">
        <v>847</v>
      </c>
      <c r="D167" t="s">
        <v>80</v>
      </c>
      <c r="E167" t="s">
        <v>848</v>
      </c>
      <c r="F167" s="2">
        <v>22891</v>
      </c>
      <c r="G167" t="s">
        <v>849</v>
      </c>
    </row>
    <row r="168" spans="1:15" ht="144.75">
      <c r="A168" t="s">
        <v>850</v>
      </c>
      <c r="B168" t="s">
        <v>851</v>
      </c>
      <c r="C168" s="1" t="s">
        <v>852</v>
      </c>
      <c r="D168" t="s">
        <v>107</v>
      </c>
      <c r="E168" t="s">
        <v>853</v>
      </c>
      <c r="F168" s="2">
        <v>12570</v>
      </c>
      <c r="G168" t="s">
        <v>854</v>
      </c>
      <c r="H168">
        <v>41.7</v>
      </c>
      <c r="I168">
        <v>25</v>
      </c>
      <c r="J168">
        <v>7</v>
      </c>
      <c r="K168">
        <v>9.6999999999999993</v>
      </c>
      <c r="L168" t="s">
        <v>27</v>
      </c>
      <c r="M168">
        <v>2</v>
      </c>
      <c r="N168" t="s">
        <v>855</v>
      </c>
      <c r="O168" t="s">
        <v>856</v>
      </c>
    </row>
    <row r="169" spans="1:15" ht="144.75">
      <c r="A169" t="s">
        <v>857</v>
      </c>
      <c r="B169" t="s">
        <v>858</v>
      </c>
      <c r="C169" s="1" t="s">
        <v>859</v>
      </c>
      <c r="D169" t="s">
        <v>33</v>
      </c>
      <c r="E169" t="s">
        <v>299</v>
      </c>
      <c r="F169" s="2">
        <v>90601</v>
      </c>
      <c r="G169" t="s">
        <v>860</v>
      </c>
      <c r="H169">
        <v>12.1</v>
      </c>
      <c r="I169">
        <v>0.1</v>
      </c>
      <c r="J169">
        <v>3.8</v>
      </c>
      <c r="K169">
        <v>8.1</v>
      </c>
      <c r="L169" t="s">
        <v>83</v>
      </c>
      <c r="M169">
        <v>1</v>
      </c>
      <c r="N169" t="s">
        <v>664</v>
      </c>
      <c r="O169" t="s">
        <v>60</v>
      </c>
    </row>
    <row r="170" spans="1:15" ht="115.5">
      <c r="A170" t="s">
        <v>861</v>
      </c>
      <c r="B170" t="s">
        <v>862</v>
      </c>
      <c r="C170" s="1" t="s">
        <v>863</v>
      </c>
      <c r="D170" t="s">
        <v>18</v>
      </c>
      <c r="E170" t="s">
        <v>447</v>
      </c>
      <c r="F170" s="2">
        <v>34200</v>
      </c>
      <c r="G170" t="s">
        <v>864</v>
      </c>
      <c r="H170">
        <v>19.8</v>
      </c>
      <c r="I170">
        <v>8.6</v>
      </c>
      <c r="J170">
        <v>5.8</v>
      </c>
      <c r="K170">
        <v>5.4</v>
      </c>
      <c r="L170" t="s">
        <v>83</v>
      </c>
      <c r="M170">
        <v>1</v>
      </c>
      <c r="N170" t="s">
        <v>865</v>
      </c>
      <c r="O170" t="s">
        <v>60</v>
      </c>
    </row>
    <row r="171" spans="1:15" ht="174">
      <c r="A171" t="s">
        <v>866</v>
      </c>
      <c r="B171" t="s">
        <v>867</v>
      </c>
      <c r="C171" s="1" t="s">
        <v>868</v>
      </c>
      <c r="D171" t="s">
        <v>33</v>
      </c>
      <c r="E171" t="s">
        <v>701</v>
      </c>
      <c r="F171" s="2">
        <v>6300</v>
      </c>
      <c r="G171" t="s">
        <v>869</v>
      </c>
      <c r="H171">
        <v>20.3</v>
      </c>
      <c r="I171">
        <v>7.2</v>
      </c>
      <c r="J171">
        <v>5.2</v>
      </c>
      <c r="K171">
        <v>7.8</v>
      </c>
      <c r="L171" t="s">
        <v>83</v>
      </c>
      <c r="M171">
        <v>1</v>
      </c>
      <c r="N171" t="s">
        <v>370</v>
      </c>
      <c r="O171" t="s">
        <v>29</v>
      </c>
    </row>
    <row r="172" spans="1:15" ht="130.5">
      <c r="A172" t="s">
        <v>870</v>
      </c>
      <c r="B172" t="s">
        <v>871</v>
      </c>
      <c r="C172" s="1" t="s">
        <v>872</v>
      </c>
      <c r="D172" t="s">
        <v>18</v>
      </c>
      <c r="E172" t="s">
        <v>447</v>
      </c>
      <c r="F172" s="2">
        <v>29600</v>
      </c>
      <c r="G172" t="s">
        <v>873</v>
      </c>
      <c r="H172">
        <v>13.6</v>
      </c>
      <c r="I172">
        <v>2.2999999999999998</v>
      </c>
      <c r="J172">
        <v>6.3</v>
      </c>
      <c r="K172">
        <v>4.9000000000000004</v>
      </c>
      <c r="L172" t="s">
        <v>27</v>
      </c>
      <c r="M172">
        <v>2</v>
      </c>
      <c r="N172" t="s">
        <v>874</v>
      </c>
      <c r="O172" t="s">
        <v>60</v>
      </c>
    </row>
    <row r="173" spans="1:15" ht="115.5">
      <c r="A173" t="s">
        <v>875</v>
      </c>
      <c r="B173" t="s">
        <v>876</v>
      </c>
      <c r="C173" s="1" t="s">
        <v>877</v>
      </c>
      <c r="D173" t="s">
        <v>24</v>
      </c>
      <c r="E173" t="s">
        <v>534</v>
      </c>
      <c r="F173" s="2">
        <v>32000</v>
      </c>
      <c r="G173" t="s">
        <v>878</v>
      </c>
      <c r="H173">
        <v>32.799999999999997</v>
      </c>
      <c r="I173">
        <v>9.3000000000000007</v>
      </c>
      <c r="J173">
        <v>8.8000000000000007</v>
      </c>
      <c r="K173">
        <v>14.7</v>
      </c>
      <c r="L173" t="s">
        <v>27</v>
      </c>
      <c r="M173">
        <v>2</v>
      </c>
      <c r="N173" t="s">
        <v>268</v>
      </c>
      <c r="O173" t="s">
        <v>147</v>
      </c>
    </row>
    <row r="174" spans="1:15" ht="101.25">
      <c r="A174" t="s">
        <v>879</v>
      </c>
      <c r="B174" t="s">
        <v>880</v>
      </c>
      <c r="C174" s="1" t="s">
        <v>881</v>
      </c>
      <c r="D174" t="s">
        <v>88</v>
      </c>
      <c r="E174" t="s">
        <v>209</v>
      </c>
      <c r="F174" s="2">
        <v>18131</v>
      </c>
      <c r="G174" t="s">
        <v>882</v>
      </c>
      <c r="H174">
        <v>32</v>
      </c>
      <c r="I174">
        <v>16.8</v>
      </c>
      <c r="J174">
        <v>5.7</v>
      </c>
      <c r="K174">
        <v>9.5</v>
      </c>
      <c r="L174" t="s">
        <v>27</v>
      </c>
      <c r="M174">
        <v>2</v>
      </c>
      <c r="N174" t="s">
        <v>883</v>
      </c>
      <c r="O174" t="s">
        <v>147</v>
      </c>
    </row>
    <row r="175" spans="1:15" ht="115.5">
      <c r="A175" t="s">
        <v>884</v>
      </c>
      <c r="B175" t="s">
        <v>885</v>
      </c>
      <c r="C175" s="1" t="s">
        <v>886</v>
      </c>
      <c r="D175" t="s">
        <v>33</v>
      </c>
      <c r="E175" t="s">
        <v>614</v>
      </c>
      <c r="F175" s="2">
        <v>41000</v>
      </c>
      <c r="G175" t="s">
        <v>887</v>
      </c>
      <c r="H175">
        <v>25.9</v>
      </c>
      <c r="I175">
        <v>9</v>
      </c>
      <c r="J175">
        <v>6.1</v>
      </c>
      <c r="K175">
        <v>10.9</v>
      </c>
      <c r="L175" t="s">
        <v>27</v>
      </c>
      <c r="M175">
        <v>2</v>
      </c>
      <c r="N175" t="s">
        <v>66</v>
      </c>
      <c r="O175" t="s">
        <v>29</v>
      </c>
    </row>
    <row r="176" spans="1:15" ht="130.5">
      <c r="A176" t="s">
        <v>888</v>
      </c>
      <c r="B176" t="s">
        <v>889</v>
      </c>
      <c r="C176" s="1" t="s">
        <v>890</v>
      </c>
      <c r="D176" t="s">
        <v>80</v>
      </c>
      <c r="E176" t="s">
        <v>341</v>
      </c>
      <c r="F176" s="2">
        <v>101000</v>
      </c>
      <c r="G176" t="s">
        <v>891</v>
      </c>
      <c r="H176">
        <v>27.5</v>
      </c>
      <c r="I176">
        <v>7.8</v>
      </c>
      <c r="J176">
        <v>5.4</v>
      </c>
      <c r="K176">
        <v>14.4</v>
      </c>
      <c r="L176" t="s">
        <v>27</v>
      </c>
      <c r="M176">
        <v>2</v>
      </c>
      <c r="N176" t="s">
        <v>53</v>
      </c>
      <c r="O176" t="s">
        <v>29</v>
      </c>
    </row>
    <row r="177" spans="1:15" ht="101.25">
      <c r="A177" t="s">
        <v>892</v>
      </c>
      <c r="B177" t="s">
        <v>893</v>
      </c>
      <c r="C177" s="1" t="s">
        <v>894</v>
      </c>
      <c r="D177" t="s">
        <v>101</v>
      </c>
      <c r="E177" t="s">
        <v>502</v>
      </c>
      <c r="F177" s="2">
        <v>23000</v>
      </c>
      <c r="G177" t="s">
        <v>895</v>
      </c>
      <c r="H177">
        <v>23.9</v>
      </c>
      <c r="I177">
        <v>1.9</v>
      </c>
      <c r="J177">
        <v>10.199999999999999</v>
      </c>
      <c r="K177">
        <v>11.8</v>
      </c>
      <c r="L177" t="s">
        <v>27</v>
      </c>
      <c r="M177">
        <v>2</v>
      </c>
      <c r="N177" t="s">
        <v>896</v>
      </c>
      <c r="O177" t="s">
        <v>29</v>
      </c>
    </row>
    <row r="178" spans="1:15" ht="144.75">
      <c r="A178" t="s">
        <v>897</v>
      </c>
      <c r="B178" t="s">
        <v>898</v>
      </c>
      <c r="C178" s="1" t="s">
        <v>899</v>
      </c>
      <c r="D178" t="s">
        <v>80</v>
      </c>
      <c r="E178" t="s">
        <v>187</v>
      </c>
      <c r="F178" s="2">
        <v>20700</v>
      </c>
      <c r="G178" t="s">
        <v>900</v>
      </c>
      <c r="H178">
        <v>23.9</v>
      </c>
      <c r="I178">
        <v>8</v>
      </c>
      <c r="J178">
        <v>5.4</v>
      </c>
      <c r="K178">
        <v>10.5</v>
      </c>
      <c r="L178" t="s">
        <v>177</v>
      </c>
      <c r="M178">
        <v>3</v>
      </c>
      <c r="N178" t="s">
        <v>896</v>
      </c>
      <c r="O178" t="s">
        <v>29</v>
      </c>
    </row>
    <row r="179" spans="1:15" ht="130.5">
      <c r="A179" t="s">
        <v>901</v>
      </c>
      <c r="B179" t="s">
        <v>902</v>
      </c>
      <c r="C179" s="1" t="s">
        <v>903</v>
      </c>
      <c r="D179" t="s">
        <v>80</v>
      </c>
      <c r="E179" t="s">
        <v>81</v>
      </c>
      <c r="F179" s="2">
        <v>7700</v>
      </c>
      <c r="G179" t="s">
        <v>904</v>
      </c>
      <c r="H179">
        <v>24.9</v>
      </c>
      <c r="I179">
        <v>8.1999999999999993</v>
      </c>
      <c r="J179">
        <v>5.0999999999999996</v>
      </c>
      <c r="K179">
        <v>11.6</v>
      </c>
      <c r="L179" t="s">
        <v>83</v>
      </c>
      <c r="M179">
        <v>1</v>
      </c>
      <c r="N179" t="s">
        <v>905</v>
      </c>
      <c r="O179" t="s">
        <v>29</v>
      </c>
    </row>
    <row r="180" spans="1:15" ht="115.5">
      <c r="A180" t="s">
        <v>906</v>
      </c>
      <c r="B180" t="s">
        <v>907</v>
      </c>
      <c r="C180" s="1" t="s">
        <v>908</v>
      </c>
      <c r="D180" t="s">
        <v>88</v>
      </c>
      <c r="E180" t="s">
        <v>909</v>
      </c>
      <c r="F180" s="2">
        <v>7364</v>
      </c>
      <c r="G180" t="s">
        <v>910</v>
      </c>
      <c r="H180">
        <v>26</v>
      </c>
      <c r="I180">
        <v>12</v>
      </c>
      <c r="J180">
        <v>4.9000000000000004</v>
      </c>
      <c r="K180">
        <v>9.1999999999999993</v>
      </c>
      <c r="L180" t="s">
        <v>177</v>
      </c>
      <c r="M180">
        <v>3</v>
      </c>
      <c r="N180" t="s">
        <v>66</v>
      </c>
      <c r="O180" t="s">
        <v>29</v>
      </c>
    </row>
    <row r="181" spans="1:15" ht="130.5">
      <c r="A181" t="s">
        <v>911</v>
      </c>
      <c r="B181" t="s">
        <v>912</v>
      </c>
      <c r="C181" s="1" t="s">
        <v>913</v>
      </c>
      <c r="D181" t="s">
        <v>33</v>
      </c>
      <c r="E181" t="s">
        <v>914</v>
      </c>
      <c r="F181" s="2">
        <v>83700</v>
      </c>
      <c r="G181" t="s">
        <v>915</v>
      </c>
      <c r="H181">
        <v>19.600000000000001</v>
      </c>
      <c r="I181">
        <v>3</v>
      </c>
      <c r="J181">
        <v>6.7</v>
      </c>
      <c r="K181">
        <v>10</v>
      </c>
      <c r="L181" t="s">
        <v>177</v>
      </c>
      <c r="M181">
        <v>3</v>
      </c>
      <c r="N181" t="s">
        <v>865</v>
      </c>
      <c r="O181" t="s">
        <v>60</v>
      </c>
    </row>
    <row r="182" spans="1:15" ht="130.5">
      <c r="A182" t="s">
        <v>916</v>
      </c>
      <c r="B182" t="s">
        <v>917</v>
      </c>
      <c r="C182" s="1" t="s">
        <v>918</v>
      </c>
      <c r="D182" t="s">
        <v>88</v>
      </c>
      <c r="E182" t="s">
        <v>89</v>
      </c>
      <c r="F182" s="2">
        <v>16800</v>
      </c>
      <c r="G182" t="s">
        <v>919</v>
      </c>
      <c r="H182">
        <v>23.3</v>
      </c>
      <c r="I182">
        <v>9.4</v>
      </c>
      <c r="J182">
        <v>5.6</v>
      </c>
      <c r="K182">
        <v>8.3000000000000007</v>
      </c>
      <c r="L182" t="s">
        <v>27</v>
      </c>
      <c r="M182">
        <v>2</v>
      </c>
      <c r="N182" t="s">
        <v>434</v>
      </c>
      <c r="O182" t="s">
        <v>29</v>
      </c>
    </row>
    <row r="183" spans="1:15" ht="115.5">
      <c r="A183" t="s">
        <v>920</v>
      </c>
      <c r="B183" t="s">
        <v>921</v>
      </c>
      <c r="C183" s="1" t="s">
        <v>922</v>
      </c>
      <c r="D183" t="s">
        <v>168</v>
      </c>
      <c r="E183" t="s">
        <v>169</v>
      </c>
      <c r="F183" s="2">
        <v>25000</v>
      </c>
      <c r="G183" t="s">
        <v>923</v>
      </c>
    </row>
    <row r="184" spans="1:15" ht="115.5">
      <c r="A184" t="s">
        <v>924</v>
      </c>
      <c r="B184" t="s">
        <v>925</v>
      </c>
      <c r="C184" s="1" t="s">
        <v>922</v>
      </c>
      <c r="D184" t="s">
        <v>168</v>
      </c>
      <c r="E184" t="s">
        <v>169</v>
      </c>
      <c r="F184" s="2">
        <v>25000</v>
      </c>
      <c r="G184" t="s">
        <v>923</v>
      </c>
      <c r="H184">
        <v>11.5</v>
      </c>
      <c r="I184">
        <v>0</v>
      </c>
      <c r="J184">
        <v>6.7</v>
      </c>
      <c r="K184">
        <v>4.7</v>
      </c>
      <c r="L184" t="s">
        <v>27</v>
      </c>
      <c r="M184">
        <v>2</v>
      </c>
      <c r="N184" t="s">
        <v>128</v>
      </c>
      <c r="O184" t="s">
        <v>60</v>
      </c>
    </row>
    <row r="185" spans="1:15" ht="130.5">
      <c r="A185" t="s">
        <v>926</v>
      </c>
      <c r="B185" t="s">
        <v>927</v>
      </c>
      <c r="C185" s="1" t="s">
        <v>928</v>
      </c>
      <c r="D185" t="s">
        <v>24</v>
      </c>
      <c r="E185" t="s">
        <v>929</v>
      </c>
      <c r="F185" s="2">
        <v>21700</v>
      </c>
      <c r="G185" t="s">
        <v>930</v>
      </c>
      <c r="H185">
        <v>20.5</v>
      </c>
      <c r="I185">
        <v>7.1</v>
      </c>
      <c r="J185">
        <v>5.2</v>
      </c>
      <c r="K185">
        <v>8.1999999999999993</v>
      </c>
      <c r="L185" t="s">
        <v>177</v>
      </c>
      <c r="M185">
        <v>3</v>
      </c>
      <c r="N185" t="s">
        <v>449</v>
      </c>
      <c r="O185" t="s">
        <v>29</v>
      </c>
    </row>
    <row r="186" spans="1:15" ht="115.5">
      <c r="A186" t="s">
        <v>931</v>
      </c>
      <c r="B186" t="s">
        <v>932</v>
      </c>
      <c r="C186" s="1" t="s">
        <v>933</v>
      </c>
      <c r="D186" t="s">
        <v>168</v>
      </c>
      <c r="E186" t="s">
        <v>169</v>
      </c>
      <c r="F186" s="2">
        <v>13000</v>
      </c>
      <c r="G186" t="s">
        <v>934</v>
      </c>
      <c r="H186">
        <v>16.399999999999999</v>
      </c>
      <c r="I186">
        <v>0.1</v>
      </c>
      <c r="J186">
        <v>9</v>
      </c>
      <c r="K186">
        <v>7.3</v>
      </c>
      <c r="L186" t="s">
        <v>27</v>
      </c>
      <c r="M186">
        <v>2</v>
      </c>
      <c r="N186" t="s">
        <v>183</v>
      </c>
      <c r="O186" t="s">
        <v>60</v>
      </c>
    </row>
    <row r="187" spans="1:15" ht="101.25">
      <c r="A187" t="s">
        <v>935</v>
      </c>
      <c r="B187" t="s">
        <v>936</v>
      </c>
      <c r="C187" s="1" t="s">
        <v>937</v>
      </c>
      <c r="D187" t="s">
        <v>18</v>
      </c>
      <c r="E187" t="s">
        <v>126</v>
      </c>
      <c r="G187" t="s">
        <v>938</v>
      </c>
      <c r="H187">
        <v>15.4</v>
      </c>
      <c r="I187">
        <v>2.2000000000000002</v>
      </c>
      <c r="J187">
        <v>5.5</v>
      </c>
      <c r="K187">
        <v>7.7</v>
      </c>
      <c r="L187" t="s">
        <v>83</v>
      </c>
      <c r="M187">
        <v>1</v>
      </c>
      <c r="N187" t="s">
        <v>274</v>
      </c>
      <c r="O187" t="s">
        <v>60</v>
      </c>
    </row>
    <row r="188" spans="1:15" ht="101.25">
      <c r="A188" t="s">
        <v>939</v>
      </c>
      <c r="B188" t="s">
        <v>940</v>
      </c>
      <c r="C188" s="1" t="s">
        <v>941</v>
      </c>
      <c r="D188" t="s">
        <v>101</v>
      </c>
      <c r="E188" t="s">
        <v>605</v>
      </c>
      <c r="F188" s="2">
        <v>8568</v>
      </c>
      <c r="G188" t="s">
        <v>942</v>
      </c>
      <c r="H188">
        <v>13.1</v>
      </c>
      <c r="I188">
        <v>0</v>
      </c>
      <c r="J188">
        <v>7.4</v>
      </c>
      <c r="K188">
        <v>5.6</v>
      </c>
      <c r="L188" t="s">
        <v>83</v>
      </c>
      <c r="M188">
        <v>1</v>
      </c>
      <c r="N188" t="s">
        <v>139</v>
      </c>
      <c r="O188" t="s">
        <v>60</v>
      </c>
    </row>
    <row r="189" spans="1:15" ht="159">
      <c r="A189" t="s">
        <v>943</v>
      </c>
      <c r="B189" t="s">
        <v>944</v>
      </c>
      <c r="C189" s="1" t="s">
        <v>945</v>
      </c>
      <c r="D189" t="s">
        <v>101</v>
      </c>
      <c r="E189" t="s">
        <v>605</v>
      </c>
      <c r="F189" s="2">
        <v>5858</v>
      </c>
      <c r="G189" t="s">
        <v>946</v>
      </c>
      <c r="H189">
        <v>16.3</v>
      </c>
      <c r="I189">
        <v>1.6</v>
      </c>
      <c r="J189">
        <v>7.7</v>
      </c>
      <c r="K189">
        <v>7</v>
      </c>
      <c r="L189" t="s">
        <v>83</v>
      </c>
      <c r="M189">
        <v>1</v>
      </c>
      <c r="N189" t="s">
        <v>183</v>
      </c>
      <c r="O189" t="s">
        <v>60</v>
      </c>
    </row>
    <row r="190" spans="1:15" ht="130.5">
      <c r="A190" t="s">
        <v>947</v>
      </c>
      <c r="B190" t="s">
        <v>948</v>
      </c>
      <c r="C190" s="1" t="s">
        <v>949</v>
      </c>
      <c r="D190" t="s">
        <v>18</v>
      </c>
      <c r="E190" t="s">
        <v>70</v>
      </c>
      <c r="F190" s="2">
        <v>21000</v>
      </c>
      <c r="G190" t="s">
        <v>950</v>
      </c>
      <c r="H190">
        <v>13.1</v>
      </c>
      <c r="I190">
        <v>2.2999999999999998</v>
      </c>
      <c r="J190">
        <v>5.8</v>
      </c>
      <c r="K190">
        <v>5.0999999999999996</v>
      </c>
      <c r="L190" t="s">
        <v>83</v>
      </c>
      <c r="M190">
        <v>1</v>
      </c>
      <c r="N190" t="s">
        <v>139</v>
      </c>
      <c r="O190" t="s">
        <v>60</v>
      </c>
    </row>
    <row r="191" spans="1:15" ht="87">
      <c r="A191" t="s">
        <v>951</v>
      </c>
      <c r="B191" t="s">
        <v>952</v>
      </c>
      <c r="C191" s="1" t="s">
        <v>953</v>
      </c>
      <c r="D191" t="s">
        <v>101</v>
      </c>
      <c r="E191" t="s">
        <v>432</v>
      </c>
      <c r="F191" s="2">
        <v>80000</v>
      </c>
      <c r="G191" t="s">
        <v>954</v>
      </c>
      <c r="H191">
        <v>24.6</v>
      </c>
      <c r="I191">
        <v>1.1000000000000001</v>
      </c>
      <c r="J191">
        <v>10.5</v>
      </c>
      <c r="K191">
        <v>12.9</v>
      </c>
      <c r="L191" t="s">
        <v>27</v>
      </c>
      <c r="M191">
        <v>2</v>
      </c>
      <c r="N191" t="s">
        <v>498</v>
      </c>
      <c r="O191" t="s">
        <v>29</v>
      </c>
    </row>
    <row r="192" spans="1:15" ht="144.75">
      <c r="A192" t="s">
        <v>955</v>
      </c>
      <c r="B192" t="s">
        <v>956</v>
      </c>
      <c r="C192" s="1" t="s">
        <v>957</v>
      </c>
      <c r="D192" t="s">
        <v>101</v>
      </c>
      <c r="E192" t="s">
        <v>605</v>
      </c>
      <c r="F192" s="2">
        <v>15439</v>
      </c>
      <c r="G192" t="s">
        <v>958</v>
      </c>
      <c r="H192">
        <v>15.8</v>
      </c>
      <c r="I192">
        <v>1.6</v>
      </c>
      <c r="J192">
        <v>8.1</v>
      </c>
      <c r="K192">
        <v>6.1</v>
      </c>
      <c r="L192" t="s">
        <v>27</v>
      </c>
      <c r="M192">
        <v>2</v>
      </c>
      <c r="N192" t="s">
        <v>195</v>
      </c>
      <c r="O192" t="s">
        <v>60</v>
      </c>
    </row>
    <row r="193" spans="1:15" ht="101.25">
      <c r="A193" t="s">
        <v>959</v>
      </c>
      <c r="B193" t="s">
        <v>960</v>
      </c>
      <c r="C193" s="1" t="s">
        <v>961</v>
      </c>
      <c r="D193" t="s">
        <v>174</v>
      </c>
      <c r="E193" t="s">
        <v>784</v>
      </c>
      <c r="F193" s="2">
        <v>5254</v>
      </c>
      <c r="G193" t="s">
        <v>962</v>
      </c>
      <c r="H193">
        <v>29.2</v>
      </c>
      <c r="I193">
        <v>12.1</v>
      </c>
      <c r="J193">
        <v>5.0999999999999996</v>
      </c>
      <c r="K193">
        <v>12</v>
      </c>
      <c r="L193" t="s">
        <v>27</v>
      </c>
      <c r="M193">
        <v>2</v>
      </c>
      <c r="N193" t="s">
        <v>36</v>
      </c>
      <c r="O193" t="s">
        <v>29</v>
      </c>
    </row>
    <row r="194" spans="1:15" ht="159">
      <c r="A194" t="s">
        <v>963</v>
      </c>
      <c r="B194" t="s">
        <v>964</v>
      </c>
      <c r="C194" s="1" t="s">
        <v>965</v>
      </c>
      <c r="D194" t="s">
        <v>18</v>
      </c>
      <c r="E194" t="s">
        <v>447</v>
      </c>
      <c r="F194" s="2">
        <v>3564</v>
      </c>
      <c r="G194" t="s">
        <v>966</v>
      </c>
    </row>
    <row r="195" spans="1:15" ht="115.5">
      <c r="A195" t="s">
        <v>967</v>
      </c>
      <c r="B195" t="s">
        <v>968</v>
      </c>
      <c r="C195" s="1" t="s">
        <v>969</v>
      </c>
      <c r="D195" t="s">
        <v>174</v>
      </c>
      <c r="E195" t="s">
        <v>409</v>
      </c>
      <c r="F195" s="2">
        <v>91000</v>
      </c>
      <c r="G195" t="s">
        <v>970</v>
      </c>
      <c r="H195">
        <v>22</v>
      </c>
      <c r="I195">
        <v>7.2</v>
      </c>
      <c r="J195">
        <v>5.4</v>
      </c>
      <c r="K195">
        <v>9.4</v>
      </c>
      <c r="L195" t="s">
        <v>177</v>
      </c>
      <c r="M195">
        <v>3</v>
      </c>
      <c r="N195" t="s">
        <v>439</v>
      </c>
      <c r="O195" t="s">
        <v>29</v>
      </c>
    </row>
    <row r="196" spans="1:15" ht="115.5">
      <c r="A196" t="s">
        <v>971</v>
      </c>
      <c r="B196" t="s">
        <v>972</v>
      </c>
      <c r="C196" s="1" t="s">
        <v>973</v>
      </c>
      <c r="D196" t="s">
        <v>174</v>
      </c>
      <c r="E196" t="s">
        <v>974</v>
      </c>
      <c r="F196" s="2">
        <v>16500</v>
      </c>
      <c r="G196" t="s">
        <v>975</v>
      </c>
      <c r="H196">
        <v>21.4</v>
      </c>
      <c r="I196">
        <v>7.3</v>
      </c>
      <c r="J196">
        <v>5.5</v>
      </c>
      <c r="K196">
        <v>8.6</v>
      </c>
      <c r="L196" t="s">
        <v>27</v>
      </c>
      <c r="M196">
        <v>2</v>
      </c>
      <c r="N196" t="s">
        <v>247</v>
      </c>
      <c r="O196" t="s">
        <v>29</v>
      </c>
    </row>
    <row r="197" spans="1:15" ht="130.5">
      <c r="A197" t="s">
        <v>976</v>
      </c>
      <c r="B197" t="s">
        <v>977</v>
      </c>
      <c r="C197" s="1" t="s">
        <v>978</v>
      </c>
      <c r="D197" t="s">
        <v>45</v>
      </c>
      <c r="E197" t="s">
        <v>272</v>
      </c>
      <c r="F197" s="2">
        <v>18000</v>
      </c>
      <c r="G197" t="s">
        <v>979</v>
      </c>
    </row>
    <row r="198" spans="1:15" ht="130.5">
      <c r="A198" t="s">
        <v>980</v>
      </c>
      <c r="B198" t="s">
        <v>981</v>
      </c>
      <c r="C198" s="1" t="s">
        <v>982</v>
      </c>
      <c r="D198" t="s">
        <v>33</v>
      </c>
      <c r="E198" t="s">
        <v>983</v>
      </c>
      <c r="F198" s="2">
        <v>43300</v>
      </c>
      <c r="G198" t="s">
        <v>984</v>
      </c>
      <c r="H198">
        <v>14.1</v>
      </c>
      <c r="I198">
        <v>5.8</v>
      </c>
      <c r="J198">
        <v>4.2</v>
      </c>
      <c r="K198">
        <v>4.2</v>
      </c>
      <c r="L198" t="s">
        <v>27</v>
      </c>
      <c r="M198">
        <v>2</v>
      </c>
      <c r="N198" t="s">
        <v>307</v>
      </c>
      <c r="O198" t="s">
        <v>60</v>
      </c>
    </row>
    <row r="199" spans="1:15" ht="115.5">
      <c r="A199" t="s">
        <v>985</v>
      </c>
      <c r="B199" t="s">
        <v>986</v>
      </c>
      <c r="C199" s="1" t="s">
        <v>987</v>
      </c>
      <c r="D199" t="s">
        <v>45</v>
      </c>
      <c r="E199" t="s">
        <v>228</v>
      </c>
      <c r="F199" s="2">
        <v>5600</v>
      </c>
      <c r="G199" t="s">
        <v>988</v>
      </c>
    </row>
    <row r="200" spans="1:15" ht="144.75">
      <c r="A200" t="s">
        <v>989</v>
      </c>
      <c r="B200" t="s">
        <v>990</v>
      </c>
      <c r="C200" s="1" t="s">
        <v>991</v>
      </c>
      <c r="D200" t="s">
        <v>114</v>
      </c>
      <c r="E200" t="s">
        <v>305</v>
      </c>
      <c r="F200" s="2">
        <v>2427</v>
      </c>
      <c r="G200" t="s">
        <v>992</v>
      </c>
      <c r="H200">
        <v>13.1</v>
      </c>
      <c r="I200">
        <v>3.9</v>
      </c>
      <c r="J200">
        <v>6.3</v>
      </c>
      <c r="K200">
        <v>3</v>
      </c>
      <c r="L200" t="s">
        <v>83</v>
      </c>
      <c r="M200">
        <v>1</v>
      </c>
      <c r="N200" t="s">
        <v>139</v>
      </c>
      <c r="O200" t="s">
        <v>60</v>
      </c>
    </row>
    <row r="201" spans="1:15" ht="130.5">
      <c r="A201" t="s">
        <v>993</v>
      </c>
      <c r="B201" t="s">
        <v>994</v>
      </c>
      <c r="C201" s="1" t="s">
        <v>995</v>
      </c>
      <c r="D201" t="s">
        <v>18</v>
      </c>
      <c r="E201" t="s">
        <v>245</v>
      </c>
      <c r="F201" s="2">
        <v>221000</v>
      </c>
      <c r="G201" t="s">
        <v>996</v>
      </c>
      <c r="H201">
        <v>15.1</v>
      </c>
      <c r="I201">
        <v>1.5</v>
      </c>
      <c r="J201">
        <v>6.1</v>
      </c>
      <c r="K201">
        <v>7.5</v>
      </c>
      <c r="L201" t="s">
        <v>177</v>
      </c>
      <c r="M201">
        <v>3</v>
      </c>
      <c r="N201" t="s">
        <v>474</v>
      </c>
      <c r="O201" t="s">
        <v>60</v>
      </c>
    </row>
    <row r="202" spans="1:15" ht="130.5">
      <c r="A202" t="s">
        <v>997</v>
      </c>
      <c r="B202" t="s">
        <v>998</v>
      </c>
      <c r="C202" s="1" t="s">
        <v>999</v>
      </c>
      <c r="D202" t="s">
        <v>18</v>
      </c>
      <c r="E202" t="s">
        <v>447</v>
      </c>
      <c r="F202" s="2">
        <v>43000</v>
      </c>
      <c r="G202" t="s">
        <v>1000</v>
      </c>
      <c r="H202">
        <v>18.2</v>
      </c>
      <c r="I202">
        <v>7.2</v>
      </c>
      <c r="J202">
        <v>5.5</v>
      </c>
      <c r="K202">
        <v>5.5</v>
      </c>
      <c r="L202" t="s">
        <v>27</v>
      </c>
      <c r="M202">
        <v>2</v>
      </c>
      <c r="N202" t="s">
        <v>84</v>
      </c>
      <c r="O202" t="s">
        <v>60</v>
      </c>
    </row>
    <row r="203" spans="1:15" ht="159">
      <c r="A203" t="s">
        <v>1001</v>
      </c>
      <c r="B203" t="s">
        <v>1002</v>
      </c>
      <c r="C203" s="1" t="s">
        <v>1003</v>
      </c>
      <c r="D203" t="s">
        <v>18</v>
      </c>
      <c r="E203" t="s">
        <v>447</v>
      </c>
      <c r="F203" s="2">
        <v>22300</v>
      </c>
      <c r="G203" t="s">
        <v>1004</v>
      </c>
      <c r="H203">
        <v>31.8</v>
      </c>
      <c r="I203">
        <v>15.3</v>
      </c>
      <c r="J203">
        <v>7.4</v>
      </c>
      <c r="K203">
        <v>9.1999999999999993</v>
      </c>
      <c r="L203" t="s">
        <v>83</v>
      </c>
      <c r="M203">
        <v>1</v>
      </c>
      <c r="N203" t="s">
        <v>883</v>
      </c>
      <c r="O203" t="s">
        <v>147</v>
      </c>
    </row>
    <row r="204" spans="1:15" ht="130.5">
      <c r="A204" t="s">
        <v>1005</v>
      </c>
      <c r="B204" t="s">
        <v>1006</v>
      </c>
      <c r="C204" s="1" t="s">
        <v>1007</v>
      </c>
      <c r="D204" t="s">
        <v>33</v>
      </c>
      <c r="E204" t="s">
        <v>95</v>
      </c>
      <c r="F204" s="2">
        <v>58000</v>
      </c>
      <c r="G204" t="s">
        <v>1008</v>
      </c>
      <c r="H204">
        <v>24.8</v>
      </c>
      <c r="I204">
        <v>1.3</v>
      </c>
      <c r="J204">
        <v>10.5</v>
      </c>
      <c r="K204">
        <v>13</v>
      </c>
      <c r="L204" t="s">
        <v>27</v>
      </c>
      <c r="M204">
        <v>2</v>
      </c>
      <c r="N204" t="s">
        <v>545</v>
      </c>
      <c r="O204" t="s">
        <v>29</v>
      </c>
    </row>
    <row r="205" spans="1:15" ht="115.5">
      <c r="A205" t="s">
        <v>1009</v>
      </c>
      <c r="B205" t="s">
        <v>1010</v>
      </c>
      <c r="C205" s="1" t="s">
        <v>1011</v>
      </c>
      <c r="D205" t="s">
        <v>45</v>
      </c>
      <c r="E205" t="s">
        <v>155</v>
      </c>
      <c r="F205" s="2">
        <v>16000</v>
      </c>
      <c r="G205" t="s">
        <v>1012</v>
      </c>
      <c r="H205">
        <v>13.1</v>
      </c>
      <c r="I205">
        <v>1</v>
      </c>
      <c r="J205">
        <v>4.7</v>
      </c>
      <c r="K205">
        <v>7.4</v>
      </c>
      <c r="L205" t="s">
        <v>157</v>
      </c>
      <c r="M205" t="s">
        <v>158</v>
      </c>
      <c r="N205" t="s">
        <v>139</v>
      </c>
      <c r="O205" t="s">
        <v>60</v>
      </c>
    </row>
    <row r="206" spans="1:15" ht="115.5">
      <c r="A206" t="s">
        <v>1013</v>
      </c>
      <c r="B206" t="s">
        <v>1014</v>
      </c>
      <c r="C206" s="1" t="s">
        <v>1015</v>
      </c>
      <c r="D206" t="s">
        <v>101</v>
      </c>
      <c r="E206" t="s">
        <v>722</v>
      </c>
      <c r="F206" s="2">
        <v>45000</v>
      </c>
      <c r="G206" t="s">
        <v>1016</v>
      </c>
      <c r="H206">
        <v>16.399999999999999</v>
      </c>
      <c r="I206">
        <v>0.7</v>
      </c>
      <c r="J206">
        <v>8.8000000000000007</v>
      </c>
      <c r="K206">
        <v>7</v>
      </c>
      <c r="L206" t="s">
        <v>27</v>
      </c>
      <c r="M206">
        <v>2</v>
      </c>
      <c r="N206" t="s">
        <v>183</v>
      </c>
      <c r="O206" t="s">
        <v>60</v>
      </c>
    </row>
    <row r="207" spans="1:15" ht="101.25">
      <c r="A207" t="s">
        <v>1017</v>
      </c>
      <c r="B207" t="s">
        <v>1018</v>
      </c>
      <c r="C207" s="1" t="s">
        <v>1019</v>
      </c>
      <c r="D207" t="s">
        <v>168</v>
      </c>
      <c r="E207" t="s">
        <v>1020</v>
      </c>
      <c r="F207" s="2">
        <v>69329</v>
      </c>
      <c r="G207" t="s">
        <v>1021</v>
      </c>
      <c r="H207">
        <v>34.1</v>
      </c>
      <c r="I207">
        <v>2.7</v>
      </c>
      <c r="J207">
        <v>10.3</v>
      </c>
      <c r="K207">
        <v>21.1</v>
      </c>
      <c r="L207" t="s">
        <v>323</v>
      </c>
      <c r="M207">
        <v>4</v>
      </c>
      <c r="N207" t="s">
        <v>1022</v>
      </c>
      <c r="O207" t="s">
        <v>147</v>
      </c>
    </row>
    <row r="208" spans="1:15" ht="101.25">
      <c r="A208" t="s">
        <v>1023</v>
      </c>
      <c r="B208" t="s">
        <v>1024</v>
      </c>
      <c r="C208" s="1" t="s">
        <v>1025</v>
      </c>
      <c r="D208" t="s">
        <v>45</v>
      </c>
      <c r="E208" t="s">
        <v>779</v>
      </c>
      <c r="F208" s="2">
        <v>70000</v>
      </c>
      <c r="G208" t="s">
        <v>1026</v>
      </c>
      <c r="H208">
        <v>21.4</v>
      </c>
      <c r="I208">
        <v>1.9</v>
      </c>
      <c r="J208">
        <v>8.9</v>
      </c>
      <c r="K208">
        <v>10.6</v>
      </c>
      <c r="L208" t="s">
        <v>177</v>
      </c>
      <c r="M208">
        <v>3</v>
      </c>
      <c r="N208" t="s">
        <v>703</v>
      </c>
      <c r="O208" t="s">
        <v>29</v>
      </c>
    </row>
    <row r="209" spans="1:15" ht="101.25">
      <c r="A209" t="s">
        <v>1027</v>
      </c>
      <c r="B209" t="s">
        <v>1028</v>
      </c>
      <c r="C209" s="1" t="s">
        <v>1029</v>
      </c>
      <c r="D209" t="s">
        <v>45</v>
      </c>
      <c r="E209" t="s">
        <v>64</v>
      </c>
      <c r="F209" s="2">
        <v>95000</v>
      </c>
      <c r="G209" t="s">
        <v>1030</v>
      </c>
      <c r="H209">
        <v>22.8</v>
      </c>
      <c r="I209">
        <v>1.8</v>
      </c>
      <c r="J209">
        <v>7.6</v>
      </c>
      <c r="K209">
        <v>13.4</v>
      </c>
      <c r="L209" t="s">
        <v>177</v>
      </c>
      <c r="M209">
        <v>3</v>
      </c>
      <c r="N209" t="s">
        <v>230</v>
      </c>
      <c r="O209" t="s">
        <v>29</v>
      </c>
    </row>
    <row r="210" spans="1:15" ht="115.5">
      <c r="A210" t="s">
        <v>1031</v>
      </c>
      <c r="B210" t="s">
        <v>1032</v>
      </c>
      <c r="C210" s="1" t="s">
        <v>1033</v>
      </c>
      <c r="D210" t="s">
        <v>45</v>
      </c>
      <c r="E210" t="s">
        <v>1034</v>
      </c>
      <c r="F210" s="2">
        <v>45000</v>
      </c>
      <c r="G210" t="s">
        <v>1035</v>
      </c>
      <c r="H210">
        <v>15.2</v>
      </c>
      <c r="I210">
        <v>1.6</v>
      </c>
      <c r="J210">
        <v>6.3</v>
      </c>
      <c r="K210">
        <v>7.3</v>
      </c>
      <c r="L210" t="s">
        <v>177</v>
      </c>
      <c r="M210">
        <v>3</v>
      </c>
      <c r="N210" t="s">
        <v>274</v>
      </c>
      <c r="O210" t="s">
        <v>60</v>
      </c>
    </row>
    <row r="211" spans="1:15" ht="115.5">
      <c r="A211" t="s">
        <v>1036</v>
      </c>
      <c r="B211" t="s">
        <v>1037</v>
      </c>
      <c r="C211" s="1" t="s">
        <v>1038</v>
      </c>
      <c r="D211" t="s">
        <v>33</v>
      </c>
      <c r="E211" t="s">
        <v>34</v>
      </c>
      <c r="F211" s="2">
        <v>100000</v>
      </c>
      <c r="G211" t="s">
        <v>1039</v>
      </c>
      <c r="H211">
        <v>26</v>
      </c>
      <c r="I211">
        <v>7.6</v>
      </c>
      <c r="J211">
        <v>5.8</v>
      </c>
      <c r="K211">
        <v>12.6</v>
      </c>
      <c r="L211" t="s">
        <v>177</v>
      </c>
      <c r="M211">
        <v>3</v>
      </c>
      <c r="N211" t="s">
        <v>66</v>
      </c>
      <c r="O211" t="s">
        <v>29</v>
      </c>
    </row>
    <row r="212" spans="1:15" ht="144.75">
      <c r="A212" t="s">
        <v>1040</v>
      </c>
      <c r="B212" t="s">
        <v>1041</v>
      </c>
      <c r="C212" s="1" t="s">
        <v>1042</v>
      </c>
      <c r="D212" t="s">
        <v>174</v>
      </c>
      <c r="E212" t="s">
        <v>393</v>
      </c>
      <c r="F212" s="2">
        <v>13800</v>
      </c>
      <c r="G212" t="s">
        <v>1043</v>
      </c>
      <c r="H212">
        <v>26.1</v>
      </c>
      <c r="I212">
        <v>9.6</v>
      </c>
      <c r="J212">
        <v>5.3</v>
      </c>
      <c r="K212">
        <v>11.1</v>
      </c>
      <c r="L212" t="s">
        <v>27</v>
      </c>
      <c r="M212">
        <v>2</v>
      </c>
      <c r="N212" t="s">
        <v>66</v>
      </c>
      <c r="O212" t="s">
        <v>29</v>
      </c>
    </row>
    <row r="213" spans="1:15" ht="159">
      <c r="A213" t="s">
        <v>1044</v>
      </c>
      <c r="B213" t="s">
        <v>1045</v>
      </c>
      <c r="C213" s="1" t="s">
        <v>1046</v>
      </c>
      <c r="D213" t="s">
        <v>168</v>
      </c>
      <c r="E213" t="s">
        <v>1020</v>
      </c>
      <c r="F213" s="2">
        <v>2600</v>
      </c>
      <c r="G213" t="s">
        <v>1047</v>
      </c>
    </row>
    <row r="214" spans="1:15" ht="115.5">
      <c r="A214" t="s">
        <v>1048</v>
      </c>
      <c r="B214" t="s">
        <v>1049</v>
      </c>
      <c r="C214" s="1" t="s">
        <v>1050</v>
      </c>
      <c r="D214" t="s">
        <v>101</v>
      </c>
      <c r="E214" t="s">
        <v>214</v>
      </c>
      <c r="F214" s="2">
        <v>33400</v>
      </c>
      <c r="G214" t="s">
        <v>1051</v>
      </c>
      <c r="H214">
        <v>17.100000000000001</v>
      </c>
      <c r="I214">
        <v>2.2000000000000002</v>
      </c>
      <c r="J214">
        <v>8.3000000000000007</v>
      </c>
      <c r="K214">
        <v>6.7</v>
      </c>
      <c r="L214" t="s">
        <v>323</v>
      </c>
      <c r="M214">
        <v>4</v>
      </c>
      <c r="N214" t="s">
        <v>280</v>
      </c>
      <c r="O214" t="s">
        <v>60</v>
      </c>
    </row>
    <row r="215" spans="1:15" ht="101.25">
      <c r="A215" t="s">
        <v>1052</v>
      </c>
      <c r="B215" t="s">
        <v>1053</v>
      </c>
      <c r="C215" s="1" t="s">
        <v>1054</v>
      </c>
      <c r="D215" t="s">
        <v>80</v>
      </c>
      <c r="E215" t="s">
        <v>347</v>
      </c>
      <c r="F215" s="2">
        <v>18000</v>
      </c>
      <c r="G215" t="s">
        <v>1055</v>
      </c>
      <c r="H215">
        <v>22.2</v>
      </c>
      <c r="I215">
        <v>9.6999999999999993</v>
      </c>
      <c r="J215">
        <v>6.8</v>
      </c>
      <c r="K215">
        <v>5.6</v>
      </c>
      <c r="L215" t="s">
        <v>83</v>
      </c>
      <c r="M215">
        <v>1</v>
      </c>
      <c r="N215" t="s">
        <v>1056</v>
      </c>
      <c r="O215" t="s">
        <v>29</v>
      </c>
    </row>
    <row r="216" spans="1:15" ht="115.5">
      <c r="A216" t="s">
        <v>1057</v>
      </c>
      <c r="B216" t="s">
        <v>1058</v>
      </c>
      <c r="C216" s="1" t="s">
        <v>1059</v>
      </c>
      <c r="D216" t="s">
        <v>24</v>
      </c>
      <c r="E216" t="s">
        <v>204</v>
      </c>
      <c r="F216" s="2">
        <v>9400</v>
      </c>
      <c r="G216" t="s">
        <v>1060</v>
      </c>
      <c r="H216">
        <v>30.1</v>
      </c>
      <c r="I216">
        <v>16.7</v>
      </c>
      <c r="J216">
        <v>8.6999999999999993</v>
      </c>
      <c r="K216">
        <v>4.8</v>
      </c>
      <c r="L216" t="s">
        <v>27</v>
      </c>
      <c r="M216">
        <v>2</v>
      </c>
      <c r="N216" t="s">
        <v>1061</v>
      </c>
      <c r="O216" t="s">
        <v>147</v>
      </c>
    </row>
    <row r="217" spans="1:15" ht="144.75">
      <c r="A217" t="s">
        <v>1062</v>
      </c>
      <c r="B217" t="s">
        <v>1063</v>
      </c>
      <c r="C217" s="1" t="s">
        <v>1064</v>
      </c>
      <c r="D217" t="s">
        <v>101</v>
      </c>
      <c r="E217" t="s">
        <v>102</v>
      </c>
      <c r="F217" s="2">
        <v>85000</v>
      </c>
      <c r="G217" t="s">
        <v>1065</v>
      </c>
      <c r="H217">
        <v>21.1</v>
      </c>
      <c r="I217">
        <v>0.1</v>
      </c>
      <c r="J217">
        <v>9.6999999999999993</v>
      </c>
      <c r="K217">
        <v>11.3</v>
      </c>
      <c r="L217" t="s">
        <v>27</v>
      </c>
      <c r="M217">
        <v>2</v>
      </c>
      <c r="N217" t="s">
        <v>1066</v>
      </c>
      <c r="O217" t="s">
        <v>29</v>
      </c>
    </row>
    <row r="218" spans="1:15" ht="115.5">
      <c r="A218" t="s">
        <v>1067</v>
      </c>
      <c r="B218" t="s">
        <v>1068</v>
      </c>
      <c r="C218" s="1" t="s">
        <v>1069</v>
      </c>
      <c r="D218" t="s">
        <v>33</v>
      </c>
      <c r="E218" t="s">
        <v>1070</v>
      </c>
      <c r="F218" s="2">
        <v>411000</v>
      </c>
      <c r="G218" t="s">
        <v>1071</v>
      </c>
      <c r="H218">
        <v>21.4</v>
      </c>
      <c r="I218">
        <v>8.6</v>
      </c>
      <c r="J218">
        <v>3.7</v>
      </c>
      <c r="K218">
        <v>9.1999999999999993</v>
      </c>
      <c r="L218" t="s">
        <v>177</v>
      </c>
      <c r="M218">
        <v>3</v>
      </c>
      <c r="N218" t="s">
        <v>703</v>
      </c>
      <c r="O218" t="s">
        <v>29</v>
      </c>
    </row>
    <row r="219" spans="1:15" ht="130.5">
      <c r="A219" t="s">
        <v>1072</v>
      </c>
      <c r="B219" t="s">
        <v>1073</v>
      </c>
      <c r="C219" s="1" t="s">
        <v>1074</v>
      </c>
      <c r="D219" t="s">
        <v>101</v>
      </c>
      <c r="E219" t="s">
        <v>432</v>
      </c>
      <c r="F219">
        <v>881</v>
      </c>
      <c r="G219" t="s">
        <v>1075</v>
      </c>
    </row>
    <row r="220" spans="1:15" ht="144.75">
      <c r="A220" t="s">
        <v>1076</v>
      </c>
      <c r="B220" t="s">
        <v>1077</v>
      </c>
      <c r="C220" s="1" t="s">
        <v>1078</v>
      </c>
      <c r="D220" t="s">
        <v>107</v>
      </c>
      <c r="E220" t="s">
        <v>261</v>
      </c>
      <c r="F220" s="2">
        <v>18200</v>
      </c>
      <c r="G220" t="s">
        <v>1079</v>
      </c>
      <c r="H220">
        <v>30.5</v>
      </c>
      <c r="I220">
        <v>17.100000000000001</v>
      </c>
      <c r="J220">
        <v>5.3</v>
      </c>
      <c r="K220">
        <v>8.1</v>
      </c>
      <c r="L220" t="s">
        <v>177</v>
      </c>
      <c r="M220">
        <v>3</v>
      </c>
      <c r="N220" t="s">
        <v>399</v>
      </c>
      <c r="O220" t="s">
        <v>147</v>
      </c>
    </row>
    <row r="221" spans="1:15" ht="159">
      <c r="A221" t="s">
        <v>1080</v>
      </c>
      <c r="B221" t="s">
        <v>1081</v>
      </c>
      <c r="C221" s="1" t="s">
        <v>1082</v>
      </c>
      <c r="D221" t="s">
        <v>107</v>
      </c>
      <c r="E221" t="s">
        <v>853</v>
      </c>
      <c r="F221" s="2">
        <v>1681</v>
      </c>
      <c r="G221" t="s">
        <v>1083</v>
      </c>
      <c r="H221">
        <v>37.700000000000003</v>
      </c>
      <c r="I221">
        <v>21.1</v>
      </c>
      <c r="J221">
        <v>7.6</v>
      </c>
      <c r="K221">
        <v>9.1</v>
      </c>
      <c r="L221" t="s">
        <v>27</v>
      </c>
      <c r="M221">
        <v>2</v>
      </c>
      <c r="N221" t="s">
        <v>1084</v>
      </c>
      <c r="O221" t="s">
        <v>147</v>
      </c>
    </row>
    <row r="222" spans="1:15" ht="87">
      <c r="A222" t="s">
        <v>1085</v>
      </c>
      <c r="B222" t="s">
        <v>1086</v>
      </c>
      <c r="C222" s="1" t="s">
        <v>1087</v>
      </c>
      <c r="D222" t="s">
        <v>101</v>
      </c>
      <c r="E222" t="s">
        <v>315</v>
      </c>
      <c r="F222" s="2">
        <v>21927</v>
      </c>
      <c r="G222" t="s">
        <v>1088</v>
      </c>
      <c r="H222">
        <v>26.5</v>
      </c>
      <c r="I222">
        <v>2.6</v>
      </c>
      <c r="J222">
        <v>13.6</v>
      </c>
      <c r="K222">
        <v>10.3</v>
      </c>
      <c r="L222" t="s">
        <v>83</v>
      </c>
      <c r="M222">
        <v>1</v>
      </c>
      <c r="N222" t="s">
        <v>91</v>
      </c>
      <c r="O222" t="s">
        <v>29</v>
      </c>
    </row>
    <row r="223" spans="1:15" ht="159">
      <c r="A223" t="s">
        <v>1089</v>
      </c>
      <c r="B223" t="s">
        <v>1090</v>
      </c>
      <c r="C223" s="1" t="s">
        <v>1091</v>
      </c>
      <c r="D223" t="s">
        <v>24</v>
      </c>
      <c r="E223" t="s">
        <v>25</v>
      </c>
      <c r="F223" s="2">
        <v>20000</v>
      </c>
      <c r="G223" t="s">
        <v>1092</v>
      </c>
      <c r="H223">
        <v>20.7</v>
      </c>
      <c r="I223">
        <v>13.5</v>
      </c>
      <c r="J223">
        <v>5.0999999999999996</v>
      </c>
      <c r="K223">
        <v>2.1</v>
      </c>
      <c r="L223" t="s">
        <v>27</v>
      </c>
      <c r="M223">
        <v>2</v>
      </c>
      <c r="N223" t="s">
        <v>616</v>
      </c>
      <c r="O223" t="s">
        <v>29</v>
      </c>
    </row>
    <row r="224" spans="1:15" ht="101.25">
      <c r="A224" t="s">
        <v>1093</v>
      </c>
      <c r="B224" t="s">
        <v>1094</v>
      </c>
      <c r="C224" s="1" t="s">
        <v>1095</v>
      </c>
      <c r="D224" t="s">
        <v>33</v>
      </c>
      <c r="E224" t="s">
        <v>356</v>
      </c>
      <c r="F224" s="2">
        <v>38000</v>
      </c>
      <c r="G224" t="s">
        <v>1096</v>
      </c>
      <c r="H224">
        <v>16.899999999999999</v>
      </c>
      <c r="I224">
        <v>1.6</v>
      </c>
      <c r="J224">
        <v>5.5</v>
      </c>
      <c r="K224">
        <v>9.9</v>
      </c>
      <c r="L224" t="s">
        <v>27</v>
      </c>
      <c r="M224">
        <v>2</v>
      </c>
      <c r="N224" t="s">
        <v>280</v>
      </c>
      <c r="O224" t="s">
        <v>60</v>
      </c>
    </row>
    <row r="225" spans="1:15" ht="144.75">
      <c r="A225" t="s">
        <v>1097</v>
      </c>
      <c r="B225" t="s">
        <v>1098</v>
      </c>
      <c r="C225" s="1" t="s">
        <v>1099</v>
      </c>
      <c r="D225" t="s">
        <v>33</v>
      </c>
      <c r="E225" t="s">
        <v>1100</v>
      </c>
      <c r="F225" s="2">
        <v>300000</v>
      </c>
      <c r="G225" t="s">
        <v>1101</v>
      </c>
      <c r="H225">
        <v>11.8</v>
      </c>
      <c r="I225">
        <v>3.3</v>
      </c>
      <c r="J225">
        <v>3.2</v>
      </c>
      <c r="K225">
        <v>5.3</v>
      </c>
      <c r="L225" t="s">
        <v>27</v>
      </c>
      <c r="M225">
        <v>2</v>
      </c>
      <c r="N225" t="s">
        <v>664</v>
      </c>
      <c r="O225" t="s">
        <v>60</v>
      </c>
    </row>
    <row r="226" spans="1:15" ht="130.5">
      <c r="A226" t="s">
        <v>1102</v>
      </c>
      <c r="B226" t="s">
        <v>1103</v>
      </c>
      <c r="C226" s="1" t="s">
        <v>1104</v>
      </c>
      <c r="D226" t="s">
        <v>101</v>
      </c>
      <c r="E226" t="s">
        <v>199</v>
      </c>
      <c r="F226" s="2">
        <v>12280</v>
      </c>
      <c r="G226" t="s">
        <v>1105</v>
      </c>
      <c r="H226">
        <v>16.399999999999999</v>
      </c>
      <c r="I226">
        <v>0.6</v>
      </c>
      <c r="J226">
        <v>11.5</v>
      </c>
      <c r="K226">
        <v>4.3</v>
      </c>
      <c r="L226" t="s">
        <v>27</v>
      </c>
      <c r="M226">
        <v>2</v>
      </c>
      <c r="N226" t="s">
        <v>183</v>
      </c>
      <c r="O226" t="s">
        <v>60</v>
      </c>
    </row>
    <row r="227" spans="1:15" ht="115.5">
      <c r="A227" t="s">
        <v>1106</v>
      </c>
      <c r="B227" t="s">
        <v>1107</v>
      </c>
      <c r="C227" s="1" t="s">
        <v>1108</v>
      </c>
      <c r="D227" t="s">
        <v>80</v>
      </c>
      <c r="E227" t="s">
        <v>341</v>
      </c>
      <c r="F227" s="2">
        <v>122000</v>
      </c>
      <c r="G227" t="s">
        <v>1109</v>
      </c>
      <c r="H227">
        <v>30.2</v>
      </c>
      <c r="I227">
        <v>8</v>
      </c>
      <c r="J227">
        <v>7.1</v>
      </c>
      <c r="K227">
        <v>15.1</v>
      </c>
      <c r="L227" t="s">
        <v>177</v>
      </c>
      <c r="M227">
        <v>3</v>
      </c>
      <c r="N227" t="s">
        <v>317</v>
      </c>
      <c r="O227" t="s">
        <v>147</v>
      </c>
    </row>
    <row r="228" spans="1:15" ht="130.5">
      <c r="A228" t="s">
        <v>1110</v>
      </c>
      <c r="B228" t="s">
        <v>1111</v>
      </c>
      <c r="C228" s="1" t="s">
        <v>1112</v>
      </c>
      <c r="D228" t="s">
        <v>33</v>
      </c>
      <c r="E228" t="s">
        <v>1113</v>
      </c>
      <c r="F228" s="2">
        <v>49000</v>
      </c>
      <c r="G228" t="s">
        <v>1114</v>
      </c>
      <c r="H228">
        <v>11.1</v>
      </c>
      <c r="I228">
        <v>3.8</v>
      </c>
      <c r="J228">
        <v>3.3</v>
      </c>
      <c r="K228">
        <v>4</v>
      </c>
      <c r="L228" t="s">
        <v>27</v>
      </c>
      <c r="M228">
        <v>2</v>
      </c>
      <c r="N228" t="s">
        <v>128</v>
      </c>
      <c r="O228" t="s">
        <v>60</v>
      </c>
    </row>
    <row r="229" spans="1:15" ht="130.5">
      <c r="A229" t="s">
        <v>1115</v>
      </c>
      <c r="B229" t="s">
        <v>1116</v>
      </c>
      <c r="C229" s="1" t="s">
        <v>1117</v>
      </c>
      <c r="D229" t="s">
        <v>168</v>
      </c>
      <c r="E229" t="s">
        <v>169</v>
      </c>
      <c r="F229" s="2">
        <v>14700</v>
      </c>
      <c r="G229" t="s">
        <v>1118</v>
      </c>
    </row>
    <row r="230" spans="1:15" ht="130.5">
      <c r="A230" t="s">
        <v>1119</v>
      </c>
      <c r="B230" t="s">
        <v>1120</v>
      </c>
      <c r="C230" s="1" t="s">
        <v>1121</v>
      </c>
      <c r="D230" t="s">
        <v>24</v>
      </c>
      <c r="E230" t="s">
        <v>25</v>
      </c>
      <c r="F230" s="2">
        <v>66195</v>
      </c>
      <c r="G230" t="s">
        <v>1122</v>
      </c>
    </row>
    <row r="231" spans="1:15" ht="115.5">
      <c r="A231" t="s">
        <v>1123</v>
      </c>
      <c r="B231" t="s">
        <v>1124</v>
      </c>
      <c r="C231" s="1" t="s">
        <v>1125</v>
      </c>
      <c r="D231" t="s">
        <v>33</v>
      </c>
      <c r="E231" t="s">
        <v>701</v>
      </c>
      <c r="F231" s="2">
        <v>12284</v>
      </c>
      <c r="G231" t="s">
        <v>1126</v>
      </c>
      <c r="H231">
        <v>25.4</v>
      </c>
      <c r="I231">
        <v>11.3</v>
      </c>
      <c r="J231">
        <v>5.6</v>
      </c>
      <c r="K231">
        <v>8.6</v>
      </c>
      <c r="L231" t="s">
        <v>27</v>
      </c>
      <c r="M231">
        <v>2</v>
      </c>
      <c r="N231" t="s">
        <v>420</v>
      </c>
      <c r="O231" t="s">
        <v>29</v>
      </c>
    </row>
    <row r="232" spans="1:15" ht="101.25">
      <c r="A232" t="s">
        <v>1127</v>
      </c>
      <c r="B232" t="s">
        <v>1128</v>
      </c>
      <c r="C232" s="1" t="s">
        <v>1129</v>
      </c>
      <c r="D232" t="s">
        <v>18</v>
      </c>
      <c r="E232" t="s">
        <v>1130</v>
      </c>
      <c r="F232" s="2">
        <v>47000</v>
      </c>
      <c r="G232" t="s">
        <v>1131</v>
      </c>
      <c r="H232">
        <v>17.600000000000001</v>
      </c>
      <c r="I232">
        <v>3.4</v>
      </c>
      <c r="J232">
        <v>5.3</v>
      </c>
      <c r="K232">
        <v>9</v>
      </c>
      <c r="L232" t="s">
        <v>27</v>
      </c>
      <c r="M232">
        <v>2</v>
      </c>
      <c r="N232" t="s">
        <v>241</v>
      </c>
      <c r="O232" t="s">
        <v>60</v>
      </c>
    </row>
    <row r="233" spans="1:15" ht="115.5">
      <c r="A233" t="s">
        <v>1132</v>
      </c>
      <c r="B233" t="s">
        <v>1133</v>
      </c>
      <c r="C233" s="1" t="s">
        <v>1134</v>
      </c>
      <c r="D233" t="s">
        <v>33</v>
      </c>
      <c r="E233" t="s">
        <v>95</v>
      </c>
      <c r="F233" s="2">
        <v>38400</v>
      </c>
      <c r="G233" t="s">
        <v>1135</v>
      </c>
      <c r="H233">
        <v>18.7</v>
      </c>
      <c r="I233">
        <v>2.2999999999999998</v>
      </c>
      <c r="J233">
        <v>8.6999999999999993</v>
      </c>
      <c r="K233">
        <v>7.7</v>
      </c>
      <c r="L233" t="s">
        <v>27</v>
      </c>
      <c r="M233">
        <v>2</v>
      </c>
      <c r="N233" t="s">
        <v>59</v>
      </c>
      <c r="O233" t="s">
        <v>60</v>
      </c>
    </row>
    <row r="234" spans="1:15" ht="115.5">
      <c r="A234" t="s">
        <v>1136</v>
      </c>
      <c r="B234" t="s">
        <v>1137</v>
      </c>
      <c r="C234" s="1" t="s">
        <v>1138</v>
      </c>
      <c r="D234" t="s">
        <v>174</v>
      </c>
      <c r="E234" t="s">
        <v>393</v>
      </c>
      <c r="F234" s="2">
        <v>10200</v>
      </c>
      <c r="G234" t="s">
        <v>1139</v>
      </c>
    </row>
    <row r="235" spans="1:15" ht="101.25">
      <c r="A235" t="s">
        <v>1140</v>
      </c>
      <c r="B235" t="s">
        <v>1141</v>
      </c>
      <c r="C235" s="1" t="s">
        <v>1142</v>
      </c>
      <c r="D235" t="s">
        <v>18</v>
      </c>
      <c r="E235" t="s">
        <v>458</v>
      </c>
      <c r="F235" s="2">
        <v>17200</v>
      </c>
      <c r="G235" t="s">
        <v>1143</v>
      </c>
      <c r="H235">
        <v>13.6</v>
      </c>
      <c r="I235">
        <v>4.5</v>
      </c>
      <c r="J235">
        <v>5.0999999999999996</v>
      </c>
      <c r="K235">
        <v>4</v>
      </c>
      <c r="L235" t="s">
        <v>83</v>
      </c>
      <c r="M235">
        <v>1</v>
      </c>
      <c r="N235" t="s">
        <v>874</v>
      </c>
      <c r="O235" t="s">
        <v>60</v>
      </c>
    </row>
    <row r="236" spans="1:15" ht="130.5">
      <c r="A236" t="s">
        <v>1144</v>
      </c>
      <c r="B236" t="s">
        <v>1145</v>
      </c>
      <c r="C236" s="1" t="s">
        <v>1146</v>
      </c>
      <c r="D236" t="s">
        <v>45</v>
      </c>
      <c r="E236" t="s">
        <v>155</v>
      </c>
      <c r="F236" s="2">
        <v>67000</v>
      </c>
      <c r="G236" t="s">
        <v>1147</v>
      </c>
      <c r="H236">
        <v>19.7</v>
      </c>
      <c r="I236">
        <v>0.4</v>
      </c>
      <c r="J236">
        <v>6.6</v>
      </c>
      <c r="K236">
        <v>12.7</v>
      </c>
      <c r="L236" t="s">
        <v>27</v>
      </c>
      <c r="M236">
        <v>2</v>
      </c>
      <c r="N236" t="s">
        <v>865</v>
      </c>
      <c r="O236" t="s">
        <v>60</v>
      </c>
    </row>
    <row r="237" spans="1:15" ht="144.75">
      <c r="A237" t="s">
        <v>1148</v>
      </c>
      <c r="B237" t="s">
        <v>1149</v>
      </c>
      <c r="C237" s="1" t="s">
        <v>1150</v>
      </c>
      <c r="D237" t="s">
        <v>80</v>
      </c>
      <c r="E237" t="s">
        <v>341</v>
      </c>
      <c r="F237" s="2">
        <v>50000</v>
      </c>
      <c r="G237" t="s">
        <v>1151</v>
      </c>
    </row>
    <row r="238" spans="1:15" ht="101.25">
      <c r="A238" t="s">
        <v>1152</v>
      </c>
      <c r="B238" t="s">
        <v>1153</v>
      </c>
      <c r="C238" s="1" t="s">
        <v>1154</v>
      </c>
      <c r="D238" t="s">
        <v>18</v>
      </c>
      <c r="E238" t="s">
        <v>458</v>
      </c>
      <c r="F238" s="2">
        <v>15000</v>
      </c>
      <c r="G238" t="s">
        <v>1155</v>
      </c>
      <c r="H238">
        <v>17.2</v>
      </c>
      <c r="I238">
        <v>7.4</v>
      </c>
      <c r="J238">
        <v>4.5999999999999996</v>
      </c>
      <c r="K238">
        <v>5.0999999999999996</v>
      </c>
      <c r="L238" t="s">
        <v>157</v>
      </c>
      <c r="M238" t="s">
        <v>158</v>
      </c>
      <c r="N238" t="s">
        <v>517</v>
      </c>
      <c r="O238" t="s">
        <v>60</v>
      </c>
    </row>
    <row r="239" spans="1:15" ht="130.5">
      <c r="A239" t="s">
        <v>1156</v>
      </c>
      <c r="B239" t="s">
        <v>1157</v>
      </c>
      <c r="C239" s="1" t="s">
        <v>1158</v>
      </c>
      <c r="D239" t="s">
        <v>107</v>
      </c>
      <c r="E239" t="s">
        <v>108</v>
      </c>
      <c r="F239" s="2">
        <v>10891</v>
      </c>
      <c r="G239" t="s">
        <v>1159</v>
      </c>
      <c r="H239">
        <v>19</v>
      </c>
      <c r="I239">
        <v>8.3000000000000007</v>
      </c>
      <c r="J239">
        <v>3.5</v>
      </c>
      <c r="K239">
        <v>7.2</v>
      </c>
      <c r="L239" t="s">
        <v>27</v>
      </c>
      <c r="M239">
        <v>2</v>
      </c>
      <c r="N239" t="s">
        <v>718</v>
      </c>
      <c r="O239" t="s">
        <v>60</v>
      </c>
    </row>
    <row r="240" spans="1:15" ht="144.75">
      <c r="A240" t="s">
        <v>1160</v>
      </c>
      <c r="B240" t="s">
        <v>1161</v>
      </c>
      <c r="C240" s="1" t="s">
        <v>1162</v>
      </c>
      <c r="D240" t="s">
        <v>114</v>
      </c>
      <c r="E240" t="s">
        <v>572</v>
      </c>
      <c r="F240">
        <v>660</v>
      </c>
      <c r="G240" t="s">
        <v>1163</v>
      </c>
      <c r="H240">
        <v>10.9</v>
      </c>
      <c r="I240">
        <v>2.2999999999999998</v>
      </c>
      <c r="J240">
        <v>6</v>
      </c>
      <c r="K240">
        <v>2.6</v>
      </c>
      <c r="L240" t="s">
        <v>157</v>
      </c>
      <c r="M240" t="s">
        <v>158</v>
      </c>
      <c r="N240" t="s">
        <v>128</v>
      </c>
      <c r="O240" t="s">
        <v>60</v>
      </c>
    </row>
    <row r="241" spans="1:15" ht="101.25">
      <c r="A241" t="s">
        <v>1164</v>
      </c>
      <c r="B241" t="s">
        <v>1165</v>
      </c>
      <c r="C241" s="1" t="s">
        <v>1166</v>
      </c>
      <c r="D241" t="s">
        <v>174</v>
      </c>
      <c r="E241" t="s">
        <v>418</v>
      </c>
      <c r="F241" s="2">
        <v>41000</v>
      </c>
      <c r="G241" t="s">
        <v>1167</v>
      </c>
      <c r="H241">
        <v>28.5</v>
      </c>
      <c r="I241">
        <v>10.4</v>
      </c>
      <c r="J241">
        <v>7.6</v>
      </c>
      <c r="K241">
        <v>10.4</v>
      </c>
      <c r="L241" t="s">
        <v>27</v>
      </c>
      <c r="M241">
        <v>2</v>
      </c>
      <c r="N241" t="s">
        <v>697</v>
      </c>
      <c r="O241" t="s">
        <v>29</v>
      </c>
    </row>
    <row r="242" spans="1:15" ht="144.75">
      <c r="A242" t="s">
        <v>1168</v>
      </c>
      <c r="B242" t="s">
        <v>1169</v>
      </c>
      <c r="C242" s="1" t="s">
        <v>1170</v>
      </c>
      <c r="D242" t="s">
        <v>18</v>
      </c>
      <c r="E242" t="s">
        <v>336</v>
      </c>
      <c r="F242" s="2">
        <v>15400</v>
      </c>
      <c r="G242" t="s">
        <v>1171</v>
      </c>
      <c r="H242">
        <v>7.6</v>
      </c>
      <c r="I242">
        <v>1.2</v>
      </c>
      <c r="J242">
        <v>4.7</v>
      </c>
      <c r="K242">
        <v>1.8</v>
      </c>
      <c r="L242" t="s">
        <v>83</v>
      </c>
      <c r="M242">
        <v>1</v>
      </c>
      <c r="N242" t="s">
        <v>1172</v>
      </c>
      <c r="O242" t="s">
        <v>1173</v>
      </c>
    </row>
    <row r="243" spans="1:15" ht="130.5">
      <c r="A243" t="s">
        <v>1174</v>
      </c>
      <c r="B243" t="s">
        <v>1175</v>
      </c>
      <c r="C243" s="1" t="s">
        <v>1176</v>
      </c>
      <c r="D243" t="s">
        <v>101</v>
      </c>
      <c r="E243" t="s">
        <v>315</v>
      </c>
      <c r="F243" s="2">
        <v>16752</v>
      </c>
      <c r="G243" t="s">
        <v>1177</v>
      </c>
      <c r="H243">
        <v>21.4</v>
      </c>
      <c r="I243">
        <v>1.6</v>
      </c>
      <c r="J243">
        <v>10.7</v>
      </c>
      <c r="K243">
        <v>9.1999999999999993</v>
      </c>
      <c r="L243" t="s">
        <v>83</v>
      </c>
      <c r="M243">
        <v>1</v>
      </c>
      <c r="N243" t="s">
        <v>703</v>
      </c>
      <c r="O243" t="s">
        <v>29</v>
      </c>
    </row>
    <row r="244" spans="1:15" ht="101.25">
      <c r="A244" t="s">
        <v>1178</v>
      </c>
      <c r="B244" t="s">
        <v>1179</v>
      </c>
      <c r="C244" s="1" t="s">
        <v>1180</v>
      </c>
      <c r="D244" t="s">
        <v>174</v>
      </c>
      <c r="E244" t="s">
        <v>784</v>
      </c>
      <c r="F244" s="2">
        <v>28100</v>
      </c>
      <c r="G244" t="s">
        <v>1181</v>
      </c>
    </row>
    <row r="245" spans="1:15" ht="101.25">
      <c r="A245" t="s">
        <v>1182</v>
      </c>
      <c r="B245" t="s">
        <v>1183</v>
      </c>
      <c r="C245" s="1" t="s">
        <v>1184</v>
      </c>
      <c r="D245" t="s">
        <v>174</v>
      </c>
      <c r="E245" t="s">
        <v>418</v>
      </c>
      <c r="F245" s="2">
        <v>22000</v>
      </c>
      <c r="G245" t="s">
        <v>1185</v>
      </c>
    </row>
    <row r="246" spans="1:15" ht="115.5">
      <c r="A246" t="s">
        <v>1186</v>
      </c>
      <c r="B246" t="s">
        <v>1187</v>
      </c>
      <c r="C246" s="1" t="s">
        <v>1188</v>
      </c>
      <c r="D246" t="s">
        <v>174</v>
      </c>
      <c r="E246" t="s">
        <v>393</v>
      </c>
      <c r="F246" s="2">
        <v>23000</v>
      </c>
      <c r="G246" t="s">
        <v>1189</v>
      </c>
      <c r="H246">
        <v>28.4</v>
      </c>
      <c r="I246">
        <v>10.6</v>
      </c>
      <c r="J246">
        <v>4.4000000000000004</v>
      </c>
      <c r="K246">
        <v>13.4</v>
      </c>
      <c r="L246" t="s">
        <v>27</v>
      </c>
      <c r="M246">
        <v>2</v>
      </c>
      <c r="N246" t="s">
        <v>697</v>
      </c>
      <c r="O246" t="s">
        <v>29</v>
      </c>
    </row>
    <row r="247" spans="1:15" ht="115.5">
      <c r="A247" t="s">
        <v>1190</v>
      </c>
      <c r="B247" t="s">
        <v>1191</v>
      </c>
      <c r="C247" s="1" t="s">
        <v>1192</v>
      </c>
      <c r="D247" t="s">
        <v>18</v>
      </c>
      <c r="E247" t="s">
        <v>70</v>
      </c>
      <c r="F247" s="2">
        <v>11144</v>
      </c>
      <c r="G247" t="s">
        <v>1193</v>
      </c>
      <c r="H247">
        <v>14.8</v>
      </c>
      <c r="I247">
        <v>1.8</v>
      </c>
      <c r="J247">
        <v>5.8</v>
      </c>
      <c r="K247">
        <v>7.2</v>
      </c>
      <c r="L247" t="s">
        <v>83</v>
      </c>
      <c r="M247">
        <v>1</v>
      </c>
      <c r="N247" t="s">
        <v>474</v>
      </c>
      <c r="O247" t="s">
        <v>60</v>
      </c>
    </row>
    <row r="248" spans="1:15" ht="101.25">
      <c r="A248" t="s">
        <v>1194</v>
      </c>
      <c r="B248" t="s">
        <v>1195</v>
      </c>
      <c r="C248" s="1" t="s">
        <v>1196</v>
      </c>
      <c r="D248" t="s">
        <v>101</v>
      </c>
      <c r="E248" t="s">
        <v>143</v>
      </c>
      <c r="F248" s="2">
        <v>311921</v>
      </c>
      <c r="G248" t="s">
        <v>1197</v>
      </c>
      <c r="H248">
        <v>29.3</v>
      </c>
      <c r="I248">
        <v>1.1000000000000001</v>
      </c>
      <c r="J248">
        <v>11.7</v>
      </c>
      <c r="K248">
        <v>16.5</v>
      </c>
      <c r="L248" t="s">
        <v>177</v>
      </c>
      <c r="M248">
        <v>3</v>
      </c>
      <c r="N248" t="s">
        <v>36</v>
      </c>
      <c r="O248" t="s">
        <v>29</v>
      </c>
    </row>
    <row r="249" spans="1:15" ht="87">
      <c r="A249" t="s">
        <v>1198</v>
      </c>
      <c r="B249" t="s">
        <v>1199</v>
      </c>
      <c r="C249" s="1" t="s">
        <v>1200</v>
      </c>
      <c r="D249" t="s">
        <v>80</v>
      </c>
      <c r="E249" t="s">
        <v>347</v>
      </c>
      <c r="F249" s="2">
        <v>100000</v>
      </c>
      <c r="G249" t="s">
        <v>1201</v>
      </c>
      <c r="H249">
        <v>14.4</v>
      </c>
      <c r="I249">
        <v>4.5</v>
      </c>
      <c r="J249">
        <v>5.4</v>
      </c>
      <c r="K249">
        <v>4.5999999999999996</v>
      </c>
      <c r="L249" t="s">
        <v>177</v>
      </c>
      <c r="M249">
        <v>3</v>
      </c>
      <c r="N249" t="s">
        <v>159</v>
      </c>
      <c r="O249" t="s">
        <v>60</v>
      </c>
    </row>
    <row r="250" spans="1:15" ht="159">
      <c r="A250" t="s">
        <v>1202</v>
      </c>
      <c r="B250" t="s">
        <v>1203</v>
      </c>
      <c r="C250" s="1" t="s">
        <v>1204</v>
      </c>
      <c r="D250" t="s">
        <v>45</v>
      </c>
      <c r="E250" t="s">
        <v>779</v>
      </c>
      <c r="F250" s="2">
        <v>131900</v>
      </c>
      <c r="G250" t="s">
        <v>1205</v>
      </c>
      <c r="H250">
        <v>24</v>
      </c>
      <c r="I250">
        <v>0.9</v>
      </c>
      <c r="J250">
        <v>8</v>
      </c>
      <c r="K250">
        <v>15</v>
      </c>
      <c r="L250" t="s">
        <v>323</v>
      </c>
      <c r="M250">
        <v>4</v>
      </c>
      <c r="N250" t="s">
        <v>540</v>
      </c>
      <c r="O250" t="s">
        <v>29</v>
      </c>
    </row>
    <row r="251" spans="1:15" ht="144.75">
      <c r="A251" t="s">
        <v>1206</v>
      </c>
      <c r="B251" t="s">
        <v>1207</v>
      </c>
      <c r="C251" s="1" t="s">
        <v>1208</v>
      </c>
      <c r="D251" t="s">
        <v>80</v>
      </c>
      <c r="E251" t="s">
        <v>284</v>
      </c>
      <c r="F251" s="2">
        <v>34718</v>
      </c>
      <c r="G251" t="s">
        <v>1209</v>
      </c>
      <c r="H251">
        <v>14.8</v>
      </c>
      <c r="I251">
        <v>3.3</v>
      </c>
      <c r="J251">
        <v>5</v>
      </c>
      <c r="K251">
        <v>6.6</v>
      </c>
      <c r="L251" t="s">
        <v>83</v>
      </c>
      <c r="M251">
        <v>1</v>
      </c>
      <c r="N251" t="s">
        <v>474</v>
      </c>
      <c r="O251" t="s">
        <v>60</v>
      </c>
    </row>
    <row r="252" spans="1:15" ht="130.5">
      <c r="A252" t="s">
        <v>1210</v>
      </c>
      <c r="B252" t="s">
        <v>1211</v>
      </c>
      <c r="C252" s="1" t="s">
        <v>1212</v>
      </c>
      <c r="D252" t="s">
        <v>80</v>
      </c>
      <c r="E252" t="s">
        <v>686</v>
      </c>
      <c r="F252" s="2">
        <v>60000</v>
      </c>
      <c r="G252" t="s">
        <v>1213</v>
      </c>
      <c r="H252">
        <v>22.4</v>
      </c>
      <c r="I252">
        <v>5.3</v>
      </c>
      <c r="J252">
        <v>5.6</v>
      </c>
      <c r="K252">
        <v>11.5</v>
      </c>
      <c r="L252" t="s">
        <v>177</v>
      </c>
      <c r="M252">
        <v>3</v>
      </c>
      <c r="N252" t="s">
        <v>703</v>
      </c>
      <c r="O252" t="s">
        <v>29</v>
      </c>
    </row>
    <row r="253" spans="1:15" ht="159">
      <c r="A253" t="s">
        <v>1214</v>
      </c>
      <c r="B253" t="s">
        <v>1215</v>
      </c>
      <c r="C253" s="1" t="s">
        <v>1216</v>
      </c>
      <c r="D253" t="s">
        <v>18</v>
      </c>
      <c r="E253" t="s">
        <v>472</v>
      </c>
      <c r="F253" s="2">
        <v>236000</v>
      </c>
      <c r="G253" t="s">
        <v>1217</v>
      </c>
    </row>
    <row r="254" spans="1:15" ht="130.5">
      <c r="A254" t="s">
        <v>1218</v>
      </c>
      <c r="B254" t="s">
        <v>1219</v>
      </c>
      <c r="C254" s="1" t="s">
        <v>1220</v>
      </c>
      <c r="D254" t="s">
        <v>114</v>
      </c>
      <c r="E254" t="s">
        <v>115</v>
      </c>
      <c r="F254" s="2">
        <v>27000</v>
      </c>
      <c r="G254" t="s">
        <v>1221</v>
      </c>
      <c r="H254">
        <v>14.5</v>
      </c>
      <c r="I254">
        <v>5</v>
      </c>
      <c r="J254">
        <v>5.8</v>
      </c>
      <c r="K254">
        <v>3.7</v>
      </c>
      <c r="L254" t="s">
        <v>27</v>
      </c>
      <c r="M254">
        <v>2</v>
      </c>
      <c r="N254" t="s">
        <v>159</v>
      </c>
      <c r="O254" t="s">
        <v>60</v>
      </c>
    </row>
    <row r="255" spans="1:15" ht="101.25">
      <c r="A255" t="s">
        <v>1222</v>
      </c>
      <c r="B255" t="s">
        <v>1223</v>
      </c>
      <c r="C255" s="1" t="s">
        <v>1224</v>
      </c>
      <c r="D255" t="s">
        <v>45</v>
      </c>
      <c r="E255" t="s">
        <v>155</v>
      </c>
      <c r="F255" s="2">
        <v>87000</v>
      </c>
      <c r="G255" t="s">
        <v>1225</v>
      </c>
      <c r="H255">
        <v>19.100000000000001</v>
      </c>
      <c r="I255">
        <v>1.3</v>
      </c>
      <c r="J255">
        <v>7.2</v>
      </c>
      <c r="K255">
        <v>10.6</v>
      </c>
      <c r="L255" t="s">
        <v>27</v>
      </c>
      <c r="M255">
        <v>2</v>
      </c>
      <c r="N255" t="s">
        <v>1226</v>
      </c>
      <c r="O255" t="s">
        <v>60</v>
      </c>
    </row>
    <row r="256" spans="1:15" ht="144.75">
      <c r="A256" t="s">
        <v>1227</v>
      </c>
      <c r="B256" t="s">
        <v>1228</v>
      </c>
      <c r="C256" s="1" t="s">
        <v>1229</v>
      </c>
      <c r="D256" t="s">
        <v>114</v>
      </c>
      <c r="E256" t="s">
        <v>305</v>
      </c>
      <c r="F256" s="2">
        <v>1555</v>
      </c>
      <c r="G256" t="s">
        <v>1230</v>
      </c>
    </row>
    <row r="257" spans="1:15" ht="159">
      <c r="A257" t="s">
        <v>1231</v>
      </c>
      <c r="B257" t="s">
        <v>1232</v>
      </c>
      <c r="C257" s="1" t="s">
        <v>1233</v>
      </c>
      <c r="D257" t="s">
        <v>101</v>
      </c>
      <c r="E257" t="s">
        <v>502</v>
      </c>
      <c r="F257" s="2">
        <v>8527</v>
      </c>
      <c r="G257" t="s">
        <v>1234</v>
      </c>
      <c r="H257">
        <v>22.8</v>
      </c>
      <c r="I257">
        <v>0.7</v>
      </c>
      <c r="J257">
        <v>11</v>
      </c>
      <c r="K257">
        <v>11</v>
      </c>
      <c r="L257" t="s">
        <v>27</v>
      </c>
      <c r="M257">
        <v>2</v>
      </c>
      <c r="N257" t="s">
        <v>230</v>
      </c>
      <c r="O257" t="s">
        <v>29</v>
      </c>
    </row>
    <row r="258" spans="1:15" ht="130.5">
      <c r="A258" t="s">
        <v>1235</v>
      </c>
      <c r="B258" t="s">
        <v>1236</v>
      </c>
      <c r="C258" s="1" t="s">
        <v>1237</v>
      </c>
      <c r="D258" t="s">
        <v>45</v>
      </c>
      <c r="E258" t="s">
        <v>132</v>
      </c>
      <c r="F258" s="2">
        <v>13676</v>
      </c>
      <c r="G258" t="s">
        <v>1238</v>
      </c>
      <c r="H258">
        <v>21.1</v>
      </c>
      <c r="I258">
        <v>3.7</v>
      </c>
      <c r="J258">
        <v>7.8</v>
      </c>
      <c r="K258">
        <v>9.6</v>
      </c>
      <c r="L258" t="s">
        <v>83</v>
      </c>
      <c r="M258">
        <v>1</v>
      </c>
      <c r="N258" t="s">
        <v>1066</v>
      </c>
      <c r="O258" t="s">
        <v>29</v>
      </c>
    </row>
    <row r="259" spans="1:15" ht="115.5">
      <c r="A259" t="s">
        <v>1239</v>
      </c>
      <c r="B259" t="s">
        <v>1240</v>
      </c>
      <c r="C259" s="1" t="s">
        <v>1241</v>
      </c>
      <c r="D259" t="s">
        <v>18</v>
      </c>
      <c r="E259" t="s">
        <v>40</v>
      </c>
      <c r="F259" s="2">
        <v>18200</v>
      </c>
      <c r="G259" t="s">
        <v>1242</v>
      </c>
      <c r="H259">
        <v>16.399999999999999</v>
      </c>
      <c r="I259">
        <v>1</v>
      </c>
      <c r="J259">
        <v>4.7</v>
      </c>
      <c r="K259">
        <v>10.7</v>
      </c>
      <c r="L259" t="s">
        <v>27</v>
      </c>
      <c r="M259">
        <v>2</v>
      </c>
      <c r="N259" t="s">
        <v>183</v>
      </c>
      <c r="O259" t="s">
        <v>60</v>
      </c>
    </row>
    <row r="260" spans="1:15" ht="101.25">
      <c r="A260" t="s">
        <v>1243</v>
      </c>
      <c r="B260" t="s">
        <v>1244</v>
      </c>
      <c r="C260" s="1" t="s">
        <v>1245</v>
      </c>
      <c r="D260" t="s">
        <v>33</v>
      </c>
      <c r="E260" t="s">
        <v>121</v>
      </c>
      <c r="F260" s="2">
        <v>39000</v>
      </c>
      <c r="G260" t="s">
        <v>1246</v>
      </c>
      <c r="H260">
        <v>24.5</v>
      </c>
      <c r="I260">
        <v>15.1</v>
      </c>
      <c r="J260">
        <v>4.8</v>
      </c>
      <c r="K260">
        <v>4.5</v>
      </c>
      <c r="L260" t="s">
        <v>177</v>
      </c>
      <c r="M260">
        <v>3</v>
      </c>
      <c r="N260" t="s">
        <v>498</v>
      </c>
      <c r="O260" t="s">
        <v>29</v>
      </c>
    </row>
    <row r="261" spans="1:15" ht="130.5">
      <c r="A261" t="s">
        <v>1247</v>
      </c>
      <c r="B261" t="s">
        <v>1248</v>
      </c>
      <c r="C261" s="1" t="s">
        <v>1249</v>
      </c>
      <c r="D261" t="s">
        <v>24</v>
      </c>
      <c r="E261" t="s">
        <v>25</v>
      </c>
      <c r="F261" s="2">
        <v>21500</v>
      </c>
      <c r="G261" t="s">
        <v>1250</v>
      </c>
      <c r="H261">
        <v>22.7</v>
      </c>
      <c r="I261">
        <v>10.5</v>
      </c>
      <c r="J261">
        <v>6.6</v>
      </c>
      <c r="K261">
        <v>5.6</v>
      </c>
      <c r="L261" t="s">
        <v>177</v>
      </c>
      <c r="M261">
        <v>3</v>
      </c>
      <c r="N261" t="s">
        <v>230</v>
      </c>
      <c r="O261" t="s">
        <v>29</v>
      </c>
    </row>
    <row r="262" spans="1:15" ht="101.25">
      <c r="A262" t="s">
        <v>1251</v>
      </c>
      <c r="B262" t="s">
        <v>1252</v>
      </c>
      <c r="C262" s="1" t="s">
        <v>1253</v>
      </c>
      <c r="D262" t="s">
        <v>18</v>
      </c>
      <c r="E262" t="s">
        <v>1130</v>
      </c>
      <c r="F262" s="2">
        <v>282200</v>
      </c>
      <c r="G262" t="s">
        <v>1254</v>
      </c>
      <c r="H262">
        <v>14.1</v>
      </c>
      <c r="I262">
        <v>1.8</v>
      </c>
      <c r="J262">
        <v>6.1</v>
      </c>
      <c r="K262">
        <v>6.2</v>
      </c>
      <c r="L262" t="s">
        <v>27</v>
      </c>
      <c r="M262">
        <v>2</v>
      </c>
      <c r="N262" t="s">
        <v>307</v>
      </c>
      <c r="O262" t="s">
        <v>60</v>
      </c>
    </row>
    <row r="263" spans="1:15" ht="130.5">
      <c r="A263" t="s">
        <v>1255</v>
      </c>
      <c r="B263" t="s">
        <v>1256</v>
      </c>
      <c r="C263" s="1" t="s">
        <v>1257</v>
      </c>
      <c r="D263" t="s">
        <v>101</v>
      </c>
      <c r="E263" t="s">
        <v>605</v>
      </c>
      <c r="F263" s="2">
        <v>13226</v>
      </c>
      <c r="G263" t="s">
        <v>1258</v>
      </c>
      <c r="H263">
        <v>19.8</v>
      </c>
      <c r="I263">
        <v>1.7</v>
      </c>
      <c r="J263">
        <v>8.8000000000000007</v>
      </c>
      <c r="K263">
        <v>9.3000000000000007</v>
      </c>
      <c r="L263" t="s">
        <v>83</v>
      </c>
      <c r="M263">
        <v>1</v>
      </c>
      <c r="N263" t="s">
        <v>865</v>
      </c>
      <c r="O263" t="s">
        <v>60</v>
      </c>
    </row>
    <row r="264" spans="1:15" ht="159">
      <c r="A264" t="s">
        <v>1259</v>
      </c>
      <c r="B264" t="s">
        <v>1260</v>
      </c>
      <c r="C264" s="1" t="s">
        <v>1261</v>
      </c>
      <c r="D264" t="s">
        <v>18</v>
      </c>
      <c r="E264" t="s">
        <v>447</v>
      </c>
      <c r="F264" s="2">
        <v>130700</v>
      </c>
      <c r="G264" t="s">
        <v>1262</v>
      </c>
      <c r="H264">
        <v>18.899999999999999</v>
      </c>
      <c r="I264">
        <v>4.9000000000000004</v>
      </c>
      <c r="J264">
        <v>6.6</v>
      </c>
      <c r="K264">
        <v>7.3</v>
      </c>
      <c r="L264" t="s">
        <v>177</v>
      </c>
      <c r="M264">
        <v>3</v>
      </c>
      <c r="N264" t="s">
        <v>718</v>
      </c>
      <c r="O264" t="s">
        <v>60</v>
      </c>
    </row>
    <row r="265" spans="1:15" ht="115.5">
      <c r="A265" t="s">
        <v>1263</v>
      </c>
      <c r="B265" t="s">
        <v>1264</v>
      </c>
      <c r="C265" s="1" t="s">
        <v>1265</v>
      </c>
      <c r="D265" t="s">
        <v>45</v>
      </c>
      <c r="E265" t="s">
        <v>64</v>
      </c>
      <c r="F265" s="2">
        <v>3000</v>
      </c>
      <c r="G265" t="s">
        <v>1266</v>
      </c>
    </row>
    <row r="266" spans="1:15" ht="144.75">
      <c r="A266" t="s">
        <v>1267</v>
      </c>
      <c r="B266" t="s">
        <v>1268</v>
      </c>
      <c r="C266" s="1" t="s">
        <v>1269</v>
      </c>
      <c r="D266" t="s">
        <v>80</v>
      </c>
      <c r="E266" t="s">
        <v>81</v>
      </c>
      <c r="F266" s="2">
        <v>18000</v>
      </c>
      <c r="G266" t="s">
        <v>1270</v>
      </c>
    </row>
    <row r="267" spans="1:15" ht="115.5">
      <c r="A267" t="s">
        <v>1271</v>
      </c>
      <c r="B267" t="s">
        <v>1272</v>
      </c>
      <c r="C267" s="1" t="s">
        <v>1273</v>
      </c>
      <c r="D267" t="s">
        <v>45</v>
      </c>
      <c r="E267" t="s">
        <v>228</v>
      </c>
      <c r="F267" s="2">
        <v>2524</v>
      </c>
      <c r="G267" t="s">
        <v>1274</v>
      </c>
      <c r="H267">
        <v>24.8</v>
      </c>
      <c r="I267">
        <v>1.1000000000000001</v>
      </c>
      <c r="J267">
        <v>7.4</v>
      </c>
      <c r="K267">
        <v>16.3</v>
      </c>
      <c r="L267" t="s">
        <v>83</v>
      </c>
      <c r="M267">
        <v>1</v>
      </c>
      <c r="N267" t="s">
        <v>545</v>
      </c>
      <c r="O267" t="s">
        <v>29</v>
      </c>
    </row>
    <row r="268" spans="1:15" ht="115.5">
      <c r="A268" t="s">
        <v>1275</v>
      </c>
      <c r="B268" t="s">
        <v>1276</v>
      </c>
      <c r="C268" s="1" t="s">
        <v>1277</v>
      </c>
      <c r="D268" t="s">
        <v>45</v>
      </c>
      <c r="E268" t="s">
        <v>155</v>
      </c>
      <c r="F268" s="2">
        <v>10590</v>
      </c>
      <c r="G268" t="s">
        <v>1278</v>
      </c>
      <c r="H268">
        <v>18.600000000000001</v>
      </c>
      <c r="I268">
        <v>0.1</v>
      </c>
      <c r="J268">
        <v>6.9</v>
      </c>
      <c r="K268">
        <v>11.6</v>
      </c>
      <c r="L268" t="s">
        <v>177</v>
      </c>
      <c r="M268">
        <v>3</v>
      </c>
      <c r="N268" t="s">
        <v>59</v>
      </c>
      <c r="O268" t="s">
        <v>60</v>
      </c>
    </row>
    <row r="269" spans="1:15" ht="101.25">
      <c r="A269" t="s">
        <v>1279</v>
      </c>
      <c r="B269" t="s">
        <v>1280</v>
      </c>
      <c r="C269" s="1" t="s">
        <v>1281</v>
      </c>
      <c r="D269" t="s">
        <v>80</v>
      </c>
      <c r="E269" t="s">
        <v>81</v>
      </c>
      <c r="F269" s="2">
        <v>45000</v>
      </c>
      <c r="G269" t="s">
        <v>1282</v>
      </c>
      <c r="H269">
        <v>25.3</v>
      </c>
      <c r="I269">
        <v>7</v>
      </c>
      <c r="J269">
        <v>6.5</v>
      </c>
      <c r="K269">
        <v>11.8</v>
      </c>
      <c r="L269" t="s">
        <v>27</v>
      </c>
      <c r="M269">
        <v>2</v>
      </c>
      <c r="N269" t="s">
        <v>28</v>
      </c>
      <c r="O269" t="s">
        <v>29</v>
      </c>
    </row>
    <row r="270" spans="1:15" ht="115.5">
      <c r="A270" t="s">
        <v>1283</v>
      </c>
      <c r="B270" t="s">
        <v>1284</v>
      </c>
      <c r="C270" s="1" t="s">
        <v>1285</v>
      </c>
      <c r="D270" t="s">
        <v>45</v>
      </c>
      <c r="E270" t="s">
        <v>155</v>
      </c>
      <c r="F270" s="2">
        <v>11000</v>
      </c>
      <c r="G270" t="s">
        <v>1286</v>
      </c>
      <c r="H270">
        <v>18.7</v>
      </c>
      <c r="I270">
        <v>2.6</v>
      </c>
      <c r="J270">
        <v>8.9</v>
      </c>
      <c r="K270">
        <v>7.1</v>
      </c>
      <c r="L270" t="s">
        <v>83</v>
      </c>
      <c r="M270">
        <v>1</v>
      </c>
      <c r="N270" t="s">
        <v>59</v>
      </c>
      <c r="O270" t="s">
        <v>60</v>
      </c>
    </row>
    <row r="271" spans="1:15" ht="130.5">
      <c r="A271" t="s">
        <v>1287</v>
      </c>
      <c r="B271" t="s">
        <v>1288</v>
      </c>
      <c r="C271" s="1" t="s">
        <v>1289</v>
      </c>
      <c r="D271" t="s">
        <v>80</v>
      </c>
      <c r="E271" t="s">
        <v>81</v>
      </c>
      <c r="F271" s="2">
        <v>8800</v>
      </c>
      <c r="G271" t="s">
        <v>1290</v>
      </c>
      <c r="H271">
        <v>29.3</v>
      </c>
      <c r="I271">
        <v>10.3</v>
      </c>
      <c r="J271">
        <v>5.3</v>
      </c>
      <c r="K271">
        <v>13.7</v>
      </c>
      <c r="L271" t="s">
        <v>157</v>
      </c>
      <c r="M271" t="s">
        <v>158</v>
      </c>
      <c r="N271" t="s">
        <v>36</v>
      </c>
      <c r="O271" t="s">
        <v>29</v>
      </c>
    </row>
    <row r="272" spans="1:15" ht="130.5">
      <c r="A272" t="s">
        <v>1291</v>
      </c>
      <c r="B272" t="s">
        <v>1292</v>
      </c>
      <c r="C272" s="1" t="s">
        <v>1293</v>
      </c>
      <c r="D272" t="s">
        <v>80</v>
      </c>
      <c r="E272" t="s">
        <v>341</v>
      </c>
      <c r="F272" s="2">
        <v>44000</v>
      </c>
      <c r="G272" t="s">
        <v>1294</v>
      </c>
    </row>
    <row r="273" spans="1:15" ht="144.75">
      <c r="A273" t="s">
        <v>1295</v>
      </c>
      <c r="B273" t="s">
        <v>1296</v>
      </c>
      <c r="C273" s="1" t="s">
        <v>1297</v>
      </c>
      <c r="D273" t="s">
        <v>101</v>
      </c>
      <c r="E273" t="s">
        <v>315</v>
      </c>
      <c r="F273" s="2">
        <v>19719</v>
      </c>
      <c r="G273" t="s">
        <v>1298</v>
      </c>
      <c r="H273">
        <v>21.8</v>
      </c>
      <c r="I273">
        <v>2</v>
      </c>
      <c r="J273">
        <v>8.6999999999999993</v>
      </c>
      <c r="K273">
        <v>11.2</v>
      </c>
      <c r="L273" t="s">
        <v>27</v>
      </c>
      <c r="M273">
        <v>2</v>
      </c>
      <c r="N273" t="s">
        <v>110</v>
      </c>
      <c r="O273" t="s">
        <v>29</v>
      </c>
    </row>
    <row r="274" spans="1:15" ht="174">
      <c r="A274" t="s">
        <v>1299</v>
      </c>
      <c r="B274" t="s">
        <v>1300</v>
      </c>
      <c r="C274" s="1" t="s">
        <v>1301</v>
      </c>
      <c r="D274" t="s">
        <v>45</v>
      </c>
      <c r="E274" t="s">
        <v>272</v>
      </c>
      <c r="F274" s="2">
        <v>67600</v>
      </c>
      <c r="G274" t="s">
        <v>1302</v>
      </c>
      <c r="H274">
        <v>22.5</v>
      </c>
      <c r="I274">
        <v>0</v>
      </c>
      <c r="J274">
        <v>5.7</v>
      </c>
      <c r="K274">
        <v>16.7</v>
      </c>
      <c r="L274" t="s">
        <v>27</v>
      </c>
      <c r="M274">
        <v>2</v>
      </c>
      <c r="N274" t="s">
        <v>48</v>
      </c>
      <c r="O274" t="s">
        <v>29</v>
      </c>
    </row>
    <row r="275" spans="1:15" ht="130.5">
      <c r="A275" t="s">
        <v>1303</v>
      </c>
      <c r="B275" t="s">
        <v>1304</v>
      </c>
      <c r="C275" s="1" t="s">
        <v>1305</v>
      </c>
      <c r="D275" t="s">
        <v>80</v>
      </c>
      <c r="E275" t="s">
        <v>1306</v>
      </c>
      <c r="F275" s="2">
        <v>18400</v>
      </c>
      <c r="G275" t="s">
        <v>1307</v>
      </c>
      <c r="H275">
        <v>19.600000000000001</v>
      </c>
      <c r="I275">
        <v>5.6</v>
      </c>
      <c r="J275">
        <v>4.9000000000000004</v>
      </c>
      <c r="K275">
        <v>9.1</v>
      </c>
      <c r="L275" t="s">
        <v>157</v>
      </c>
      <c r="M275" t="s">
        <v>158</v>
      </c>
      <c r="N275" t="s">
        <v>865</v>
      </c>
      <c r="O275" t="s">
        <v>60</v>
      </c>
    </row>
    <row r="276" spans="1:15" ht="101.25">
      <c r="A276" t="s">
        <v>1308</v>
      </c>
      <c r="B276" t="s">
        <v>1309</v>
      </c>
      <c r="C276" s="1" t="s">
        <v>1310</v>
      </c>
      <c r="D276" t="s">
        <v>18</v>
      </c>
      <c r="E276" t="s">
        <v>126</v>
      </c>
      <c r="F276" s="2">
        <v>58000</v>
      </c>
      <c r="G276" t="s">
        <v>1311</v>
      </c>
      <c r="H276">
        <v>11.3</v>
      </c>
      <c r="I276">
        <v>0.1</v>
      </c>
      <c r="J276">
        <v>6.1</v>
      </c>
      <c r="K276">
        <v>5.0999999999999996</v>
      </c>
      <c r="L276" t="s">
        <v>27</v>
      </c>
      <c r="M276">
        <v>2</v>
      </c>
      <c r="N276" t="s">
        <v>128</v>
      </c>
      <c r="O276" t="s">
        <v>60</v>
      </c>
    </row>
    <row r="277" spans="1:15" ht="144.75">
      <c r="A277" t="s">
        <v>1312</v>
      </c>
      <c r="B277" t="s">
        <v>1313</v>
      </c>
      <c r="C277" s="1" t="s">
        <v>1314</v>
      </c>
      <c r="D277" t="s">
        <v>80</v>
      </c>
      <c r="E277" t="s">
        <v>341</v>
      </c>
      <c r="F277" s="2">
        <v>23200</v>
      </c>
      <c r="G277" t="s">
        <v>1315</v>
      </c>
    </row>
    <row r="278" spans="1:15" ht="159">
      <c r="A278" t="s">
        <v>1316</v>
      </c>
      <c r="B278" t="s">
        <v>1317</v>
      </c>
      <c r="C278" s="1" t="s">
        <v>1318</v>
      </c>
      <c r="D278" t="s">
        <v>114</v>
      </c>
      <c r="E278" t="s">
        <v>1319</v>
      </c>
      <c r="F278">
        <v>163</v>
      </c>
      <c r="G278" t="s">
        <v>1320</v>
      </c>
      <c r="H278">
        <v>13.4</v>
      </c>
      <c r="I278">
        <v>3.3</v>
      </c>
      <c r="J278">
        <v>5.5</v>
      </c>
      <c r="K278">
        <v>4.5999999999999996</v>
      </c>
      <c r="L278" t="s">
        <v>83</v>
      </c>
      <c r="M278">
        <v>1</v>
      </c>
      <c r="N278" t="s">
        <v>139</v>
      </c>
      <c r="O278" t="s">
        <v>60</v>
      </c>
    </row>
    <row r="279" spans="1:15" ht="115.5">
      <c r="A279" t="s">
        <v>1321</v>
      </c>
      <c r="B279" t="s">
        <v>1322</v>
      </c>
      <c r="C279" s="1" t="s">
        <v>1323</v>
      </c>
      <c r="D279" t="s">
        <v>174</v>
      </c>
      <c r="E279" t="s">
        <v>393</v>
      </c>
      <c r="F279" s="2">
        <v>20000</v>
      </c>
      <c r="G279" t="s">
        <v>1324</v>
      </c>
      <c r="H279">
        <v>30</v>
      </c>
      <c r="I279">
        <v>13.3</v>
      </c>
      <c r="J279">
        <v>6</v>
      </c>
      <c r="K279">
        <v>10.7</v>
      </c>
      <c r="L279" t="s">
        <v>177</v>
      </c>
      <c r="M279">
        <v>3</v>
      </c>
      <c r="N279" t="s">
        <v>1061</v>
      </c>
      <c r="O279" t="s">
        <v>29</v>
      </c>
    </row>
    <row r="280" spans="1:15" ht="130.5">
      <c r="A280" t="s">
        <v>1325</v>
      </c>
      <c r="B280" t="s">
        <v>1326</v>
      </c>
      <c r="C280" s="1" t="s">
        <v>1327</v>
      </c>
      <c r="D280" t="s">
        <v>80</v>
      </c>
      <c r="E280" t="s">
        <v>1328</v>
      </c>
      <c r="F280" s="2">
        <v>95000</v>
      </c>
      <c r="G280" t="s">
        <v>1329</v>
      </c>
      <c r="H280">
        <v>28.6</v>
      </c>
      <c r="I280">
        <v>11</v>
      </c>
      <c r="J280">
        <v>7</v>
      </c>
      <c r="K280">
        <v>10.6</v>
      </c>
      <c r="L280" t="s">
        <v>177</v>
      </c>
      <c r="M280">
        <v>3</v>
      </c>
      <c r="N280" t="s">
        <v>291</v>
      </c>
      <c r="O280" t="s">
        <v>29</v>
      </c>
    </row>
    <row r="281" spans="1:15" ht="115.5">
      <c r="A281" t="s">
        <v>1330</v>
      </c>
      <c r="B281" t="s">
        <v>1331</v>
      </c>
      <c r="C281" s="1" t="s">
        <v>1332</v>
      </c>
      <c r="D281" t="s">
        <v>33</v>
      </c>
      <c r="E281" t="s">
        <v>1100</v>
      </c>
      <c r="F281" s="2">
        <v>465000</v>
      </c>
      <c r="G281" t="s">
        <v>1333</v>
      </c>
      <c r="H281">
        <v>12.6</v>
      </c>
      <c r="I281">
        <v>3.3</v>
      </c>
      <c r="J281">
        <v>3.8</v>
      </c>
      <c r="K281">
        <v>5.6</v>
      </c>
      <c r="L281" t="s">
        <v>27</v>
      </c>
      <c r="M281">
        <v>2</v>
      </c>
      <c r="N281" t="s">
        <v>257</v>
      </c>
      <c r="O281" t="s">
        <v>60</v>
      </c>
    </row>
    <row r="282" spans="1:15" ht="115.5">
      <c r="A282" t="s">
        <v>1334</v>
      </c>
      <c r="B282" t="s">
        <v>1335</v>
      </c>
      <c r="C282" s="1" t="s">
        <v>1336</v>
      </c>
      <c r="D282" t="s">
        <v>45</v>
      </c>
      <c r="E282" t="s">
        <v>132</v>
      </c>
      <c r="F282" s="2">
        <v>6990</v>
      </c>
      <c r="G282" t="s">
        <v>1337</v>
      </c>
      <c r="H282">
        <v>25</v>
      </c>
      <c r="I282">
        <v>4.5999999999999996</v>
      </c>
      <c r="J282">
        <v>8.4</v>
      </c>
      <c r="K282">
        <v>12.1</v>
      </c>
      <c r="L282" t="s">
        <v>83</v>
      </c>
      <c r="M282">
        <v>1</v>
      </c>
      <c r="N282" t="s">
        <v>905</v>
      </c>
      <c r="O282" t="s">
        <v>29</v>
      </c>
    </row>
    <row r="283" spans="1:15" ht="144.75">
      <c r="A283" t="s">
        <v>1338</v>
      </c>
      <c r="B283" t="s">
        <v>1339</v>
      </c>
      <c r="C283" s="1" t="s">
        <v>1340</v>
      </c>
      <c r="D283" t="s">
        <v>33</v>
      </c>
      <c r="E283" t="s">
        <v>1070</v>
      </c>
      <c r="F283" s="2">
        <v>178000</v>
      </c>
      <c r="G283" t="s">
        <v>1341</v>
      </c>
      <c r="H283">
        <v>17.600000000000001</v>
      </c>
      <c r="I283">
        <v>6.1</v>
      </c>
      <c r="J283">
        <v>4.4000000000000004</v>
      </c>
      <c r="K283">
        <v>7</v>
      </c>
      <c r="L283" t="s">
        <v>27</v>
      </c>
      <c r="M283">
        <v>2</v>
      </c>
      <c r="N283" t="s">
        <v>241</v>
      </c>
      <c r="O283" t="s">
        <v>60</v>
      </c>
    </row>
    <row r="284" spans="1:15" ht="130.5">
      <c r="A284" t="s">
        <v>1342</v>
      </c>
      <c r="B284" t="s">
        <v>1343</v>
      </c>
      <c r="C284" s="1" t="s">
        <v>1344</v>
      </c>
      <c r="D284" t="s">
        <v>18</v>
      </c>
      <c r="E284" t="s">
        <v>70</v>
      </c>
      <c r="F284" s="2">
        <v>62000</v>
      </c>
      <c r="G284" t="s">
        <v>1345</v>
      </c>
      <c r="H284">
        <v>10.7</v>
      </c>
      <c r="I284">
        <v>0.9</v>
      </c>
      <c r="J284">
        <v>5.6</v>
      </c>
      <c r="K284">
        <v>4.0999999999999996</v>
      </c>
      <c r="L284" t="s">
        <v>27</v>
      </c>
      <c r="M284">
        <v>2</v>
      </c>
      <c r="N284" t="s">
        <v>405</v>
      </c>
      <c r="O284" t="s">
        <v>60</v>
      </c>
    </row>
    <row r="285" spans="1:15" ht="144.75">
      <c r="A285" t="s">
        <v>1346</v>
      </c>
      <c r="B285" t="s">
        <v>1347</v>
      </c>
      <c r="C285" s="1" t="s">
        <v>1348</v>
      </c>
      <c r="D285" t="s">
        <v>107</v>
      </c>
      <c r="E285" t="s">
        <v>853</v>
      </c>
      <c r="F285" s="2">
        <v>1756</v>
      </c>
      <c r="G285" t="s">
        <v>1349</v>
      </c>
      <c r="H285">
        <v>33.1</v>
      </c>
      <c r="I285">
        <v>18.899999999999999</v>
      </c>
      <c r="J285">
        <v>7</v>
      </c>
      <c r="K285">
        <v>7.2</v>
      </c>
      <c r="L285" t="s">
        <v>27</v>
      </c>
      <c r="M285">
        <v>2</v>
      </c>
      <c r="N285" t="s">
        <v>483</v>
      </c>
      <c r="O285" t="s">
        <v>147</v>
      </c>
    </row>
    <row r="286" spans="1:15" ht="101.25">
      <c r="A286" t="s">
        <v>1350</v>
      </c>
      <c r="B286" t="s">
        <v>1351</v>
      </c>
      <c r="C286" s="1" t="s">
        <v>1352</v>
      </c>
      <c r="D286" t="s">
        <v>45</v>
      </c>
      <c r="E286" t="s">
        <v>1034</v>
      </c>
      <c r="F286" s="2">
        <v>25000</v>
      </c>
      <c r="G286" t="s">
        <v>1353</v>
      </c>
      <c r="H286">
        <v>13.9</v>
      </c>
      <c r="I286">
        <v>2</v>
      </c>
      <c r="J286">
        <v>6.3</v>
      </c>
      <c r="K286">
        <v>5.7</v>
      </c>
      <c r="L286" t="s">
        <v>27</v>
      </c>
      <c r="M286">
        <v>2</v>
      </c>
      <c r="N286" t="s">
        <v>307</v>
      </c>
      <c r="O286" t="s">
        <v>60</v>
      </c>
    </row>
    <row r="287" spans="1:15" ht="144.75">
      <c r="A287" t="s">
        <v>1354</v>
      </c>
      <c r="B287" t="s">
        <v>1355</v>
      </c>
      <c r="C287" s="1" t="s">
        <v>1356</v>
      </c>
      <c r="D287" t="s">
        <v>18</v>
      </c>
      <c r="E287" t="s">
        <v>1130</v>
      </c>
      <c r="F287" s="2">
        <v>7120</v>
      </c>
      <c r="G287" t="s">
        <v>1357</v>
      </c>
      <c r="H287">
        <v>18.7</v>
      </c>
      <c r="I287">
        <v>4.3</v>
      </c>
      <c r="J287">
        <v>5.7</v>
      </c>
      <c r="K287">
        <v>8.6999999999999993</v>
      </c>
      <c r="L287" t="s">
        <v>157</v>
      </c>
      <c r="M287" t="s">
        <v>158</v>
      </c>
      <c r="N287" t="s">
        <v>59</v>
      </c>
      <c r="O287" t="s">
        <v>60</v>
      </c>
    </row>
    <row r="288" spans="1:15" ht="144.75">
      <c r="A288" t="s">
        <v>1358</v>
      </c>
      <c r="B288" t="s">
        <v>1359</v>
      </c>
      <c r="C288" s="1" t="s">
        <v>1360</v>
      </c>
      <c r="D288" t="s">
        <v>114</v>
      </c>
      <c r="E288" t="s">
        <v>137</v>
      </c>
      <c r="F288">
        <v>193</v>
      </c>
      <c r="G288" t="s">
        <v>1361</v>
      </c>
    </row>
    <row r="289" spans="1:15" ht="87">
      <c r="A289" t="s">
        <v>1362</v>
      </c>
      <c r="B289" t="s">
        <v>1363</v>
      </c>
      <c r="C289" s="1" t="s">
        <v>1364</v>
      </c>
      <c r="D289" t="s">
        <v>45</v>
      </c>
      <c r="E289" t="s">
        <v>46</v>
      </c>
      <c r="F289" s="2">
        <v>220000</v>
      </c>
      <c r="G289" t="s">
        <v>1365</v>
      </c>
      <c r="H289">
        <v>28.8</v>
      </c>
      <c r="I289">
        <v>3.9</v>
      </c>
      <c r="J289">
        <v>7.2</v>
      </c>
      <c r="K289">
        <v>17.7</v>
      </c>
      <c r="L289" t="s">
        <v>177</v>
      </c>
      <c r="M289">
        <v>3</v>
      </c>
      <c r="N289" t="s">
        <v>291</v>
      </c>
      <c r="O289" t="s">
        <v>29</v>
      </c>
    </row>
    <row r="290" spans="1:15" ht="115.5">
      <c r="A290" t="s">
        <v>1366</v>
      </c>
      <c r="B290" t="s">
        <v>1367</v>
      </c>
      <c r="C290" s="1" t="s">
        <v>1368</v>
      </c>
      <c r="D290" t="s">
        <v>33</v>
      </c>
      <c r="E290" t="s">
        <v>1369</v>
      </c>
      <c r="F290" s="2">
        <v>5502</v>
      </c>
      <c r="G290" t="s">
        <v>1370</v>
      </c>
      <c r="H290">
        <v>7.1</v>
      </c>
      <c r="I290">
        <v>0</v>
      </c>
      <c r="J290">
        <v>4.2</v>
      </c>
      <c r="K290">
        <v>2.9</v>
      </c>
      <c r="L290" t="s">
        <v>27</v>
      </c>
      <c r="M290">
        <v>2</v>
      </c>
      <c r="N290" t="s">
        <v>1172</v>
      </c>
      <c r="O290" t="s">
        <v>1173</v>
      </c>
    </row>
    <row r="291" spans="1:15" ht="144.75">
      <c r="A291" t="s">
        <v>1371</v>
      </c>
      <c r="B291" t="s">
        <v>1372</v>
      </c>
      <c r="C291" s="1" t="s">
        <v>1373</v>
      </c>
      <c r="D291" t="s">
        <v>107</v>
      </c>
      <c r="E291" t="s">
        <v>592</v>
      </c>
      <c r="F291" s="2">
        <v>49000</v>
      </c>
      <c r="G291" t="s">
        <v>1374</v>
      </c>
      <c r="H291">
        <v>25.6</v>
      </c>
      <c r="I291">
        <v>9.8000000000000007</v>
      </c>
      <c r="J291">
        <v>6.9</v>
      </c>
      <c r="K291">
        <v>8.9</v>
      </c>
      <c r="L291" t="s">
        <v>27</v>
      </c>
      <c r="M291">
        <v>2</v>
      </c>
      <c r="N291" t="s">
        <v>97</v>
      </c>
      <c r="O291" t="s">
        <v>29</v>
      </c>
    </row>
    <row r="292" spans="1:15" ht="87">
      <c r="A292" t="s">
        <v>1375</v>
      </c>
      <c r="B292" t="s">
        <v>1376</v>
      </c>
      <c r="C292" s="1" t="s">
        <v>1377</v>
      </c>
      <c r="D292" t="s">
        <v>101</v>
      </c>
      <c r="E292" t="s">
        <v>432</v>
      </c>
      <c r="F292" s="2">
        <v>44400</v>
      </c>
      <c r="G292" t="s">
        <v>1378</v>
      </c>
      <c r="H292">
        <v>25.5</v>
      </c>
      <c r="I292">
        <v>0.9</v>
      </c>
      <c r="J292">
        <v>11.8</v>
      </c>
      <c r="K292">
        <v>12.8</v>
      </c>
      <c r="L292" t="s">
        <v>27</v>
      </c>
      <c r="M292">
        <v>2</v>
      </c>
      <c r="N292" t="s">
        <v>420</v>
      </c>
      <c r="O292" t="s">
        <v>29</v>
      </c>
    </row>
    <row r="293" spans="1:15" ht="174">
      <c r="A293" t="s">
        <v>1379</v>
      </c>
      <c r="B293" t="s">
        <v>1380</v>
      </c>
      <c r="C293" s="1" t="s">
        <v>1381</v>
      </c>
      <c r="D293" t="s">
        <v>101</v>
      </c>
      <c r="E293" t="s">
        <v>722</v>
      </c>
      <c r="F293" s="2">
        <v>3636</v>
      </c>
      <c r="G293" t="s">
        <v>1382</v>
      </c>
      <c r="H293">
        <v>20.399999999999999</v>
      </c>
      <c r="I293">
        <v>1.6</v>
      </c>
      <c r="J293">
        <v>10.5</v>
      </c>
      <c r="K293">
        <v>8.3000000000000007</v>
      </c>
      <c r="L293" t="s">
        <v>27</v>
      </c>
      <c r="M293">
        <v>2</v>
      </c>
      <c r="N293" t="s">
        <v>370</v>
      </c>
      <c r="O293" t="s">
        <v>29</v>
      </c>
    </row>
    <row r="294" spans="1:15" ht="101.25">
      <c r="A294" t="s">
        <v>1383</v>
      </c>
      <c r="B294" t="s">
        <v>1384</v>
      </c>
      <c r="C294" s="1" t="s">
        <v>1385</v>
      </c>
      <c r="D294" t="s">
        <v>80</v>
      </c>
      <c r="E294" t="s">
        <v>1386</v>
      </c>
      <c r="F294" s="2">
        <v>27000</v>
      </c>
      <c r="G294" t="s">
        <v>1387</v>
      </c>
      <c r="H294">
        <v>20.9</v>
      </c>
      <c r="I294">
        <v>3.7</v>
      </c>
      <c r="J294">
        <v>6.5</v>
      </c>
      <c r="K294">
        <v>10.7</v>
      </c>
      <c r="L294" t="s">
        <v>83</v>
      </c>
      <c r="M294">
        <v>1</v>
      </c>
      <c r="N294" t="s">
        <v>616</v>
      </c>
      <c r="O294" t="s">
        <v>29</v>
      </c>
    </row>
    <row r="295" spans="1:15" ht="115.5">
      <c r="A295" t="s">
        <v>1388</v>
      </c>
      <c r="B295" t="s">
        <v>1389</v>
      </c>
      <c r="C295" s="1" t="s">
        <v>1390</v>
      </c>
      <c r="D295" t="s">
        <v>45</v>
      </c>
      <c r="E295" t="s">
        <v>779</v>
      </c>
      <c r="F295" s="2">
        <v>18000</v>
      </c>
      <c r="G295" t="s">
        <v>1391</v>
      </c>
      <c r="H295">
        <v>23</v>
      </c>
      <c r="I295">
        <v>1</v>
      </c>
      <c r="J295">
        <v>7.6</v>
      </c>
      <c r="K295">
        <v>14.3</v>
      </c>
      <c r="L295" t="s">
        <v>27</v>
      </c>
      <c r="M295">
        <v>2</v>
      </c>
      <c r="N295" t="s">
        <v>1392</v>
      </c>
      <c r="O295" t="s">
        <v>29</v>
      </c>
    </row>
    <row r="296" spans="1:15" ht="115.5">
      <c r="A296" t="s">
        <v>1393</v>
      </c>
      <c r="B296" t="s">
        <v>1394</v>
      </c>
      <c r="C296" s="1" t="s">
        <v>1395</v>
      </c>
      <c r="D296" t="s">
        <v>33</v>
      </c>
      <c r="E296" t="s">
        <v>1113</v>
      </c>
      <c r="F296" s="2">
        <v>60000</v>
      </c>
      <c r="G296" t="s">
        <v>1396</v>
      </c>
      <c r="H296">
        <v>13.7</v>
      </c>
      <c r="I296">
        <v>4.7</v>
      </c>
      <c r="J296">
        <v>3.8</v>
      </c>
      <c r="K296">
        <v>5.2</v>
      </c>
      <c r="L296" t="s">
        <v>27</v>
      </c>
      <c r="M296">
        <v>2</v>
      </c>
      <c r="N296" t="s">
        <v>874</v>
      </c>
      <c r="O296" t="s">
        <v>60</v>
      </c>
    </row>
    <row r="297" spans="1:15" ht="144.75">
      <c r="A297" t="s">
        <v>1397</v>
      </c>
      <c r="B297" t="s">
        <v>1398</v>
      </c>
      <c r="C297" s="1" t="s">
        <v>1399</v>
      </c>
      <c r="D297" t="s">
        <v>33</v>
      </c>
      <c r="E297" t="s">
        <v>453</v>
      </c>
      <c r="F297" s="2">
        <v>163000</v>
      </c>
      <c r="G297" t="s">
        <v>1400</v>
      </c>
      <c r="H297">
        <v>28.5</v>
      </c>
      <c r="I297">
        <v>9.8000000000000007</v>
      </c>
      <c r="J297">
        <v>7.2</v>
      </c>
      <c r="K297">
        <v>11.5</v>
      </c>
      <c r="L297" t="s">
        <v>323</v>
      </c>
      <c r="M297">
        <v>4</v>
      </c>
      <c r="N297" t="s">
        <v>697</v>
      </c>
      <c r="O297" t="s">
        <v>29</v>
      </c>
    </row>
    <row r="298" spans="1:15" ht="159">
      <c r="A298" t="s">
        <v>1401</v>
      </c>
      <c r="B298" t="s">
        <v>1402</v>
      </c>
      <c r="C298" s="1" t="s">
        <v>1403</v>
      </c>
      <c r="D298" t="s">
        <v>174</v>
      </c>
      <c r="E298" t="s">
        <v>393</v>
      </c>
      <c r="F298" s="2">
        <v>34000</v>
      </c>
      <c r="G298" t="s">
        <v>1404</v>
      </c>
      <c r="H298">
        <v>21.1</v>
      </c>
      <c r="I298">
        <v>8.3000000000000007</v>
      </c>
      <c r="J298">
        <v>4.0999999999999996</v>
      </c>
      <c r="K298">
        <v>8.6999999999999993</v>
      </c>
      <c r="L298" t="s">
        <v>27</v>
      </c>
      <c r="M298">
        <v>2</v>
      </c>
      <c r="N298" t="s">
        <v>1066</v>
      </c>
      <c r="O298" t="s">
        <v>29</v>
      </c>
    </row>
    <row r="299" spans="1:15" ht="115.5">
      <c r="A299" t="s">
        <v>1405</v>
      </c>
      <c r="B299" t="s">
        <v>1406</v>
      </c>
      <c r="C299" s="1" t="s">
        <v>1407</v>
      </c>
      <c r="D299" t="s">
        <v>80</v>
      </c>
      <c r="E299" t="s">
        <v>341</v>
      </c>
      <c r="F299" s="2">
        <v>125000</v>
      </c>
      <c r="G299" t="s">
        <v>1408</v>
      </c>
      <c r="H299">
        <v>40.5</v>
      </c>
      <c r="I299">
        <v>14.2</v>
      </c>
      <c r="J299">
        <v>10.9</v>
      </c>
      <c r="K299">
        <v>15.4</v>
      </c>
      <c r="L299" t="s">
        <v>177</v>
      </c>
      <c r="M299">
        <v>3</v>
      </c>
      <c r="N299" t="s">
        <v>1409</v>
      </c>
      <c r="O299" t="s">
        <v>856</v>
      </c>
    </row>
    <row r="300" spans="1:15" ht="115.5">
      <c r="A300" t="s">
        <v>1410</v>
      </c>
      <c r="B300" t="s">
        <v>1411</v>
      </c>
      <c r="C300" s="1" t="s">
        <v>1412</v>
      </c>
      <c r="D300" t="s">
        <v>80</v>
      </c>
      <c r="E300" t="s">
        <v>341</v>
      </c>
      <c r="F300" s="2">
        <v>111600</v>
      </c>
      <c r="G300" t="s">
        <v>1413</v>
      </c>
      <c r="H300">
        <v>35.200000000000003</v>
      </c>
      <c r="I300">
        <v>9.4</v>
      </c>
      <c r="J300">
        <v>6.9</v>
      </c>
      <c r="K300">
        <v>18.899999999999999</v>
      </c>
      <c r="L300" t="s">
        <v>177</v>
      </c>
      <c r="M300">
        <v>3</v>
      </c>
      <c r="N300" t="s">
        <v>766</v>
      </c>
      <c r="O300" t="s">
        <v>147</v>
      </c>
    </row>
    <row r="301" spans="1:15" ht="130.5">
      <c r="A301" t="s">
        <v>1414</v>
      </c>
      <c r="B301" t="s">
        <v>1415</v>
      </c>
      <c r="C301" s="1" t="s">
        <v>1416</v>
      </c>
      <c r="D301" t="s">
        <v>80</v>
      </c>
      <c r="E301" t="s">
        <v>81</v>
      </c>
      <c r="F301" s="2">
        <v>8315</v>
      </c>
      <c r="G301" t="s">
        <v>1417</v>
      </c>
    </row>
    <row r="302" spans="1:15" ht="144.75">
      <c r="A302" t="s">
        <v>1418</v>
      </c>
      <c r="B302" t="s">
        <v>1419</v>
      </c>
      <c r="C302" s="1" t="s">
        <v>1420</v>
      </c>
      <c r="D302" t="s">
        <v>18</v>
      </c>
      <c r="E302" t="s">
        <v>245</v>
      </c>
      <c r="F302" s="2">
        <v>3400</v>
      </c>
      <c r="G302" t="s">
        <v>1421</v>
      </c>
      <c r="H302">
        <v>16.899999999999999</v>
      </c>
      <c r="I302">
        <v>3.3</v>
      </c>
      <c r="J302">
        <v>5.4</v>
      </c>
      <c r="K302">
        <v>8.1999999999999993</v>
      </c>
      <c r="L302" t="s">
        <v>27</v>
      </c>
      <c r="M302">
        <v>2</v>
      </c>
      <c r="N302" t="s">
        <v>280</v>
      </c>
      <c r="O302" t="s">
        <v>60</v>
      </c>
    </row>
    <row r="303" spans="1:15" ht="115.5">
      <c r="A303" t="s">
        <v>1422</v>
      </c>
      <c r="B303" t="s">
        <v>1423</v>
      </c>
      <c r="C303" s="1" t="s">
        <v>1424</v>
      </c>
      <c r="D303" t="s">
        <v>88</v>
      </c>
      <c r="E303" t="s">
        <v>1425</v>
      </c>
      <c r="F303" s="2">
        <v>80000</v>
      </c>
      <c r="G303" t="s">
        <v>1426</v>
      </c>
    </row>
    <row r="304" spans="1:15" ht="101.25">
      <c r="A304" t="s">
        <v>1427</v>
      </c>
      <c r="B304" t="s">
        <v>1428</v>
      </c>
      <c r="C304" s="1" t="s">
        <v>1429</v>
      </c>
      <c r="D304" t="s">
        <v>45</v>
      </c>
      <c r="E304" t="s">
        <v>558</v>
      </c>
      <c r="F304" s="2">
        <v>51000</v>
      </c>
      <c r="G304" t="s">
        <v>1430</v>
      </c>
    </row>
    <row r="305" spans="1:15" ht="159">
      <c r="A305" t="s">
        <v>1431</v>
      </c>
      <c r="B305" t="s">
        <v>1432</v>
      </c>
      <c r="C305" s="1" t="s">
        <v>1433</v>
      </c>
      <c r="D305" t="s">
        <v>18</v>
      </c>
      <c r="E305" t="s">
        <v>1130</v>
      </c>
      <c r="F305" s="2">
        <v>20290</v>
      </c>
      <c r="G305" t="s">
        <v>1434</v>
      </c>
      <c r="H305">
        <v>18.899999999999999</v>
      </c>
      <c r="I305">
        <v>0.1</v>
      </c>
      <c r="J305">
        <v>5.6</v>
      </c>
      <c r="K305">
        <v>13.2</v>
      </c>
      <c r="L305" t="s">
        <v>83</v>
      </c>
      <c r="M305">
        <v>1</v>
      </c>
      <c r="N305" t="s">
        <v>718</v>
      </c>
      <c r="O305" t="s">
        <v>60</v>
      </c>
    </row>
    <row r="306" spans="1:15" ht="115.5">
      <c r="A306" t="s">
        <v>1435</v>
      </c>
      <c r="B306" t="s">
        <v>1436</v>
      </c>
      <c r="C306" s="1" t="s">
        <v>1437</v>
      </c>
      <c r="D306" t="s">
        <v>18</v>
      </c>
      <c r="E306" t="s">
        <v>336</v>
      </c>
      <c r="F306" s="2">
        <v>19900</v>
      </c>
      <c r="G306" t="s">
        <v>1438</v>
      </c>
      <c r="H306">
        <v>20.7</v>
      </c>
      <c r="I306">
        <v>4.8</v>
      </c>
      <c r="J306">
        <v>4.3</v>
      </c>
      <c r="K306">
        <v>11.6</v>
      </c>
      <c r="L306" t="s">
        <v>83</v>
      </c>
      <c r="M306">
        <v>1</v>
      </c>
      <c r="N306" t="s">
        <v>449</v>
      </c>
      <c r="O306" t="s">
        <v>29</v>
      </c>
    </row>
    <row r="307" spans="1:15" ht="144.75">
      <c r="A307" t="s">
        <v>1439</v>
      </c>
      <c r="B307" t="s">
        <v>1440</v>
      </c>
      <c r="C307" s="1" t="s">
        <v>1441</v>
      </c>
      <c r="D307" t="s">
        <v>24</v>
      </c>
      <c r="E307" t="s">
        <v>1442</v>
      </c>
      <c r="F307" s="2">
        <v>27200</v>
      </c>
      <c r="G307" t="s">
        <v>1443</v>
      </c>
      <c r="H307">
        <v>31.6</v>
      </c>
      <c r="I307">
        <v>15.3</v>
      </c>
      <c r="J307">
        <v>6.4</v>
      </c>
      <c r="K307">
        <v>10</v>
      </c>
      <c r="L307" t="s">
        <v>323</v>
      </c>
      <c r="M307">
        <v>4</v>
      </c>
      <c r="N307" t="s">
        <v>744</v>
      </c>
      <c r="O307" t="s">
        <v>147</v>
      </c>
    </row>
    <row r="308" spans="1:15" ht="115.5">
      <c r="A308" t="s">
        <v>1444</v>
      </c>
      <c r="B308" t="s">
        <v>1445</v>
      </c>
      <c r="C308" s="1" t="s">
        <v>1446</v>
      </c>
      <c r="D308" t="s">
        <v>101</v>
      </c>
      <c r="E308" t="s">
        <v>502</v>
      </c>
      <c r="F308" s="2">
        <v>10100</v>
      </c>
      <c r="G308" t="s">
        <v>1447</v>
      </c>
      <c r="H308">
        <v>18.3</v>
      </c>
      <c r="I308">
        <v>1.1000000000000001</v>
      </c>
      <c r="J308">
        <v>7.3</v>
      </c>
      <c r="K308">
        <v>9.9</v>
      </c>
      <c r="L308" t="s">
        <v>27</v>
      </c>
      <c r="M308">
        <v>2</v>
      </c>
      <c r="N308" t="s">
        <v>1448</v>
      </c>
      <c r="O308" t="s">
        <v>60</v>
      </c>
    </row>
    <row r="309" spans="1:15" ht="115.5">
      <c r="A309" t="s">
        <v>1449</v>
      </c>
      <c r="B309" t="s">
        <v>1450</v>
      </c>
      <c r="C309" s="1" t="s">
        <v>922</v>
      </c>
      <c r="D309" t="s">
        <v>168</v>
      </c>
      <c r="E309" t="s">
        <v>169</v>
      </c>
      <c r="F309" s="2">
        <v>10400</v>
      </c>
      <c r="G309" t="s">
        <v>1451</v>
      </c>
    </row>
    <row r="310" spans="1:15" ht="115.5">
      <c r="A310" t="s">
        <v>1452</v>
      </c>
      <c r="B310" t="s">
        <v>1453</v>
      </c>
      <c r="C310" s="1" t="s">
        <v>922</v>
      </c>
      <c r="D310" t="s">
        <v>168</v>
      </c>
      <c r="E310" t="s">
        <v>169</v>
      </c>
      <c r="F310" s="2">
        <v>10400</v>
      </c>
      <c r="G310" t="s">
        <v>1451</v>
      </c>
    </row>
    <row r="311" spans="1:15" ht="130.5">
      <c r="A311" t="s">
        <v>1454</v>
      </c>
      <c r="B311" t="s">
        <v>1455</v>
      </c>
      <c r="C311" s="1" t="s">
        <v>1456</v>
      </c>
      <c r="D311" t="s">
        <v>18</v>
      </c>
      <c r="E311" t="s">
        <v>336</v>
      </c>
      <c r="F311" s="2">
        <v>18000</v>
      </c>
      <c r="G311" t="s">
        <v>1457</v>
      </c>
      <c r="H311">
        <v>34.799999999999997</v>
      </c>
      <c r="I311">
        <v>16.100000000000001</v>
      </c>
      <c r="J311">
        <v>4.7</v>
      </c>
      <c r="K311">
        <v>14</v>
      </c>
      <c r="L311" t="s">
        <v>83</v>
      </c>
      <c r="M311">
        <v>1</v>
      </c>
      <c r="N311" t="s">
        <v>1458</v>
      </c>
      <c r="O311" t="s">
        <v>147</v>
      </c>
    </row>
    <row r="312" spans="1:15" ht="101.25">
      <c r="A312" t="s">
        <v>1459</v>
      </c>
      <c r="B312" t="s">
        <v>1460</v>
      </c>
      <c r="C312" s="1" t="s">
        <v>1461</v>
      </c>
      <c r="D312" t="s">
        <v>18</v>
      </c>
      <c r="E312" t="s">
        <v>245</v>
      </c>
      <c r="F312" s="2">
        <v>13522</v>
      </c>
      <c r="G312" t="s">
        <v>1462</v>
      </c>
      <c r="H312">
        <v>18.899999999999999</v>
      </c>
      <c r="I312">
        <v>2.5</v>
      </c>
      <c r="J312">
        <v>6.4</v>
      </c>
      <c r="K312">
        <v>10</v>
      </c>
      <c r="L312" t="s">
        <v>83</v>
      </c>
      <c r="M312">
        <v>1</v>
      </c>
      <c r="N312" t="s">
        <v>718</v>
      </c>
      <c r="O312" t="s">
        <v>60</v>
      </c>
    </row>
    <row r="313" spans="1:15" ht="115.5">
      <c r="A313" t="s">
        <v>1463</v>
      </c>
      <c r="B313" t="s">
        <v>1464</v>
      </c>
      <c r="C313" s="1" t="s">
        <v>1465</v>
      </c>
      <c r="D313" t="s">
        <v>33</v>
      </c>
      <c r="E313" t="s">
        <v>453</v>
      </c>
      <c r="F313" s="2">
        <v>177000</v>
      </c>
      <c r="G313" t="s">
        <v>1466</v>
      </c>
      <c r="H313">
        <v>22.4</v>
      </c>
      <c r="I313">
        <v>7.4</v>
      </c>
      <c r="J313">
        <v>8.5</v>
      </c>
      <c r="K313">
        <v>6.4</v>
      </c>
      <c r="L313" t="s">
        <v>177</v>
      </c>
      <c r="M313">
        <v>3</v>
      </c>
      <c r="N313" t="s">
        <v>1056</v>
      </c>
      <c r="O313" t="s">
        <v>29</v>
      </c>
    </row>
    <row r="314" spans="1:15" ht="188.25">
      <c r="A314" t="s">
        <v>1467</v>
      </c>
      <c r="B314" t="s">
        <v>1468</v>
      </c>
      <c r="C314" s="1" t="s">
        <v>1469</v>
      </c>
      <c r="D314" t="s">
        <v>24</v>
      </c>
      <c r="E314" t="s">
        <v>382</v>
      </c>
      <c r="F314" s="2">
        <v>6200</v>
      </c>
      <c r="G314" t="s">
        <v>1470</v>
      </c>
      <c r="H314">
        <v>30.7</v>
      </c>
      <c r="I314">
        <v>14.4</v>
      </c>
      <c r="J314">
        <v>7.5</v>
      </c>
      <c r="K314">
        <v>8.9</v>
      </c>
      <c r="L314" t="s">
        <v>83</v>
      </c>
      <c r="M314">
        <v>1</v>
      </c>
      <c r="N314" t="s">
        <v>761</v>
      </c>
      <c r="O314" t="s">
        <v>147</v>
      </c>
    </row>
    <row r="315" spans="1:15" ht="130.5">
      <c r="A315" t="s">
        <v>1471</v>
      </c>
      <c r="B315" t="s">
        <v>1472</v>
      </c>
      <c r="C315" s="1" t="s">
        <v>1473</v>
      </c>
      <c r="D315" t="s">
        <v>18</v>
      </c>
      <c r="E315" t="s">
        <v>1130</v>
      </c>
      <c r="F315" s="2">
        <v>42000</v>
      </c>
      <c r="G315" t="s">
        <v>1474</v>
      </c>
      <c r="H315">
        <v>19.600000000000001</v>
      </c>
      <c r="I315">
        <v>4.0999999999999996</v>
      </c>
      <c r="J315">
        <v>6.8</v>
      </c>
      <c r="K315">
        <v>8.6999999999999993</v>
      </c>
      <c r="L315" t="s">
        <v>27</v>
      </c>
      <c r="M315">
        <v>2</v>
      </c>
      <c r="N315" t="s">
        <v>865</v>
      </c>
      <c r="O315" t="s">
        <v>60</v>
      </c>
    </row>
    <row r="316" spans="1:15" ht="115.5">
      <c r="A316" t="s">
        <v>1475</v>
      </c>
      <c r="B316" t="s">
        <v>1476</v>
      </c>
      <c r="C316" s="1" t="s">
        <v>1477</v>
      </c>
      <c r="D316" t="s">
        <v>88</v>
      </c>
      <c r="E316" t="s">
        <v>89</v>
      </c>
      <c r="F316" s="2">
        <v>12042</v>
      </c>
      <c r="G316" t="s">
        <v>1478</v>
      </c>
      <c r="H316">
        <v>25.6</v>
      </c>
      <c r="I316">
        <v>10.8</v>
      </c>
      <c r="J316">
        <v>5.8</v>
      </c>
      <c r="K316">
        <v>9</v>
      </c>
      <c r="L316" t="s">
        <v>177</v>
      </c>
      <c r="M316">
        <v>3</v>
      </c>
      <c r="N316" t="s">
        <v>420</v>
      </c>
      <c r="O316" t="s">
        <v>29</v>
      </c>
    </row>
    <row r="317" spans="1:15" ht="115.5">
      <c r="A317" t="s">
        <v>1479</v>
      </c>
      <c r="B317" t="s">
        <v>1480</v>
      </c>
      <c r="C317" s="1" t="s">
        <v>1481</v>
      </c>
      <c r="D317" t="s">
        <v>18</v>
      </c>
      <c r="E317" t="s">
        <v>19</v>
      </c>
      <c r="F317" s="2">
        <v>6700</v>
      </c>
      <c r="G317" t="s">
        <v>1482</v>
      </c>
    </row>
    <row r="318" spans="1:15" ht="130.5">
      <c r="A318" t="s">
        <v>1483</v>
      </c>
      <c r="B318" t="s">
        <v>1484</v>
      </c>
      <c r="C318" s="1" t="s">
        <v>1485</v>
      </c>
      <c r="D318" t="s">
        <v>101</v>
      </c>
      <c r="E318" t="s">
        <v>315</v>
      </c>
      <c r="F318" s="2">
        <v>18657</v>
      </c>
      <c r="G318" t="s">
        <v>1486</v>
      </c>
      <c r="H318">
        <v>16.8</v>
      </c>
      <c r="I318">
        <v>1.2</v>
      </c>
      <c r="J318">
        <v>7.5</v>
      </c>
      <c r="K318">
        <v>8.1</v>
      </c>
      <c r="L318" t="s">
        <v>27</v>
      </c>
      <c r="M318">
        <v>2</v>
      </c>
      <c r="N318" t="s">
        <v>280</v>
      </c>
      <c r="O318" t="s">
        <v>60</v>
      </c>
    </row>
    <row r="319" spans="1:15" ht="115.5">
      <c r="A319" t="s">
        <v>1487</v>
      </c>
      <c r="B319" t="s">
        <v>1488</v>
      </c>
      <c r="C319" s="1" t="s">
        <v>1489</v>
      </c>
      <c r="D319" t="s">
        <v>18</v>
      </c>
      <c r="E319" t="s">
        <v>1130</v>
      </c>
      <c r="F319" s="2">
        <v>60000</v>
      </c>
      <c r="G319" t="s">
        <v>1490</v>
      </c>
      <c r="H319">
        <v>17.5</v>
      </c>
      <c r="I319">
        <v>4.0999999999999996</v>
      </c>
      <c r="J319">
        <v>5.2</v>
      </c>
      <c r="K319">
        <v>8.1999999999999993</v>
      </c>
      <c r="L319" t="s">
        <v>83</v>
      </c>
      <c r="M319">
        <v>1</v>
      </c>
      <c r="N319" t="s">
        <v>241</v>
      </c>
      <c r="O319" t="s">
        <v>60</v>
      </c>
    </row>
    <row r="320" spans="1:15" ht="130.5">
      <c r="A320" t="s">
        <v>1491</v>
      </c>
      <c r="B320" t="s">
        <v>1492</v>
      </c>
      <c r="C320" s="1" t="s">
        <v>1493</v>
      </c>
      <c r="D320" t="s">
        <v>80</v>
      </c>
      <c r="E320" t="s">
        <v>284</v>
      </c>
      <c r="F320" s="2">
        <v>328000</v>
      </c>
      <c r="G320" t="s">
        <v>1494</v>
      </c>
      <c r="H320">
        <v>19.7</v>
      </c>
      <c r="I320">
        <v>5.7</v>
      </c>
      <c r="J320">
        <v>5.6</v>
      </c>
      <c r="K320">
        <v>8.4</v>
      </c>
      <c r="L320" t="s">
        <v>27</v>
      </c>
      <c r="M320">
        <v>2</v>
      </c>
      <c r="N320" t="s">
        <v>865</v>
      </c>
      <c r="O320" t="s">
        <v>60</v>
      </c>
    </row>
    <row r="321" spans="1:15" ht="144.75">
      <c r="A321" t="s">
        <v>1495</v>
      </c>
      <c r="B321" t="s">
        <v>1496</v>
      </c>
      <c r="C321" s="1" t="s">
        <v>1497</v>
      </c>
      <c r="D321" t="s">
        <v>114</v>
      </c>
      <c r="E321" t="s">
        <v>572</v>
      </c>
      <c r="F321">
        <v>297</v>
      </c>
      <c r="G321" t="s">
        <v>1498</v>
      </c>
      <c r="H321">
        <v>12.4</v>
      </c>
      <c r="I321">
        <v>2.2999999999999998</v>
      </c>
      <c r="J321">
        <v>5.8</v>
      </c>
      <c r="K321">
        <v>4.3</v>
      </c>
      <c r="L321" t="s">
        <v>83</v>
      </c>
      <c r="M321">
        <v>1</v>
      </c>
      <c r="N321" t="s">
        <v>128</v>
      </c>
      <c r="O321" t="s">
        <v>60</v>
      </c>
    </row>
    <row r="322" spans="1:15" ht="144.75">
      <c r="A322" t="s">
        <v>1499</v>
      </c>
      <c r="B322" t="s">
        <v>1500</v>
      </c>
      <c r="C322" s="1" t="s">
        <v>1501</v>
      </c>
      <c r="D322" t="s">
        <v>80</v>
      </c>
      <c r="E322" t="s">
        <v>193</v>
      </c>
      <c r="F322" s="2">
        <v>20935</v>
      </c>
      <c r="G322" t="s">
        <v>1502</v>
      </c>
      <c r="H322">
        <v>24.7</v>
      </c>
      <c r="I322">
        <v>9.3000000000000007</v>
      </c>
      <c r="J322">
        <v>7.1</v>
      </c>
      <c r="K322">
        <v>8.3000000000000007</v>
      </c>
      <c r="L322" t="s">
        <v>27</v>
      </c>
      <c r="M322">
        <v>2</v>
      </c>
      <c r="N322" t="s">
        <v>545</v>
      </c>
      <c r="O322" t="s">
        <v>29</v>
      </c>
    </row>
    <row r="323" spans="1:15" ht="130.5">
      <c r="A323" t="s">
        <v>1503</v>
      </c>
      <c r="B323" t="s">
        <v>1504</v>
      </c>
      <c r="C323" s="1" t="s">
        <v>1505</v>
      </c>
      <c r="D323" t="s">
        <v>18</v>
      </c>
      <c r="E323" t="s">
        <v>40</v>
      </c>
      <c r="F323" s="2">
        <v>3550</v>
      </c>
      <c r="G323" t="s">
        <v>1506</v>
      </c>
    </row>
    <row r="324" spans="1:15" ht="101.25">
      <c r="A324" t="s">
        <v>1507</v>
      </c>
      <c r="B324" t="s">
        <v>1508</v>
      </c>
      <c r="C324" s="1" t="s">
        <v>1509</v>
      </c>
      <c r="D324" t="s">
        <v>101</v>
      </c>
      <c r="E324" t="s">
        <v>605</v>
      </c>
      <c r="F324" s="2">
        <v>12279</v>
      </c>
      <c r="G324" t="s">
        <v>1510</v>
      </c>
      <c r="H324">
        <v>18.399999999999999</v>
      </c>
      <c r="I324">
        <v>4.3</v>
      </c>
      <c r="J324">
        <v>5.3</v>
      </c>
      <c r="K324">
        <v>8.8000000000000007</v>
      </c>
      <c r="L324" t="s">
        <v>83</v>
      </c>
      <c r="M324">
        <v>1</v>
      </c>
      <c r="N324" t="s">
        <v>1448</v>
      </c>
      <c r="O324" t="s">
        <v>60</v>
      </c>
    </row>
    <row r="325" spans="1:15" ht="101.25">
      <c r="A325" t="s">
        <v>1511</v>
      </c>
      <c r="B325" t="s">
        <v>1512</v>
      </c>
      <c r="C325" s="1" t="s">
        <v>1513</v>
      </c>
      <c r="D325" t="s">
        <v>18</v>
      </c>
      <c r="E325" t="s">
        <v>245</v>
      </c>
      <c r="F325" s="2">
        <v>6077</v>
      </c>
      <c r="G325" t="s">
        <v>1514</v>
      </c>
      <c r="H325">
        <v>17.100000000000001</v>
      </c>
      <c r="I325">
        <v>4.0999999999999996</v>
      </c>
      <c r="J325">
        <v>5.4</v>
      </c>
      <c r="K325">
        <v>7.6</v>
      </c>
      <c r="L325" t="s">
        <v>83</v>
      </c>
      <c r="M325">
        <v>1</v>
      </c>
      <c r="N325" t="s">
        <v>517</v>
      </c>
      <c r="O325" t="s">
        <v>60</v>
      </c>
    </row>
    <row r="326" spans="1:15" ht="144.75">
      <c r="A326" t="s">
        <v>1515</v>
      </c>
      <c r="B326" t="s">
        <v>1516</v>
      </c>
      <c r="C326" s="1" t="s">
        <v>1517</v>
      </c>
      <c r="D326" t="s">
        <v>107</v>
      </c>
      <c r="E326" t="s">
        <v>1518</v>
      </c>
      <c r="F326" s="2">
        <v>62000</v>
      </c>
      <c r="G326" t="s">
        <v>1519</v>
      </c>
      <c r="H326">
        <v>41.6</v>
      </c>
      <c r="I326">
        <v>23.1</v>
      </c>
      <c r="J326">
        <v>8.5</v>
      </c>
      <c r="K326">
        <v>10</v>
      </c>
      <c r="L326" t="s">
        <v>177</v>
      </c>
      <c r="M326">
        <v>3</v>
      </c>
      <c r="N326" t="s">
        <v>855</v>
      </c>
      <c r="O326" t="s">
        <v>856</v>
      </c>
    </row>
    <row r="327" spans="1:15" ht="174">
      <c r="A327" t="s">
        <v>1520</v>
      </c>
      <c r="B327" t="s">
        <v>1521</v>
      </c>
      <c r="C327" s="1" t="s">
        <v>1522</v>
      </c>
      <c r="D327" t="s">
        <v>114</v>
      </c>
      <c r="E327" t="s">
        <v>707</v>
      </c>
      <c r="F327" s="2">
        <v>7618</v>
      </c>
      <c r="G327" t="s">
        <v>1523</v>
      </c>
      <c r="H327">
        <v>15.2</v>
      </c>
      <c r="I327">
        <v>4.2</v>
      </c>
      <c r="J327">
        <v>7.3</v>
      </c>
      <c r="K327">
        <v>3.7</v>
      </c>
      <c r="L327" t="s">
        <v>83</v>
      </c>
      <c r="M327">
        <v>1</v>
      </c>
      <c r="N327" t="s">
        <v>274</v>
      </c>
      <c r="O327" t="s">
        <v>60</v>
      </c>
    </row>
    <row r="328" spans="1:15" ht="115.5">
      <c r="A328" t="s">
        <v>1524</v>
      </c>
      <c r="B328" t="s">
        <v>1525</v>
      </c>
      <c r="C328" s="1" t="s">
        <v>1526</v>
      </c>
      <c r="D328" t="s">
        <v>80</v>
      </c>
      <c r="E328" t="s">
        <v>284</v>
      </c>
      <c r="F328" s="2">
        <v>18403</v>
      </c>
      <c r="G328" t="s">
        <v>1527</v>
      </c>
      <c r="H328">
        <v>16.600000000000001</v>
      </c>
      <c r="I328">
        <v>4.2</v>
      </c>
      <c r="J328">
        <v>4.8</v>
      </c>
      <c r="K328">
        <v>7.6</v>
      </c>
      <c r="L328" t="s">
        <v>27</v>
      </c>
      <c r="M328">
        <v>2</v>
      </c>
      <c r="N328" t="s">
        <v>117</v>
      </c>
      <c r="O328" t="s">
        <v>60</v>
      </c>
    </row>
    <row r="329" spans="1:15" ht="130.5">
      <c r="A329" t="s">
        <v>1528</v>
      </c>
      <c r="B329" t="s">
        <v>1529</v>
      </c>
      <c r="C329" s="1" t="s">
        <v>1530</v>
      </c>
      <c r="D329" t="s">
        <v>33</v>
      </c>
      <c r="E329" t="s">
        <v>614</v>
      </c>
      <c r="F329" s="2">
        <v>17100</v>
      </c>
      <c r="G329" t="s">
        <v>1531</v>
      </c>
      <c r="H329">
        <v>27.6</v>
      </c>
      <c r="I329">
        <v>4.3</v>
      </c>
      <c r="J329">
        <v>10.1</v>
      </c>
      <c r="K329">
        <v>13.3</v>
      </c>
      <c r="L329" t="s">
        <v>27</v>
      </c>
      <c r="M329">
        <v>2</v>
      </c>
      <c r="N329" t="s">
        <v>824</v>
      </c>
      <c r="O329" t="s">
        <v>29</v>
      </c>
    </row>
    <row r="330" spans="1:15" ht="188.25">
      <c r="A330" t="s">
        <v>1532</v>
      </c>
      <c r="B330" t="s">
        <v>1533</v>
      </c>
      <c r="C330" s="1" t="s">
        <v>1534</v>
      </c>
      <c r="D330" t="s">
        <v>88</v>
      </c>
      <c r="E330" t="s">
        <v>89</v>
      </c>
      <c r="F330" s="2">
        <v>19962</v>
      </c>
      <c r="G330" t="s">
        <v>1535</v>
      </c>
      <c r="H330">
        <v>22.9</v>
      </c>
      <c r="I330">
        <v>7.4</v>
      </c>
      <c r="J330">
        <v>6.4</v>
      </c>
      <c r="K330">
        <v>9.1</v>
      </c>
      <c r="L330" t="s">
        <v>177</v>
      </c>
      <c r="M330">
        <v>3</v>
      </c>
      <c r="N330" t="s">
        <v>230</v>
      </c>
      <c r="O330" t="s">
        <v>29</v>
      </c>
    </row>
    <row r="331" spans="1:15" ht="115.5">
      <c r="A331" t="s">
        <v>1536</v>
      </c>
      <c r="B331" t="s">
        <v>1537</v>
      </c>
      <c r="C331" s="1" t="s">
        <v>1538</v>
      </c>
      <c r="D331" t="s">
        <v>88</v>
      </c>
      <c r="E331" t="s">
        <v>89</v>
      </c>
      <c r="F331" s="2">
        <v>10000</v>
      </c>
      <c r="G331" t="s">
        <v>1539</v>
      </c>
      <c r="H331">
        <v>18.600000000000001</v>
      </c>
      <c r="I331">
        <v>4.7</v>
      </c>
      <c r="J331">
        <v>5.4</v>
      </c>
      <c r="K331">
        <v>8.6</v>
      </c>
      <c r="L331" t="s">
        <v>27</v>
      </c>
      <c r="M331">
        <v>2</v>
      </c>
      <c r="N331" t="s">
        <v>59</v>
      </c>
      <c r="O331" t="s">
        <v>60</v>
      </c>
    </row>
    <row r="332" spans="1:15" ht="115.5">
      <c r="A332" t="s">
        <v>1540</v>
      </c>
      <c r="B332" t="s">
        <v>1541</v>
      </c>
      <c r="C332" s="1" t="s">
        <v>1542</v>
      </c>
      <c r="D332" t="s">
        <v>88</v>
      </c>
      <c r="E332" t="s">
        <v>89</v>
      </c>
      <c r="F332" s="2">
        <v>4658</v>
      </c>
      <c r="G332" t="s">
        <v>1543</v>
      </c>
    </row>
    <row r="333" spans="1:15" ht="144.75">
      <c r="A333" t="s">
        <v>1544</v>
      </c>
      <c r="B333" t="s">
        <v>1545</v>
      </c>
      <c r="C333" s="1" t="s">
        <v>1546</v>
      </c>
      <c r="D333" t="s">
        <v>101</v>
      </c>
      <c r="E333" t="s">
        <v>1547</v>
      </c>
      <c r="F333" s="2">
        <v>2844</v>
      </c>
      <c r="G333" t="s">
        <v>1548</v>
      </c>
      <c r="H333">
        <v>18</v>
      </c>
      <c r="I333">
        <v>1.4</v>
      </c>
      <c r="J333">
        <v>9.9</v>
      </c>
      <c r="K333">
        <v>6.7</v>
      </c>
      <c r="L333" t="s">
        <v>83</v>
      </c>
      <c r="M333">
        <v>1</v>
      </c>
      <c r="N333" t="s">
        <v>794</v>
      </c>
      <c r="O333" t="s">
        <v>60</v>
      </c>
    </row>
    <row r="334" spans="1:15" ht="101.25">
      <c r="A334" t="s">
        <v>1549</v>
      </c>
      <c r="B334" t="s">
        <v>1550</v>
      </c>
      <c r="C334" s="1" t="s">
        <v>1551</v>
      </c>
      <c r="D334" t="s">
        <v>33</v>
      </c>
      <c r="E334" t="s">
        <v>1552</v>
      </c>
      <c r="F334" s="2">
        <v>2420</v>
      </c>
      <c r="G334" t="s">
        <v>1553</v>
      </c>
    </row>
    <row r="335" spans="1:15" ht="159">
      <c r="A335" t="s">
        <v>1554</v>
      </c>
      <c r="B335" t="s">
        <v>1555</v>
      </c>
      <c r="C335" s="1" t="s">
        <v>1556</v>
      </c>
      <c r="D335" t="s">
        <v>114</v>
      </c>
      <c r="E335" t="s">
        <v>305</v>
      </c>
      <c r="F335" s="2">
        <v>1747</v>
      </c>
      <c r="G335" t="s">
        <v>1557</v>
      </c>
      <c r="H335">
        <v>12.4</v>
      </c>
      <c r="I335">
        <v>3.5</v>
      </c>
      <c r="J335">
        <v>6.1</v>
      </c>
      <c r="K335">
        <v>2.8</v>
      </c>
      <c r="L335" t="s">
        <v>83</v>
      </c>
      <c r="M335">
        <v>1</v>
      </c>
      <c r="N335" t="s">
        <v>257</v>
      </c>
      <c r="O335" t="s">
        <v>60</v>
      </c>
    </row>
    <row r="336" spans="1:15" ht="159">
      <c r="A336" t="s">
        <v>1558</v>
      </c>
      <c r="B336" t="s">
        <v>1559</v>
      </c>
      <c r="C336" s="1" t="s">
        <v>1560</v>
      </c>
      <c r="D336" t="s">
        <v>114</v>
      </c>
      <c r="E336" t="s">
        <v>305</v>
      </c>
      <c r="F336" s="2">
        <v>2400</v>
      </c>
      <c r="G336" t="s">
        <v>1561</v>
      </c>
      <c r="H336">
        <v>11.9</v>
      </c>
      <c r="I336">
        <v>3</v>
      </c>
      <c r="J336">
        <v>6.1</v>
      </c>
      <c r="K336">
        <v>2.9</v>
      </c>
      <c r="L336" t="s">
        <v>83</v>
      </c>
      <c r="M336">
        <v>1</v>
      </c>
      <c r="N336" t="s">
        <v>664</v>
      </c>
      <c r="O336" t="s">
        <v>60</v>
      </c>
    </row>
    <row r="337" spans="1:15" ht="144.75">
      <c r="A337" t="s">
        <v>1562</v>
      </c>
      <c r="B337" t="s">
        <v>1563</v>
      </c>
      <c r="C337" s="1" t="s">
        <v>1564</v>
      </c>
      <c r="D337" t="s">
        <v>114</v>
      </c>
      <c r="E337" t="s">
        <v>115</v>
      </c>
      <c r="F337" s="2">
        <v>13354</v>
      </c>
      <c r="G337" t="s">
        <v>1565</v>
      </c>
      <c r="H337">
        <v>13.9</v>
      </c>
      <c r="I337">
        <v>3.4</v>
      </c>
      <c r="J337">
        <v>5.0999999999999996</v>
      </c>
      <c r="K337">
        <v>5.3</v>
      </c>
      <c r="L337" t="s">
        <v>83</v>
      </c>
      <c r="M337">
        <v>1</v>
      </c>
      <c r="N337" t="s">
        <v>307</v>
      </c>
      <c r="O337" t="s">
        <v>60</v>
      </c>
    </row>
    <row r="338" spans="1:15" ht="115.5">
      <c r="A338" t="s">
        <v>1566</v>
      </c>
      <c r="B338" t="s">
        <v>1567</v>
      </c>
      <c r="C338" s="1" t="s">
        <v>1568</v>
      </c>
      <c r="D338" t="s">
        <v>80</v>
      </c>
      <c r="E338" t="s">
        <v>239</v>
      </c>
      <c r="F338" s="2">
        <v>15000</v>
      </c>
      <c r="G338" t="s">
        <v>1569</v>
      </c>
      <c r="H338">
        <v>23.2</v>
      </c>
      <c r="I338">
        <v>0.1</v>
      </c>
      <c r="J338">
        <v>6.8</v>
      </c>
      <c r="K338">
        <v>16.3</v>
      </c>
      <c r="L338" t="s">
        <v>177</v>
      </c>
      <c r="M338">
        <v>3</v>
      </c>
      <c r="N338" t="s">
        <v>434</v>
      </c>
      <c r="O338" t="s">
        <v>29</v>
      </c>
    </row>
    <row r="339" spans="1:15" ht="174">
      <c r="A339" t="s">
        <v>1570</v>
      </c>
      <c r="B339" t="s">
        <v>1571</v>
      </c>
      <c r="C339" s="1" t="s">
        <v>1572</v>
      </c>
      <c r="D339" t="s">
        <v>107</v>
      </c>
      <c r="E339" t="s">
        <v>853</v>
      </c>
      <c r="F339">
        <v>881</v>
      </c>
      <c r="G339" t="s">
        <v>1573</v>
      </c>
      <c r="H339">
        <v>35.700000000000003</v>
      </c>
      <c r="I339">
        <v>17.7</v>
      </c>
      <c r="J339">
        <v>7.9</v>
      </c>
      <c r="K339">
        <v>10.1</v>
      </c>
      <c r="L339" t="s">
        <v>83</v>
      </c>
      <c r="M339">
        <v>1</v>
      </c>
      <c r="N339" t="s">
        <v>324</v>
      </c>
      <c r="O339" t="s">
        <v>147</v>
      </c>
    </row>
    <row r="340" spans="1:15" ht="130.5">
      <c r="A340" t="s">
        <v>1574</v>
      </c>
      <c r="B340" t="s">
        <v>1575</v>
      </c>
      <c r="C340" s="1" t="s">
        <v>1576</v>
      </c>
      <c r="D340" t="s">
        <v>18</v>
      </c>
      <c r="E340" t="s">
        <v>1130</v>
      </c>
      <c r="F340" s="2">
        <v>53150</v>
      </c>
      <c r="G340" t="s">
        <v>1577</v>
      </c>
    </row>
    <row r="341" spans="1:15" ht="130.5">
      <c r="A341" t="s">
        <v>1578</v>
      </c>
      <c r="B341" t="s">
        <v>1579</v>
      </c>
      <c r="C341" s="1" t="s">
        <v>1580</v>
      </c>
      <c r="D341" t="s">
        <v>107</v>
      </c>
      <c r="E341" t="s">
        <v>853</v>
      </c>
      <c r="F341" s="2">
        <v>3050</v>
      </c>
      <c r="G341" t="s">
        <v>1581</v>
      </c>
      <c r="H341">
        <v>34.200000000000003</v>
      </c>
      <c r="I341">
        <v>20.2</v>
      </c>
      <c r="J341">
        <v>7.3</v>
      </c>
      <c r="K341">
        <v>6.7</v>
      </c>
      <c r="L341" t="s">
        <v>83</v>
      </c>
      <c r="M341">
        <v>1</v>
      </c>
      <c r="N341" t="s">
        <v>1022</v>
      </c>
      <c r="O341" t="s">
        <v>147</v>
      </c>
    </row>
    <row r="342" spans="1:15" ht="115.5">
      <c r="A342" t="s">
        <v>1582</v>
      </c>
      <c r="B342" t="s">
        <v>1583</v>
      </c>
      <c r="C342" s="1" t="s">
        <v>1584</v>
      </c>
      <c r="D342" t="s">
        <v>88</v>
      </c>
      <c r="E342" t="s">
        <v>89</v>
      </c>
      <c r="F342" s="2">
        <v>12000</v>
      </c>
      <c r="G342" t="s">
        <v>1585</v>
      </c>
      <c r="H342">
        <v>26.7</v>
      </c>
      <c r="I342">
        <v>14</v>
      </c>
      <c r="J342">
        <v>5.3</v>
      </c>
      <c r="K342">
        <v>7.3</v>
      </c>
      <c r="L342" t="s">
        <v>27</v>
      </c>
      <c r="M342">
        <v>2</v>
      </c>
      <c r="N342" t="s">
        <v>1586</v>
      </c>
      <c r="O342" t="s">
        <v>29</v>
      </c>
    </row>
    <row r="343" spans="1:15" ht="174">
      <c r="A343" t="s">
        <v>1587</v>
      </c>
      <c r="B343" t="s">
        <v>1588</v>
      </c>
      <c r="C343" s="1" t="s">
        <v>1589</v>
      </c>
      <c r="D343" t="s">
        <v>80</v>
      </c>
      <c r="E343" t="s">
        <v>81</v>
      </c>
      <c r="F343" s="2">
        <v>67000</v>
      </c>
      <c r="G343" t="s">
        <v>1590</v>
      </c>
      <c r="H343">
        <v>28.4</v>
      </c>
      <c r="I343">
        <v>8.8000000000000007</v>
      </c>
      <c r="J343">
        <v>6.6</v>
      </c>
      <c r="K343">
        <v>13.1</v>
      </c>
      <c r="L343" t="s">
        <v>83</v>
      </c>
      <c r="M343">
        <v>1</v>
      </c>
      <c r="N343" t="s">
        <v>526</v>
      </c>
      <c r="O343" t="s">
        <v>29</v>
      </c>
    </row>
    <row r="344" spans="1:15" ht="115.5">
      <c r="A344" t="s">
        <v>1591</v>
      </c>
      <c r="B344" t="s">
        <v>1592</v>
      </c>
      <c r="C344" s="1" t="s">
        <v>1593</v>
      </c>
      <c r="D344" t="s">
        <v>45</v>
      </c>
      <c r="E344" t="s">
        <v>779</v>
      </c>
      <c r="F344" s="2">
        <v>43000</v>
      </c>
      <c r="G344" t="s">
        <v>1594</v>
      </c>
      <c r="H344">
        <v>24.3</v>
      </c>
      <c r="I344">
        <v>2.5</v>
      </c>
      <c r="J344">
        <v>9.1</v>
      </c>
      <c r="K344">
        <v>12.6</v>
      </c>
      <c r="L344" t="s">
        <v>27</v>
      </c>
      <c r="M344">
        <v>2</v>
      </c>
      <c r="N344" t="s">
        <v>1595</v>
      </c>
      <c r="O344" t="s">
        <v>29</v>
      </c>
    </row>
    <row r="345" spans="1:15" ht="115.5">
      <c r="A345" t="s">
        <v>1596</v>
      </c>
      <c r="B345" t="s">
        <v>1597</v>
      </c>
      <c r="C345" s="1" t="s">
        <v>1598</v>
      </c>
      <c r="D345" t="s">
        <v>45</v>
      </c>
      <c r="E345" t="s">
        <v>272</v>
      </c>
      <c r="F345" s="2">
        <v>104900</v>
      </c>
      <c r="G345" t="s">
        <v>1599</v>
      </c>
      <c r="H345">
        <v>11.4</v>
      </c>
      <c r="I345">
        <v>0.1</v>
      </c>
      <c r="J345">
        <v>5.3</v>
      </c>
      <c r="K345">
        <v>6</v>
      </c>
      <c r="L345" t="s">
        <v>27</v>
      </c>
      <c r="M345">
        <v>2</v>
      </c>
      <c r="N345" t="s">
        <v>128</v>
      </c>
      <c r="O345" t="s">
        <v>60</v>
      </c>
    </row>
    <row r="346" spans="1:15" ht="130.5">
      <c r="A346" t="s">
        <v>1600</v>
      </c>
      <c r="B346" t="s">
        <v>1601</v>
      </c>
      <c r="C346" s="1" t="s">
        <v>1602</v>
      </c>
      <c r="D346" t="s">
        <v>168</v>
      </c>
      <c r="E346" t="s">
        <v>492</v>
      </c>
      <c r="F346" s="2">
        <v>13700</v>
      </c>
      <c r="G346" t="s">
        <v>1603</v>
      </c>
      <c r="H346">
        <v>13.3</v>
      </c>
      <c r="I346">
        <v>0.1</v>
      </c>
      <c r="J346">
        <v>4.7</v>
      </c>
      <c r="K346">
        <v>8.4</v>
      </c>
      <c r="L346" t="s">
        <v>27</v>
      </c>
      <c r="M346">
        <v>2</v>
      </c>
      <c r="N346" t="s">
        <v>139</v>
      </c>
      <c r="O346" t="s">
        <v>60</v>
      </c>
    </row>
    <row r="347" spans="1:15" ht="101.25">
      <c r="A347" t="s">
        <v>1604</v>
      </c>
      <c r="B347" t="s">
        <v>1605</v>
      </c>
      <c r="C347" s="1" t="s">
        <v>1606</v>
      </c>
      <c r="D347" t="s">
        <v>45</v>
      </c>
      <c r="E347" t="s">
        <v>64</v>
      </c>
      <c r="F347" s="2">
        <v>19800</v>
      </c>
      <c r="G347" t="s">
        <v>1607</v>
      </c>
      <c r="H347">
        <v>18.600000000000001</v>
      </c>
      <c r="I347">
        <v>2.9</v>
      </c>
      <c r="J347">
        <v>7.6</v>
      </c>
      <c r="K347">
        <v>8.1</v>
      </c>
      <c r="L347" t="s">
        <v>83</v>
      </c>
      <c r="M347">
        <v>1</v>
      </c>
      <c r="N347" t="s">
        <v>59</v>
      </c>
      <c r="O347" t="s">
        <v>60</v>
      </c>
    </row>
    <row r="348" spans="1:15" ht="159">
      <c r="A348" t="s">
        <v>1608</v>
      </c>
      <c r="B348" t="s">
        <v>1609</v>
      </c>
      <c r="C348" s="1" t="s">
        <v>1610</v>
      </c>
      <c r="D348" t="s">
        <v>88</v>
      </c>
      <c r="E348" t="s">
        <v>89</v>
      </c>
      <c r="F348" s="2">
        <v>13003</v>
      </c>
      <c r="G348" t="s">
        <v>1611</v>
      </c>
      <c r="H348">
        <v>27.5</v>
      </c>
      <c r="I348">
        <v>11</v>
      </c>
      <c r="J348">
        <v>5.0999999999999996</v>
      </c>
      <c r="K348">
        <v>11.4</v>
      </c>
      <c r="L348" t="s">
        <v>177</v>
      </c>
      <c r="M348">
        <v>3</v>
      </c>
      <c r="N348" t="s">
        <v>53</v>
      </c>
      <c r="O348" t="s">
        <v>29</v>
      </c>
    </row>
    <row r="349" spans="1:15" ht="115.5">
      <c r="A349" t="s">
        <v>1612</v>
      </c>
      <c r="B349" t="s">
        <v>1613</v>
      </c>
      <c r="C349" s="1" t="s">
        <v>1614</v>
      </c>
      <c r="D349" t="s">
        <v>24</v>
      </c>
      <c r="E349" t="s">
        <v>25</v>
      </c>
      <c r="F349" s="2">
        <v>48000</v>
      </c>
      <c r="G349" t="s">
        <v>1615</v>
      </c>
      <c r="H349">
        <v>19.899999999999999</v>
      </c>
      <c r="I349">
        <v>8.5</v>
      </c>
      <c r="J349">
        <v>5.3</v>
      </c>
      <c r="K349">
        <v>6.1</v>
      </c>
      <c r="L349" t="s">
        <v>27</v>
      </c>
      <c r="M349">
        <v>2</v>
      </c>
      <c r="N349" t="s">
        <v>865</v>
      </c>
      <c r="O349" t="s">
        <v>60</v>
      </c>
    </row>
    <row r="350" spans="1:15" ht="101.25">
      <c r="A350" t="s">
        <v>1616</v>
      </c>
      <c r="B350" t="s">
        <v>1617</v>
      </c>
      <c r="C350" s="1" t="s">
        <v>1618</v>
      </c>
      <c r="D350" t="s">
        <v>33</v>
      </c>
      <c r="E350" t="s">
        <v>1552</v>
      </c>
      <c r="F350" s="2">
        <v>12300</v>
      </c>
      <c r="G350" t="s">
        <v>1619</v>
      </c>
      <c r="H350">
        <v>17.600000000000001</v>
      </c>
      <c r="I350">
        <v>2.7</v>
      </c>
      <c r="J350">
        <v>7.2</v>
      </c>
      <c r="K350">
        <v>7.7</v>
      </c>
      <c r="L350" t="s">
        <v>27</v>
      </c>
      <c r="M350">
        <v>2</v>
      </c>
      <c r="N350" t="s">
        <v>241</v>
      </c>
      <c r="O350" t="s">
        <v>60</v>
      </c>
    </row>
    <row r="351" spans="1:15" ht="130.5">
      <c r="A351" t="s">
        <v>1620</v>
      </c>
      <c r="B351" t="s">
        <v>1621</v>
      </c>
      <c r="C351" s="1" t="s">
        <v>1622</v>
      </c>
      <c r="D351" t="s">
        <v>80</v>
      </c>
      <c r="E351" t="s">
        <v>81</v>
      </c>
      <c r="F351" s="2">
        <v>94000</v>
      </c>
      <c r="G351" t="s">
        <v>1623</v>
      </c>
      <c r="H351">
        <v>17.899999999999999</v>
      </c>
      <c r="I351">
        <v>5.5</v>
      </c>
      <c r="J351">
        <v>5.7</v>
      </c>
      <c r="K351">
        <v>6.8</v>
      </c>
      <c r="L351" t="s">
        <v>83</v>
      </c>
      <c r="M351">
        <v>1</v>
      </c>
      <c r="N351" t="s">
        <v>794</v>
      </c>
      <c r="O351" t="s">
        <v>60</v>
      </c>
    </row>
    <row r="352" spans="1:15" ht="144.75">
      <c r="A352" t="s">
        <v>1624</v>
      </c>
      <c r="B352" t="s">
        <v>1625</v>
      </c>
      <c r="C352" s="1" t="s">
        <v>1626</v>
      </c>
      <c r="D352" t="s">
        <v>24</v>
      </c>
      <c r="E352" t="s">
        <v>25</v>
      </c>
      <c r="F352" s="2">
        <v>24000</v>
      </c>
      <c r="G352" t="s">
        <v>1627</v>
      </c>
      <c r="H352">
        <v>28.6</v>
      </c>
      <c r="I352">
        <v>14.7</v>
      </c>
      <c r="J352">
        <v>5.9</v>
      </c>
      <c r="K352">
        <v>8</v>
      </c>
      <c r="L352" t="s">
        <v>177</v>
      </c>
      <c r="M352">
        <v>3</v>
      </c>
      <c r="N352" t="s">
        <v>697</v>
      </c>
      <c r="O352" t="s">
        <v>29</v>
      </c>
    </row>
    <row r="353" spans="1:15" ht="130.5">
      <c r="A353" t="s">
        <v>1628</v>
      </c>
      <c r="B353" t="s">
        <v>1629</v>
      </c>
      <c r="C353" s="1" t="s">
        <v>1630</v>
      </c>
      <c r="D353" t="s">
        <v>88</v>
      </c>
      <c r="E353" t="s">
        <v>89</v>
      </c>
      <c r="F353" s="2">
        <v>27037</v>
      </c>
      <c r="G353" t="s">
        <v>1631</v>
      </c>
      <c r="H353">
        <v>27</v>
      </c>
      <c r="I353">
        <v>11.5</v>
      </c>
      <c r="J353">
        <v>4.8</v>
      </c>
      <c r="K353">
        <v>10.7</v>
      </c>
      <c r="L353" t="s">
        <v>27</v>
      </c>
      <c r="M353">
        <v>2</v>
      </c>
      <c r="N353" t="s">
        <v>673</v>
      </c>
      <c r="O353" t="s">
        <v>29</v>
      </c>
    </row>
    <row r="354" spans="1:15" ht="130.5">
      <c r="A354" t="s">
        <v>1632</v>
      </c>
      <c r="B354" t="s">
        <v>1633</v>
      </c>
      <c r="C354" s="1" t="s">
        <v>1634</v>
      </c>
      <c r="D354" t="s">
        <v>88</v>
      </c>
      <c r="E354" t="s">
        <v>89</v>
      </c>
      <c r="F354" s="2">
        <v>9608</v>
      </c>
      <c r="G354" t="s">
        <v>1635</v>
      </c>
      <c r="H354">
        <v>29.8</v>
      </c>
      <c r="I354">
        <v>15</v>
      </c>
      <c r="J354">
        <v>4.7</v>
      </c>
      <c r="K354">
        <v>10</v>
      </c>
      <c r="L354" t="s">
        <v>27</v>
      </c>
      <c r="M354">
        <v>2</v>
      </c>
      <c r="N354" t="s">
        <v>1636</v>
      </c>
      <c r="O354" t="s">
        <v>29</v>
      </c>
    </row>
    <row r="355" spans="1:15" ht="101.25">
      <c r="A355" t="s">
        <v>1637</v>
      </c>
      <c r="B355" t="s">
        <v>1638</v>
      </c>
      <c r="C355" s="1" t="s">
        <v>1639</v>
      </c>
      <c r="D355" t="s">
        <v>24</v>
      </c>
      <c r="E355" t="s">
        <v>1640</v>
      </c>
      <c r="F355" s="2">
        <v>35900</v>
      </c>
      <c r="G355" t="s">
        <v>1641</v>
      </c>
    </row>
    <row r="356" spans="1:15" ht="115.5">
      <c r="A356" t="s">
        <v>1642</v>
      </c>
      <c r="B356" t="s">
        <v>1643</v>
      </c>
      <c r="C356" s="1" t="s">
        <v>1644</v>
      </c>
      <c r="D356" t="s">
        <v>80</v>
      </c>
      <c r="E356" t="s">
        <v>81</v>
      </c>
      <c r="F356" s="2">
        <v>25000</v>
      </c>
      <c r="G356" t="s">
        <v>1645</v>
      </c>
      <c r="H356">
        <v>25.9</v>
      </c>
      <c r="I356">
        <v>8</v>
      </c>
      <c r="J356">
        <v>5.4</v>
      </c>
      <c r="K356">
        <v>12.5</v>
      </c>
      <c r="L356" t="s">
        <v>83</v>
      </c>
      <c r="M356">
        <v>1</v>
      </c>
      <c r="N356" t="s">
        <v>66</v>
      </c>
      <c r="O356" t="s">
        <v>29</v>
      </c>
    </row>
    <row r="357" spans="1:15" ht="115.5">
      <c r="A357" t="s">
        <v>1646</v>
      </c>
      <c r="B357" t="s">
        <v>1647</v>
      </c>
      <c r="C357" s="1" t="s">
        <v>1648</v>
      </c>
      <c r="D357" t="s">
        <v>88</v>
      </c>
      <c r="E357" t="s">
        <v>89</v>
      </c>
      <c r="F357" s="2">
        <v>17700</v>
      </c>
      <c r="G357" t="s">
        <v>1649</v>
      </c>
      <c r="H357">
        <v>26.4</v>
      </c>
      <c r="I357">
        <v>11.9</v>
      </c>
      <c r="J357">
        <v>5.6</v>
      </c>
      <c r="K357">
        <v>8.8000000000000007</v>
      </c>
      <c r="L357" t="s">
        <v>27</v>
      </c>
      <c r="M357">
        <v>2</v>
      </c>
      <c r="N357" t="s">
        <v>91</v>
      </c>
      <c r="O357" t="s">
        <v>29</v>
      </c>
    </row>
    <row r="358" spans="1:15" ht="101.25">
      <c r="A358" t="s">
        <v>1650</v>
      </c>
      <c r="B358" t="s">
        <v>1651</v>
      </c>
      <c r="C358" s="1" t="s">
        <v>1652</v>
      </c>
      <c r="D358" t="s">
        <v>174</v>
      </c>
      <c r="E358" t="s">
        <v>175</v>
      </c>
      <c r="F358" s="2">
        <v>65894</v>
      </c>
      <c r="G358" t="s">
        <v>1653</v>
      </c>
      <c r="H358">
        <v>20.100000000000001</v>
      </c>
      <c r="I358">
        <v>3.3</v>
      </c>
      <c r="J358">
        <v>4</v>
      </c>
      <c r="K358">
        <v>12.8</v>
      </c>
      <c r="L358" t="s">
        <v>27</v>
      </c>
      <c r="M358">
        <v>2</v>
      </c>
      <c r="N358" t="s">
        <v>76</v>
      </c>
      <c r="O358" t="s">
        <v>29</v>
      </c>
    </row>
    <row r="359" spans="1:15" ht="115.5">
      <c r="A359" t="s">
        <v>1654</v>
      </c>
      <c r="B359" t="s">
        <v>1655</v>
      </c>
      <c r="C359" s="1" t="s">
        <v>1656</v>
      </c>
      <c r="D359" t="s">
        <v>174</v>
      </c>
      <c r="E359" t="s">
        <v>175</v>
      </c>
      <c r="F359" s="2">
        <v>185800</v>
      </c>
      <c r="G359" t="s">
        <v>1657</v>
      </c>
      <c r="H359">
        <v>17.600000000000001</v>
      </c>
      <c r="I359">
        <v>3.5</v>
      </c>
      <c r="J359">
        <v>5.5</v>
      </c>
      <c r="K359">
        <v>8.6</v>
      </c>
      <c r="L359" t="s">
        <v>27</v>
      </c>
      <c r="M359">
        <v>2</v>
      </c>
      <c r="N359" t="s">
        <v>241</v>
      </c>
      <c r="O359" t="s">
        <v>60</v>
      </c>
    </row>
    <row r="360" spans="1:15" ht="130.5">
      <c r="A360" t="s">
        <v>1658</v>
      </c>
      <c r="B360" t="s">
        <v>1659</v>
      </c>
      <c r="C360" s="1" t="s">
        <v>1660</v>
      </c>
      <c r="D360" t="s">
        <v>101</v>
      </c>
      <c r="E360" t="s">
        <v>214</v>
      </c>
      <c r="F360" s="2">
        <v>21100</v>
      </c>
      <c r="G360" t="s">
        <v>1661</v>
      </c>
      <c r="H360">
        <v>22.5</v>
      </c>
      <c r="I360">
        <v>0.1</v>
      </c>
      <c r="J360">
        <v>10.5</v>
      </c>
      <c r="K360">
        <v>11.9</v>
      </c>
      <c r="L360" t="s">
        <v>27</v>
      </c>
      <c r="M360">
        <v>2</v>
      </c>
      <c r="N360" t="s">
        <v>48</v>
      </c>
      <c r="O360" t="s">
        <v>29</v>
      </c>
    </row>
    <row r="361" spans="1:15" ht="159">
      <c r="A361" t="s">
        <v>1662</v>
      </c>
      <c r="B361" t="s">
        <v>1663</v>
      </c>
      <c r="C361" s="1" t="s">
        <v>1664</v>
      </c>
      <c r="D361" t="s">
        <v>114</v>
      </c>
      <c r="E361" t="s">
        <v>115</v>
      </c>
      <c r="F361" s="2">
        <v>3664</v>
      </c>
      <c r="G361" t="s">
        <v>1665</v>
      </c>
      <c r="H361">
        <v>12.6</v>
      </c>
      <c r="I361">
        <v>2.8</v>
      </c>
      <c r="J361">
        <v>7</v>
      </c>
      <c r="K361">
        <v>2.8</v>
      </c>
      <c r="L361" t="s">
        <v>157</v>
      </c>
      <c r="M361" t="s">
        <v>158</v>
      </c>
      <c r="N361" t="s">
        <v>257</v>
      </c>
      <c r="O361" t="s">
        <v>60</v>
      </c>
    </row>
    <row r="362" spans="1:15" ht="115.5">
      <c r="A362" t="s">
        <v>1666</v>
      </c>
      <c r="B362" t="s">
        <v>1667</v>
      </c>
      <c r="C362" s="1" t="s">
        <v>1668</v>
      </c>
      <c r="D362" t="s">
        <v>107</v>
      </c>
      <c r="E362" t="s">
        <v>853</v>
      </c>
      <c r="F362" s="2">
        <v>1023</v>
      </c>
      <c r="G362" t="s">
        <v>1669</v>
      </c>
    </row>
    <row r="363" spans="1:15" ht="115.5">
      <c r="A363" t="s">
        <v>1670</v>
      </c>
      <c r="B363" t="s">
        <v>1671</v>
      </c>
      <c r="C363" s="1" t="s">
        <v>1672</v>
      </c>
      <c r="D363" t="s">
        <v>45</v>
      </c>
      <c r="E363" t="s">
        <v>64</v>
      </c>
      <c r="F363" s="2">
        <v>9500</v>
      </c>
      <c r="G363" t="s">
        <v>1673</v>
      </c>
      <c r="H363">
        <v>24</v>
      </c>
      <c r="I363">
        <v>5.3</v>
      </c>
      <c r="J363">
        <v>8.1</v>
      </c>
      <c r="K363">
        <v>10.6</v>
      </c>
      <c r="L363" t="s">
        <v>83</v>
      </c>
      <c r="M363">
        <v>1</v>
      </c>
      <c r="N363" t="s">
        <v>540</v>
      </c>
      <c r="O363" t="s">
        <v>29</v>
      </c>
    </row>
    <row r="364" spans="1:15" ht="130.5">
      <c r="A364" t="s">
        <v>1674</v>
      </c>
      <c r="B364" t="s">
        <v>1675</v>
      </c>
      <c r="C364" s="1" t="s">
        <v>1676</v>
      </c>
      <c r="D364" t="s">
        <v>107</v>
      </c>
      <c r="E364" t="s">
        <v>853</v>
      </c>
      <c r="F364" s="2">
        <v>1900</v>
      </c>
      <c r="G364" t="s">
        <v>1677</v>
      </c>
      <c r="H364">
        <v>33.799999999999997</v>
      </c>
      <c r="I364">
        <v>17.7</v>
      </c>
      <c r="J364">
        <v>7.5</v>
      </c>
      <c r="K364">
        <v>8.6</v>
      </c>
      <c r="L364" t="s">
        <v>27</v>
      </c>
      <c r="M364">
        <v>2</v>
      </c>
      <c r="N364" t="s">
        <v>384</v>
      </c>
      <c r="O364" t="s">
        <v>147</v>
      </c>
    </row>
    <row r="365" spans="1:15" ht="115.5">
      <c r="A365" t="s">
        <v>1678</v>
      </c>
      <c r="B365" t="s">
        <v>1679</v>
      </c>
      <c r="C365" s="1" t="s">
        <v>1680</v>
      </c>
      <c r="D365" t="s">
        <v>80</v>
      </c>
      <c r="E365" t="s">
        <v>289</v>
      </c>
      <c r="F365" s="2">
        <v>103000</v>
      </c>
      <c r="G365" t="s">
        <v>1681</v>
      </c>
      <c r="H365">
        <v>30.3</v>
      </c>
      <c r="I365">
        <v>9.9</v>
      </c>
      <c r="J365">
        <v>5.8</v>
      </c>
      <c r="K365">
        <v>14.6</v>
      </c>
      <c r="L365" t="s">
        <v>27</v>
      </c>
      <c r="M365">
        <v>2</v>
      </c>
      <c r="N365" t="s">
        <v>317</v>
      </c>
      <c r="O365" t="s">
        <v>147</v>
      </c>
    </row>
    <row r="366" spans="1:15" ht="101.25">
      <c r="A366" t="s">
        <v>1682</v>
      </c>
      <c r="B366" t="s">
        <v>1683</v>
      </c>
      <c r="C366" s="1" t="s">
        <v>1684</v>
      </c>
      <c r="D366" t="s">
        <v>80</v>
      </c>
      <c r="E366" t="s">
        <v>822</v>
      </c>
      <c r="F366" s="2">
        <v>83000</v>
      </c>
      <c r="G366" t="s">
        <v>1685</v>
      </c>
      <c r="H366">
        <v>20</v>
      </c>
      <c r="I366">
        <v>2.7</v>
      </c>
      <c r="J366">
        <v>6.5</v>
      </c>
      <c r="K366">
        <v>10.8</v>
      </c>
      <c r="L366" t="s">
        <v>27</v>
      </c>
      <c r="M366">
        <v>2</v>
      </c>
      <c r="N366" t="s">
        <v>76</v>
      </c>
      <c r="O366" t="s">
        <v>60</v>
      </c>
    </row>
    <row r="367" spans="1:15" ht="101.25">
      <c r="A367" t="s">
        <v>1686</v>
      </c>
      <c r="B367" t="s">
        <v>1687</v>
      </c>
      <c r="C367" s="1" t="s">
        <v>1688</v>
      </c>
      <c r="D367" t="s">
        <v>33</v>
      </c>
      <c r="E367" t="s">
        <v>914</v>
      </c>
      <c r="F367" s="2">
        <v>4800</v>
      </c>
      <c r="G367" t="s">
        <v>1689</v>
      </c>
    </row>
    <row r="368" spans="1:15" ht="201.75">
      <c r="A368" t="s">
        <v>1690</v>
      </c>
      <c r="B368" t="s">
        <v>1691</v>
      </c>
      <c r="C368" s="1" t="s">
        <v>1692</v>
      </c>
      <c r="D368" t="s">
        <v>45</v>
      </c>
      <c r="E368" t="s">
        <v>155</v>
      </c>
      <c r="F368" s="2">
        <v>61000</v>
      </c>
      <c r="G368" t="s">
        <v>1693</v>
      </c>
      <c r="H368">
        <v>11.9</v>
      </c>
      <c r="I368">
        <v>1.4</v>
      </c>
      <c r="J368">
        <v>5.3</v>
      </c>
      <c r="K368">
        <v>5.2</v>
      </c>
      <c r="L368" t="s">
        <v>27</v>
      </c>
      <c r="M368">
        <v>2</v>
      </c>
      <c r="N368" t="s">
        <v>664</v>
      </c>
      <c r="O368" t="s">
        <v>60</v>
      </c>
    </row>
    <row r="369" spans="1:15" ht="101.25">
      <c r="A369" t="s">
        <v>1694</v>
      </c>
      <c r="B369" t="s">
        <v>1695</v>
      </c>
      <c r="C369" s="1" t="s">
        <v>1696</v>
      </c>
      <c r="D369" t="s">
        <v>33</v>
      </c>
      <c r="E369" t="s">
        <v>701</v>
      </c>
      <c r="F369" s="2">
        <v>13450</v>
      </c>
      <c r="G369" t="s">
        <v>1697</v>
      </c>
      <c r="H369">
        <v>21</v>
      </c>
      <c r="I369">
        <v>8.6999999999999993</v>
      </c>
      <c r="J369">
        <v>5.7</v>
      </c>
      <c r="K369">
        <v>6.7</v>
      </c>
      <c r="L369" t="s">
        <v>27</v>
      </c>
      <c r="M369">
        <v>2</v>
      </c>
      <c r="N369" t="s">
        <v>1066</v>
      </c>
      <c r="O369" t="s">
        <v>29</v>
      </c>
    </row>
    <row r="370" spans="1:15" ht="101.25">
      <c r="A370" t="s">
        <v>1698</v>
      </c>
      <c r="B370" t="s">
        <v>1699</v>
      </c>
      <c r="C370" s="1" t="s">
        <v>1700</v>
      </c>
      <c r="D370" t="s">
        <v>45</v>
      </c>
      <c r="E370" t="s">
        <v>272</v>
      </c>
      <c r="F370" s="2">
        <v>219000</v>
      </c>
      <c r="G370" t="s">
        <v>1701</v>
      </c>
      <c r="H370">
        <v>22</v>
      </c>
      <c r="I370">
        <v>0</v>
      </c>
      <c r="J370">
        <v>6.2</v>
      </c>
      <c r="K370">
        <v>15.8</v>
      </c>
      <c r="L370" t="s">
        <v>177</v>
      </c>
      <c r="M370">
        <v>3</v>
      </c>
      <c r="N370" t="s">
        <v>439</v>
      </c>
      <c r="O370" t="s">
        <v>29</v>
      </c>
    </row>
    <row r="371" spans="1:15" ht="144.75">
      <c r="A371" t="s">
        <v>1702</v>
      </c>
      <c r="B371" t="s">
        <v>1703</v>
      </c>
      <c r="C371" s="1" t="s">
        <v>1704</v>
      </c>
      <c r="D371" t="s">
        <v>80</v>
      </c>
      <c r="E371" t="s">
        <v>81</v>
      </c>
      <c r="F371" s="2">
        <v>75500</v>
      </c>
      <c r="G371" t="s">
        <v>1705</v>
      </c>
      <c r="H371">
        <v>19.3</v>
      </c>
      <c r="I371">
        <v>5.6</v>
      </c>
      <c r="J371">
        <v>5.9</v>
      </c>
      <c r="K371">
        <v>7.7</v>
      </c>
      <c r="L371" t="s">
        <v>27</v>
      </c>
      <c r="M371">
        <v>2</v>
      </c>
      <c r="N371" t="s">
        <v>1226</v>
      </c>
      <c r="O371" t="s">
        <v>60</v>
      </c>
    </row>
    <row r="372" spans="1:15" ht="144.75">
      <c r="A372" t="s">
        <v>1706</v>
      </c>
      <c r="B372" t="s">
        <v>1707</v>
      </c>
      <c r="C372" s="1" t="s">
        <v>1708</v>
      </c>
      <c r="D372" t="s">
        <v>80</v>
      </c>
      <c r="E372" t="s">
        <v>187</v>
      </c>
      <c r="F372" s="2">
        <v>23400</v>
      </c>
      <c r="G372" t="s">
        <v>1709</v>
      </c>
      <c r="H372">
        <v>21.9</v>
      </c>
      <c r="I372">
        <v>7</v>
      </c>
      <c r="J372">
        <v>4.8</v>
      </c>
      <c r="K372">
        <v>10</v>
      </c>
      <c r="L372" t="s">
        <v>27</v>
      </c>
      <c r="M372">
        <v>2</v>
      </c>
      <c r="N372" t="s">
        <v>439</v>
      </c>
      <c r="O372" t="s">
        <v>29</v>
      </c>
    </row>
    <row r="373" spans="1:15" ht="115.5">
      <c r="A373" t="s">
        <v>1710</v>
      </c>
      <c r="B373" t="s">
        <v>1711</v>
      </c>
      <c r="C373" s="1" t="s">
        <v>1712</v>
      </c>
      <c r="D373" t="s">
        <v>114</v>
      </c>
      <c r="E373" t="s">
        <v>115</v>
      </c>
      <c r="F373" s="2">
        <v>4700</v>
      </c>
      <c r="G373" t="s">
        <v>1713</v>
      </c>
      <c r="H373">
        <v>10.1</v>
      </c>
      <c r="I373">
        <v>4.0999999999999996</v>
      </c>
      <c r="J373">
        <v>4.3</v>
      </c>
      <c r="K373">
        <v>1.7</v>
      </c>
      <c r="L373" t="s">
        <v>157</v>
      </c>
      <c r="M373" t="s">
        <v>158</v>
      </c>
      <c r="N373" t="s">
        <v>405</v>
      </c>
      <c r="O373" t="s">
        <v>60</v>
      </c>
    </row>
    <row r="374" spans="1:15" ht="159">
      <c r="A374" t="s">
        <v>1714</v>
      </c>
      <c r="B374" t="s">
        <v>1715</v>
      </c>
      <c r="C374" s="1" t="s">
        <v>1716</v>
      </c>
      <c r="D374" t="s">
        <v>107</v>
      </c>
      <c r="E374" t="s">
        <v>853</v>
      </c>
      <c r="F374">
        <v>894</v>
      </c>
      <c r="G374" t="s">
        <v>1717</v>
      </c>
      <c r="H374">
        <v>36.1</v>
      </c>
      <c r="I374">
        <v>20.3</v>
      </c>
      <c r="J374">
        <v>7.5</v>
      </c>
      <c r="K374">
        <v>8.3000000000000007</v>
      </c>
      <c r="L374" t="s">
        <v>27</v>
      </c>
      <c r="M374">
        <v>2</v>
      </c>
      <c r="N374" t="s">
        <v>1718</v>
      </c>
      <c r="O374" t="s">
        <v>147</v>
      </c>
    </row>
    <row r="375" spans="1:15" ht="101.25">
      <c r="A375" t="s">
        <v>1719</v>
      </c>
      <c r="B375" t="s">
        <v>1720</v>
      </c>
      <c r="C375" s="1" t="s">
        <v>1721</v>
      </c>
      <c r="D375" t="s">
        <v>174</v>
      </c>
      <c r="E375" t="s">
        <v>175</v>
      </c>
      <c r="F375" s="2">
        <v>316000</v>
      </c>
      <c r="G375" t="s">
        <v>1722</v>
      </c>
      <c r="H375">
        <v>23.3</v>
      </c>
      <c r="I375">
        <v>6.5</v>
      </c>
      <c r="J375">
        <v>5.6</v>
      </c>
      <c r="K375">
        <v>11.2</v>
      </c>
      <c r="L375" t="s">
        <v>177</v>
      </c>
      <c r="M375">
        <v>3</v>
      </c>
      <c r="N375" t="s">
        <v>434</v>
      </c>
      <c r="O375" t="s">
        <v>29</v>
      </c>
    </row>
    <row r="376" spans="1:15" ht="115.5">
      <c r="A376" t="s">
        <v>1723</v>
      </c>
      <c r="B376" t="s">
        <v>1724</v>
      </c>
      <c r="C376" s="1" t="s">
        <v>1725</v>
      </c>
      <c r="D376" t="s">
        <v>114</v>
      </c>
      <c r="E376" t="s">
        <v>1726</v>
      </c>
      <c r="F376" s="2">
        <v>6152</v>
      </c>
      <c r="G376" t="s">
        <v>1727</v>
      </c>
      <c r="H376">
        <v>21.9</v>
      </c>
      <c r="I376">
        <v>4.9000000000000004</v>
      </c>
      <c r="J376">
        <v>7.7</v>
      </c>
      <c r="K376">
        <v>9.3000000000000007</v>
      </c>
      <c r="L376" t="s">
        <v>83</v>
      </c>
      <c r="M376">
        <v>1</v>
      </c>
      <c r="N376" t="s">
        <v>439</v>
      </c>
      <c r="O376" t="s">
        <v>29</v>
      </c>
    </row>
    <row r="377" spans="1:15" ht="115.5">
      <c r="A377" t="s">
        <v>1728</v>
      </c>
      <c r="B377" t="s">
        <v>1729</v>
      </c>
      <c r="C377" s="1" t="s">
        <v>1730</v>
      </c>
      <c r="D377" t="s">
        <v>24</v>
      </c>
      <c r="E377" t="s">
        <v>382</v>
      </c>
      <c r="F377" s="2">
        <v>22500</v>
      </c>
      <c r="G377" t="s">
        <v>1731</v>
      </c>
    </row>
    <row r="378" spans="1:15" ht="130.5">
      <c r="A378" t="s">
        <v>1732</v>
      </c>
      <c r="B378" t="s">
        <v>1733</v>
      </c>
      <c r="C378" s="1" t="s">
        <v>1734</v>
      </c>
      <c r="D378" t="s">
        <v>18</v>
      </c>
      <c r="E378" t="s">
        <v>245</v>
      </c>
      <c r="F378" s="2">
        <v>10500</v>
      </c>
      <c r="G378" t="s">
        <v>1735</v>
      </c>
    </row>
    <row r="379" spans="1:15" ht="101.25">
      <c r="A379" t="s">
        <v>1736</v>
      </c>
      <c r="B379" t="s">
        <v>1737</v>
      </c>
      <c r="C379" s="1" t="s">
        <v>1738</v>
      </c>
      <c r="D379" t="s">
        <v>18</v>
      </c>
      <c r="E379" t="s">
        <v>472</v>
      </c>
      <c r="F379" s="2">
        <v>49800</v>
      </c>
      <c r="G379" t="s">
        <v>1739</v>
      </c>
      <c r="H379">
        <v>16.5</v>
      </c>
      <c r="I379">
        <v>5.5</v>
      </c>
      <c r="J379">
        <v>6.1</v>
      </c>
      <c r="K379">
        <v>4.8</v>
      </c>
      <c r="L379" t="s">
        <v>27</v>
      </c>
      <c r="M379">
        <v>2</v>
      </c>
      <c r="N379" t="s">
        <v>117</v>
      </c>
      <c r="O379" t="s">
        <v>60</v>
      </c>
    </row>
    <row r="380" spans="1:15" ht="115.5">
      <c r="A380" t="s">
        <v>1740</v>
      </c>
      <c r="B380" t="s">
        <v>1741</v>
      </c>
      <c r="C380" s="1" t="s">
        <v>1742</v>
      </c>
      <c r="D380" t="s">
        <v>80</v>
      </c>
      <c r="E380" t="s">
        <v>1386</v>
      </c>
      <c r="F380" s="2">
        <v>12000</v>
      </c>
      <c r="G380" t="s">
        <v>1743</v>
      </c>
      <c r="H380">
        <v>16</v>
      </c>
      <c r="I380">
        <v>1.5</v>
      </c>
      <c r="J380">
        <v>5.6</v>
      </c>
      <c r="K380">
        <v>9</v>
      </c>
      <c r="L380" t="s">
        <v>83</v>
      </c>
      <c r="M380">
        <v>1</v>
      </c>
      <c r="N380" t="s">
        <v>195</v>
      </c>
      <c r="O380" t="s">
        <v>60</v>
      </c>
    </row>
    <row r="381" spans="1:15" ht="130.5">
      <c r="A381" t="s">
        <v>1744</v>
      </c>
      <c r="B381" t="s">
        <v>1745</v>
      </c>
      <c r="C381" s="1" t="s">
        <v>1746</v>
      </c>
      <c r="D381" t="s">
        <v>88</v>
      </c>
      <c r="E381" t="s">
        <v>1425</v>
      </c>
      <c r="F381" s="2">
        <v>13871</v>
      </c>
      <c r="G381" t="s">
        <v>1747</v>
      </c>
    </row>
    <row r="382" spans="1:15" ht="130.5">
      <c r="A382" t="s">
        <v>1748</v>
      </c>
      <c r="B382" t="s">
        <v>1749</v>
      </c>
      <c r="C382" s="1" t="s">
        <v>1750</v>
      </c>
      <c r="D382" t="s">
        <v>174</v>
      </c>
      <c r="E382" t="s">
        <v>1751</v>
      </c>
      <c r="F382" s="2">
        <v>10600</v>
      </c>
      <c r="G382" t="s">
        <v>1752</v>
      </c>
      <c r="H382">
        <v>24.7</v>
      </c>
      <c r="I382">
        <v>9.4</v>
      </c>
      <c r="J382">
        <v>5.2</v>
      </c>
      <c r="K382">
        <v>10</v>
      </c>
      <c r="L382" t="s">
        <v>27</v>
      </c>
      <c r="M382">
        <v>2</v>
      </c>
      <c r="N382" t="s">
        <v>545</v>
      </c>
      <c r="O382" t="s">
        <v>29</v>
      </c>
    </row>
    <row r="383" spans="1:15" ht="87">
      <c r="A383" t="s">
        <v>1753</v>
      </c>
      <c r="B383" t="s">
        <v>1754</v>
      </c>
      <c r="C383" s="1" t="s">
        <v>1755</v>
      </c>
      <c r="D383" t="s">
        <v>88</v>
      </c>
      <c r="E383" t="s">
        <v>89</v>
      </c>
      <c r="F383" s="2">
        <v>14592</v>
      </c>
      <c r="G383" t="s">
        <v>1756</v>
      </c>
      <c r="H383">
        <v>23.8</v>
      </c>
      <c r="I383">
        <v>6.9</v>
      </c>
      <c r="J383">
        <v>6.1</v>
      </c>
      <c r="K383">
        <v>10.9</v>
      </c>
      <c r="L383" t="s">
        <v>177</v>
      </c>
      <c r="M383">
        <v>3</v>
      </c>
      <c r="N383" t="s">
        <v>896</v>
      </c>
      <c r="O383" t="s">
        <v>29</v>
      </c>
    </row>
    <row r="384" spans="1:15" ht="144.75">
      <c r="A384" t="s">
        <v>1757</v>
      </c>
      <c r="B384" t="s">
        <v>1758</v>
      </c>
      <c r="C384" s="1" t="s">
        <v>1759</v>
      </c>
      <c r="D384" t="s">
        <v>107</v>
      </c>
      <c r="E384" t="s">
        <v>853</v>
      </c>
      <c r="F384" s="2">
        <v>10000</v>
      </c>
      <c r="G384" t="s">
        <v>1760</v>
      </c>
      <c r="H384">
        <v>33.9</v>
      </c>
      <c r="I384">
        <v>17.600000000000001</v>
      </c>
      <c r="J384">
        <v>8.3000000000000007</v>
      </c>
      <c r="K384">
        <v>8.1</v>
      </c>
      <c r="L384" t="s">
        <v>27</v>
      </c>
      <c r="M384">
        <v>2</v>
      </c>
      <c r="N384" t="s">
        <v>1022</v>
      </c>
      <c r="O384" t="s">
        <v>147</v>
      </c>
    </row>
    <row r="385" spans="1:15" ht="144.75">
      <c r="A385" t="s">
        <v>1761</v>
      </c>
      <c r="B385" t="s">
        <v>1762</v>
      </c>
      <c r="C385" s="1" t="s">
        <v>1763</v>
      </c>
      <c r="D385" t="s">
        <v>174</v>
      </c>
      <c r="E385" t="s">
        <v>393</v>
      </c>
      <c r="F385" s="2">
        <v>18600</v>
      </c>
      <c r="G385" t="s">
        <v>1764</v>
      </c>
      <c r="H385">
        <v>30.8</v>
      </c>
      <c r="I385">
        <v>10.7</v>
      </c>
      <c r="J385">
        <v>4.7</v>
      </c>
      <c r="K385">
        <v>15.4</v>
      </c>
      <c r="L385" t="s">
        <v>27</v>
      </c>
      <c r="M385">
        <v>2</v>
      </c>
      <c r="N385" t="s">
        <v>761</v>
      </c>
      <c r="O385" t="s">
        <v>147</v>
      </c>
    </row>
    <row r="386" spans="1:15" ht="159">
      <c r="A386" t="s">
        <v>1765</v>
      </c>
      <c r="B386" t="s">
        <v>1766</v>
      </c>
      <c r="C386" s="1" t="s">
        <v>1767</v>
      </c>
      <c r="D386" t="s">
        <v>101</v>
      </c>
      <c r="E386" t="s">
        <v>315</v>
      </c>
      <c r="F386" s="2">
        <v>7619</v>
      </c>
      <c r="G386" t="s">
        <v>1768</v>
      </c>
      <c r="H386">
        <v>25.2</v>
      </c>
      <c r="I386">
        <v>2.5</v>
      </c>
      <c r="J386">
        <v>11.7</v>
      </c>
      <c r="K386">
        <v>11</v>
      </c>
      <c r="L386" t="s">
        <v>27</v>
      </c>
      <c r="M386">
        <v>2</v>
      </c>
      <c r="N386" t="s">
        <v>28</v>
      </c>
      <c r="O386" t="s">
        <v>29</v>
      </c>
    </row>
    <row r="387" spans="1:15" ht="174">
      <c r="A387" t="s">
        <v>1769</v>
      </c>
      <c r="B387" t="s">
        <v>1770</v>
      </c>
      <c r="C387" s="1" t="s">
        <v>1771</v>
      </c>
      <c r="D387" t="s">
        <v>168</v>
      </c>
      <c r="E387" t="s">
        <v>234</v>
      </c>
      <c r="F387" s="2">
        <v>186000</v>
      </c>
      <c r="G387" t="s">
        <v>1772</v>
      </c>
      <c r="H387">
        <v>23.1</v>
      </c>
      <c r="I387">
        <v>4</v>
      </c>
      <c r="J387">
        <v>8.1999999999999993</v>
      </c>
      <c r="K387">
        <v>10.9</v>
      </c>
      <c r="L387" t="s">
        <v>27</v>
      </c>
      <c r="M387">
        <v>2</v>
      </c>
      <c r="N387" t="s">
        <v>434</v>
      </c>
      <c r="O387" t="s">
        <v>29</v>
      </c>
    </row>
    <row r="388" spans="1:15" ht="115.5">
      <c r="A388" t="s">
        <v>1773</v>
      </c>
      <c r="B388" t="s">
        <v>1774</v>
      </c>
      <c r="C388" s="1" t="s">
        <v>1775</v>
      </c>
      <c r="D388" t="s">
        <v>174</v>
      </c>
      <c r="E388" t="s">
        <v>418</v>
      </c>
      <c r="F388" s="2">
        <v>34000</v>
      </c>
      <c r="G388" t="s">
        <v>1776</v>
      </c>
      <c r="H388">
        <v>26.2</v>
      </c>
      <c r="I388">
        <v>8.3000000000000007</v>
      </c>
      <c r="J388">
        <v>6.5</v>
      </c>
      <c r="K388">
        <v>11.3</v>
      </c>
      <c r="L388" t="s">
        <v>27</v>
      </c>
      <c r="M388">
        <v>2</v>
      </c>
      <c r="N388" t="s">
        <v>1777</v>
      </c>
      <c r="O388" t="s">
        <v>29</v>
      </c>
    </row>
    <row r="389" spans="1:15" ht="115.5">
      <c r="A389" t="s">
        <v>1778</v>
      </c>
      <c r="B389" t="s">
        <v>1779</v>
      </c>
      <c r="C389" s="1" t="s">
        <v>1780</v>
      </c>
      <c r="D389" t="s">
        <v>18</v>
      </c>
      <c r="E389" t="s">
        <v>1130</v>
      </c>
      <c r="F389" s="2">
        <v>344400</v>
      </c>
      <c r="G389" t="s">
        <v>1781</v>
      </c>
      <c r="H389">
        <v>14.7</v>
      </c>
      <c r="I389">
        <v>1.1000000000000001</v>
      </c>
      <c r="J389">
        <v>5.9</v>
      </c>
      <c r="K389">
        <v>7.6</v>
      </c>
      <c r="L389" t="s">
        <v>27</v>
      </c>
      <c r="M389">
        <v>2</v>
      </c>
      <c r="N389" t="s">
        <v>159</v>
      </c>
      <c r="O389" t="s">
        <v>60</v>
      </c>
    </row>
    <row r="390" spans="1:15" ht="115.5">
      <c r="A390" t="s">
        <v>1782</v>
      </c>
      <c r="B390" t="s">
        <v>1783</v>
      </c>
      <c r="C390" s="1" t="s">
        <v>1784</v>
      </c>
      <c r="D390" t="s">
        <v>174</v>
      </c>
      <c r="E390" t="s">
        <v>784</v>
      </c>
      <c r="F390" s="2">
        <v>79100</v>
      </c>
      <c r="G390" t="s">
        <v>1785</v>
      </c>
      <c r="H390">
        <v>21.6</v>
      </c>
      <c r="I390">
        <v>7.2</v>
      </c>
      <c r="J390">
        <v>4.9000000000000004</v>
      </c>
      <c r="K390">
        <v>9.5</v>
      </c>
      <c r="L390" t="s">
        <v>177</v>
      </c>
      <c r="M390">
        <v>3</v>
      </c>
      <c r="N390" t="s">
        <v>110</v>
      </c>
      <c r="O390" t="s">
        <v>29</v>
      </c>
    </row>
    <row r="391" spans="1:15" ht="101.25">
      <c r="A391" t="s">
        <v>1786</v>
      </c>
      <c r="B391" t="s">
        <v>1787</v>
      </c>
      <c r="C391" s="1" t="s">
        <v>1788</v>
      </c>
      <c r="D391" t="s">
        <v>88</v>
      </c>
      <c r="E391" t="s">
        <v>89</v>
      </c>
      <c r="F391" s="2">
        <v>8356</v>
      </c>
      <c r="G391" t="s">
        <v>1789</v>
      </c>
      <c r="H391">
        <v>21.7</v>
      </c>
      <c r="I391">
        <v>9.6</v>
      </c>
      <c r="J391">
        <v>5.2</v>
      </c>
      <c r="K391">
        <v>6.8</v>
      </c>
      <c r="L391" t="s">
        <v>27</v>
      </c>
      <c r="M391">
        <v>2</v>
      </c>
      <c r="N391" t="s">
        <v>110</v>
      </c>
      <c r="O391" t="s">
        <v>29</v>
      </c>
    </row>
    <row r="392" spans="1:15" ht="101.25">
      <c r="A392" t="s">
        <v>1790</v>
      </c>
      <c r="B392" t="s">
        <v>1791</v>
      </c>
      <c r="C392" s="1" t="s">
        <v>1792</v>
      </c>
      <c r="D392" t="s">
        <v>101</v>
      </c>
      <c r="E392" t="s">
        <v>605</v>
      </c>
      <c r="F392" s="2">
        <v>3565</v>
      </c>
      <c r="G392" t="s">
        <v>1793</v>
      </c>
      <c r="H392">
        <v>17.8</v>
      </c>
      <c r="I392">
        <v>2.1</v>
      </c>
      <c r="J392">
        <v>9.1999999999999993</v>
      </c>
      <c r="K392">
        <v>6.5</v>
      </c>
      <c r="L392" t="s">
        <v>83</v>
      </c>
      <c r="M392">
        <v>1</v>
      </c>
      <c r="N392" t="s">
        <v>794</v>
      </c>
      <c r="O392" t="s">
        <v>60</v>
      </c>
    </row>
    <row r="393" spans="1:15" ht="115.5">
      <c r="A393" t="s">
        <v>1794</v>
      </c>
      <c r="B393" t="s">
        <v>1795</v>
      </c>
      <c r="C393" s="1" t="s">
        <v>1796</v>
      </c>
      <c r="D393" t="s">
        <v>174</v>
      </c>
      <c r="E393" t="s">
        <v>418</v>
      </c>
      <c r="F393" s="2">
        <v>8100</v>
      </c>
      <c r="G393" t="s">
        <v>1797</v>
      </c>
      <c r="H393">
        <v>21.6</v>
      </c>
      <c r="I393">
        <v>7.7</v>
      </c>
      <c r="J393">
        <v>5.3</v>
      </c>
      <c r="K393">
        <v>8.6</v>
      </c>
      <c r="L393" t="s">
        <v>27</v>
      </c>
      <c r="M393">
        <v>2</v>
      </c>
      <c r="N393" t="s">
        <v>110</v>
      </c>
      <c r="O393" t="s">
        <v>29</v>
      </c>
    </row>
    <row r="394" spans="1:15" ht="115.5">
      <c r="A394" t="s">
        <v>1798</v>
      </c>
      <c r="B394" t="s">
        <v>1799</v>
      </c>
      <c r="C394" s="1" t="s">
        <v>1800</v>
      </c>
      <c r="D394" t="s">
        <v>101</v>
      </c>
      <c r="E394" t="s">
        <v>315</v>
      </c>
      <c r="F394" s="2">
        <v>17354</v>
      </c>
      <c r="G394" t="s">
        <v>1801</v>
      </c>
      <c r="H394">
        <v>23.5</v>
      </c>
      <c r="I394">
        <v>2</v>
      </c>
      <c r="J394">
        <v>11.4</v>
      </c>
      <c r="K394">
        <v>10.1</v>
      </c>
      <c r="L394" t="s">
        <v>27</v>
      </c>
      <c r="M394">
        <v>2</v>
      </c>
      <c r="N394" t="s">
        <v>189</v>
      </c>
      <c r="O394" t="s">
        <v>29</v>
      </c>
    </row>
    <row r="395" spans="1:15" ht="101.25">
      <c r="A395" t="s">
        <v>1802</v>
      </c>
      <c r="B395" t="s">
        <v>1803</v>
      </c>
      <c r="C395" s="1" t="s">
        <v>1804</v>
      </c>
      <c r="D395" t="s">
        <v>101</v>
      </c>
      <c r="E395" t="s">
        <v>143</v>
      </c>
      <c r="F395" s="2">
        <v>237000</v>
      </c>
      <c r="G395" t="s">
        <v>1805</v>
      </c>
      <c r="H395">
        <v>29.2</v>
      </c>
      <c r="I395">
        <v>1.8</v>
      </c>
      <c r="J395">
        <v>13.7</v>
      </c>
      <c r="K395">
        <v>13.8</v>
      </c>
      <c r="L395" t="s">
        <v>323</v>
      </c>
      <c r="M395">
        <v>4</v>
      </c>
      <c r="N395" t="s">
        <v>36</v>
      </c>
      <c r="O395" t="s">
        <v>29</v>
      </c>
    </row>
    <row r="396" spans="1:15" ht="130.5">
      <c r="A396" t="s">
        <v>1806</v>
      </c>
      <c r="B396" t="s">
        <v>1807</v>
      </c>
      <c r="C396" s="1" t="s">
        <v>1808</v>
      </c>
      <c r="D396" t="s">
        <v>18</v>
      </c>
      <c r="E396" t="s">
        <v>70</v>
      </c>
      <c r="F396" s="2">
        <v>84900</v>
      </c>
      <c r="G396" t="s">
        <v>1809</v>
      </c>
      <c r="H396">
        <v>13.9</v>
      </c>
      <c r="I396">
        <v>0.4</v>
      </c>
      <c r="J396">
        <v>6.5</v>
      </c>
      <c r="K396">
        <v>6.9</v>
      </c>
      <c r="L396" t="s">
        <v>27</v>
      </c>
      <c r="M396">
        <v>2</v>
      </c>
      <c r="N396" t="s">
        <v>874</v>
      </c>
      <c r="O396" t="s">
        <v>60</v>
      </c>
    </row>
    <row r="397" spans="1:15" ht="174">
      <c r="A397" t="s">
        <v>1810</v>
      </c>
      <c r="B397" t="s">
        <v>1811</v>
      </c>
      <c r="C397" s="1" t="s">
        <v>1812</v>
      </c>
      <c r="D397" t="s">
        <v>80</v>
      </c>
      <c r="E397" t="s">
        <v>1386</v>
      </c>
      <c r="F397" s="2">
        <v>44500</v>
      </c>
      <c r="G397" t="s">
        <v>1813</v>
      </c>
      <c r="H397">
        <v>18.100000000000001</v>
      </c>
      <c r="I397">
        <v>3</v>
      </c>
      <c r="J397">
        <v>5.9</v>
      </c>
      <c r="K397">
        <v>9.1999999999999993</v>
      </c>
      <c r="L397" t="s">
        <v>27</v>
      </c>
      <c r="M397">
        <v>2</v>
      </c>
      <c r="N397" t="s">
        <v>84</v>
      </c>
      <c r="O397" t="s">
        <v>60</v>
      </c>
    </row>
    <row r="398" spans="1:15" ht="144.75">
      <c r="A398" t="s">
        <v>1814</v>
      </c>
      <c r="B398" t="s">
        <v>1815</v>
      </c>
      <c r="C398" s="1" t="s">
        <v>1816</v>
      </c>
      <c r="D398" t="s">
        <v>101</v>
      </c>
      <c r="E398" t="s">
        <v>199</v>
      </c>
      <c r="F398" s="2">
        <v>5426</v>
      </c>
      <c r="G398" t="s">
        <v>1817</v>
      </c>
      <c r="H398">
        <v>25.6</v>
      </c>
      <c r="I398">
        <v>1.8</v>
      </c>
      <c r="J398">
        <v>12.9</v>
      </c>
      <c r="K398">
        <v>11</v>
      </c>
      <c r="L398" t="s">
        <v>83</v>
      </c>
      <c r="M398">
        <v>1</v>
      </c>
      <c r="N398" t="s">
        <v>97</v>
      </c>
      <c r="O398" t="s">
        <v>29</v>
      </c>
    </row>
    <row r="399" spans="1:15" ht="188.25">
      <c r="A399" t="s">
        <v>1818</v>
      </c>
      <c r="B399" t="s">
        <v>1819</v>
      </c>
      <c r="C399" s="1" t="s">
        <v>1820</v>
      </c>
      <c r="D399" t="s">
        <v>174</v>
      </c>
      <c r="E399" t="s">
        <v>418</v>
      </c>
      <c r="F399" s="2">
        <v>5550</v>
      </c>
      <c r="G399" t="s">
        <v>1821</v>
      </c>
      <c r="H399">
        <v>19.899999999999999</v>
      </c>
      <c r="I399">
        <v>6.9</v>
      </c>
      <c r="J399">
        <v>6.7</v>
      </c>
      <c r="K399">
        <v>6.3</v>
      </c>
      <c r="L399" t="s">
        <v>83</v>
      </c>
      <c r="M399">
        <v>1</v>
      </c>
      <c r="N399" t="s">
        <v>865</v>
      </c>
      <c r="O399" t="s">
        <v>60</v>
      </c>
    </row>
    <row r="400" spans="1:15" ht="87">
      <c r="A400" t="s">
        <v>1822</v>
      </c>
      <c r="B400" t="s">
        <v>1823</v>
      </c>
      <c r="C400" s="1" t="s">
        <v>1824</v>
      </c>
      <c r="D400" t="s">
        <v>101</v>
      </c>
      <c r="E400" t="s">
        <v>199</v>
      </c>
      <c r="F400" s="2">
        <v>40000</v>
      </c>
      <c r="G400" t="s">
        <v>1825</v>
      </c>
      <c r="H400">
        <v>23.6</v>
      </c>
      <c r="I400">
        <v>1.5</v>
      </c>
      <c r="J400">
        <v>10.6</v>
      </c>
      <c r="K400">
        <v>11.5</v>
      </c>
      <c r="L400" t="s">
        <v>27</v>
      </c>
      <c r="M400">
        <v>2</v>
      </c>
      <c r="N400" t="s">
        <v>583</v>
      </c>
      <c r="O400" t="s">
        <v>29</v>
      </c>
    </row>
    <row r="401" spans="1:15" ht="159">
      <c r="A401" t="s">
        <v>1826</v>
      </c>
      <c r="B401" t="s">
        <v>1827</v>
      </c>
      <c r="C401" s="1" t="s">
        <v>1828</v>
      </c>
      <c r="D401" t="s">
        <v>33</v>
      </c>
      <c r="E401" t="s">
        <v>34</v>
      </c>
      <c r="F401" s="2">
        <v>120000</v>
      </c>
      <c r="G401" t="s">
        <v>1829</v>
      </c>
      <c r="H401">
        <v>20.7</v>
      </c>
      <c r="I401">
        <v>6.8</v>
      </c>
      <c r="J401">
        <v>4.3</v>
      </c>
      <c r="K401">
        <v>9.6</v>
      </c>
      <c r="L401" t="s">
        <v>27</v>
      </c>
      <c r="M401">
        <v>2</v>
      </c>
      <c r="N401" t="s">
        <v>449</v>
      </c>
      <c r="O401" t="s">
        <v>29</v>
      </c>
    </row>
    <row r="402" spans="1:15" ht="159">
      <c r="A402" t="s">
        <v>1830</v>
      </c>
      <c r="B402" t="s">
        <v>1831</v>
      </c>
      <c r="C402" s="1" t="s">
        <v>1832</v>
      </c>
      <c r="D402" t="s">
        <v>107</v>
      </c>
      <c r="E402" t="s">
        <v>1518</v>
      </c>
      <c r="F402" s="2">
        <v>45600</v>
      </c>
      <c r="G402" t="s">
        <v>1833</v>
      </c>
      <c r="H402">
        <v>36.6</v>
      </c>
      <c r="I402">
        <v>17</v>
      </c>
      <c r="J402">
        <v>10.4</v>
      </c>
      <c r="K402">
        <v>9.1999999999999993</v>
      </c>
      <c r="L402" t="s">
        <v>177</v>
      </c>
      <c r="M402">
        <v>3</v>
      </c>
      <c r="N402" t="s">
        <v>146</v>
      </c>
      <c r="O402" t="s">
        <v>147</v>
      </c>
    </row>
    <row r="403" spans="1:15" ht="101.25">
      <c r="A403" t="s">
        <v>1834</v>
      </c>
      <c r="B403" t="s">
        <v>1835</v>
      </c>
      <c r="C403" s="1" t="s">
        <v>1836</v>
      </c>
      <c r="D403" t="s">
        <v>168</v>
      </c>
      <c r="E403" t="s">
        <v>234</v>
      </c>
      <c r="F403" s="2">
        <v>101100</v>
      </c>
      <c r="G403" t="s">
        <v>1837</v>
      </c>
      <c r="H403">
        <v>24.7</v>
      </c>
      <c r="I403">
        <v>6.1</v>
      </c>
      <c r="J403">
        <v>7.9</v>
      </c>
      <c r="K403">
        <v>10.7</v>
      </c>
      <c r="L403" t="s">
        <v>27</v>
      </c>
      <c r="M403">
        <v>2</v>
      </c>
      <c r="N403" t="s">
        <v>545</v>
      </c>
      <c r="O403" t="s">
        <v>29</v>
      </c>
    </row>
    <row r="404" spans="1:15" ht="115.5">
      <c r="A404" t="s">
        <v>1838</v>
      </c>
      <c r="B404" t="s">
        <v>1839</v>
      </c>
      <c r="C404" s="1" t="s">
        <v>1840</v>
      </c>
      <c r="D404" t="s">
        <v>45</v>
      </c>
      <c r="E404" t="s">
        <v>155</v>
      </c>
      <c r="F404" s="2">
        <v>20400</v>
      </c>
      <c r="G404" t="s">
        <v>1841</v>
      </c>
    </row>
    <row r="405" spans="1:15" ht="115.5">
      <c r="A405" t="s">
        <v>1842</v>
      </c>
      <c r="B405" t="s">
        <v>1843</v>
      </c>
      <c r="C405" s="1" t="s">
        <v>1844</v>
      </c>
      <c r="D405" t="s">
        <v>24</v>
      </c>
      <c r="E405" t="s">
        <v>382</v>
      </c>
      <c r="F405" s="2">
        <v>2700</v>
      </c>
      <c r="G405" t="s">
        <v>1845</v>
      </c>
      <c r="H405">
        <v>29.3</v>
      </c>
      <c r="I405">
        <v>16.2</v>
      </c>
      <c r="J405">
        <v>5.4</v>
      </c>
      <c r="K405">
        <v>7.7</v>
      </c>
      <c r="L405" t="s">
        <v>83</v>
      </c>
      <c r="M405">
        <v>1</v>
      </c>
      <c r="N405" t="s">
        <v>36</v>
      </c>
      <c r="O405" t="s">
        <v>29</v>
      </c>
    </row>
    <row r="406" spans="1:15" ht="101.25">
      <c r="A406" t="s">
        <v>1846</v>
      </c>
      <c r="B406" t="s">
        <v>1847</v>
      </c>
      <c r="C406" s="1" t="s">
        <v>1848</v>
      </c>
      <c r="D406" t="s">
        <v>88</v>
      </c>
      <c r="E406" t="s">
        <v>89</v>
      </c>
      <c r="F406" s="2">
        <v>8827</v>
      </c>
      <c r="G406" t="s">
        <v>1849</v>
      </c>
      <c r="H406">
        <v>28.7</v>
      </c>
      <c r="I406">
        <v>12.9</v>
      </c>
      <c r="J406">
        <v>5.0999999999999996</v>
      </c>
      <c r="K406">
        <v>10.7</v>
      </c>
      <c r="L406" t="s">
        <v>27</v>
      </c>
      <c r="M406">
        <v>2</v>
      </c>
      <c r="N406" t="s">
        <v>291</v>
      </c>
      <c r="O406" t="s">
        <v>29</v>
      </c>
    </row>
    <row r="407" spans="1:15" ht="174">
      <c r="A407" t="s">
        <v>1850</v>
      </c>
      <c r="B407" t="s">
        <v>1851</v>
      </c>
      <c r="C407" s="1" t="s">
        <v>1852</v>
      </c>
      <c r="D407" t="s">
        <v>45</v>
      </c>
      <c r="E407" t="s">
        <v>272</v>
      </c>
      <c r="F407" s="2">
        <v>59900</v>
      </c>
      <c r="G407" t="s">
        <v>1853</v>
      </c>
      <c r="H407">
        <v>19.899999999999999</v>
      </c>
      <c r="I407">
        <v>0.1</v>
      </c>
      <c r="J407">
        <v>6.5</v>
      </c>
      <c r="K407">
        <v>13.3</v>
      </c>
      <c r="L407" t="s">
        <v>27</v>
      </c>
      <c r="M407">
        <v>2</v>
      </c>
      <c r="N407" t="s">
        <v>76</v>
      </c>
      <c r="O407" t="s">
        <v>60</v>
      </c>
    </row>
    <row r="408" spans="1:15" ht="130.5">
      <c r="A408" t="s">
        <v>1854</v>
      </c>
      <c r="B408" t="s">
        <v>1855</v>
      </c>
      <c r="C408" s="1" t="s">
        <v>1856</v>
      </c>
      <c r="D408" t="s">
        <v>45</v>
      </c>
      <c r="E408" t="s">
        <v>1034</v>
      </c>
      <c r="F408" s="2">
        <v>46000</v>
      </c>
      <c r="G408" t="s">
        <v>1857</v>
      </c>
      <c r="H408">
        <v>12.8</v>
      </c>
      <c r="I408">
        <v>1.6</v>
      </c>
      <c r="J408">
        <v>5.7</v>
      </c>
      <c r="K408">
        <v>5.5</v>
      </c>
      <c r="L408" t="s">
        <v>177</v>
      </c>
      <c r="M408">
        <v>3</v>
      </c>
      <c r="N408" t="s">
        <v>257</v>
      </c>
      <c r="O408" t="s">
        <v>60</v>
      </c>
    </row>
    <row r="409" spans="1:15" ht="174">
      <c r="A409" t="s">
        <v>1858</v>
      </c>
      <c r="B409" t="s">
        <v>1859</v>
      </c>
      <c r="C409" s="1" t="s">
        <v>1860</v>
      </c>
      <c r="D409" t="s">
        <v>24</v>
      </c>
      <c r="E409" t="s">
        <v>1640</v>
      </c>
      <c r="F409" s="2">
        <v>12400</v>
      </c>
      <c r="G409" t="s">
        <v>1861</v>
      </c>
      <c r="H409">
        <v>26.1</v>
      </c>
      <c r="I409">
        <v>14.7</v>
      </c>
      <c r="J409">
        <v>5.6</v>
      </c>
      <c r="K409">
        <v>5.9</v>
      </c>
      <c r="L409" t="s">
        <v>27</v>
      </c>
      <c r="M409">
        <v>2</v>
      </c>
      <c r="N409" t="s">
        <v>1777</v>
      </c>
      <c r="O409" t="s">
        <v>29</v>
      </c>
    </row>
    <row r="410" spans="1:15" ht="130.5">
      <c r="A410" t="s">
        <v>1862</v>
      </c>
      <c r="B410" t="s">
        <v>1863</v>
      </c>
      <c r="C410" s="1" t="s">
        <v>1864</v>
      </c>
      <c r="D410" t="s">
        <v>18</v>
      </c>
      <c r="E410" t="s">
        <v>1130</v>
      </c>
      <c r="F410" s="2">
        <v>11400</v>
      </c>
      <c r="G410" t="s">
        <v>1865</v>
      </c>
      <c r="H410">
        <v>9.1999999999999993</v>
      </c>
      <c r="I410">
        <v>2.5</v>
      </c>
      <c r="J410">
        <v>3.5</v>
      </c>
      <c r="K410">
        <v>3.2</v>
      </c>
      <c r="L410" t="s">
        <v>157</v>
      </c>
      <c r="M410" t="s">
        <v>158</v>
      </c>
      <c r="N410" t="s">
        <v>588</v>
      </c>
      <c r="O410" t="s">
        <v>1173</v>
      </c>
    </row>
    <row r="411" spans="1:15" ht="130.5">
      <c r="A411" t="s">
        <v>1866</v>
      </c>
      <c r="B411" t="s">
        <v>1867</v>
      </c>
      <c r="C411" s="1" t="s">
        <v>1868</v>
      </c>
      <c r="D411" t="s">
        <v>114</v>
      </c>
      <c r="E411" t="s">
        <v>1726</v>
      </c>
      <c r="F411" s="2">
        <v>130000</v>
      </c>
      <c r="G411" t="s">
        <v>1869</v>
      </c>
      <c r="H411">
        <v>8</v>
      </c>
      <c r="I411">
        <v>1.5</v>
      </c>
      <c r="J411">
        <v>4.5999999999999996</v>
      </c>
      <c r="K411">
        <v>1.9</v>
      </c>
      <c r="L411" t="s">
        <v>83</v>
      </c>
      <c r="M411">
        <v>1</v>
      </c>
      <c r="N411" t="s">
        <v>588</v>
      </c>
      <c r="O411" t="s">
        <v>1173</v>
      </c>
    </row>
    <row r="412" spans="1:15" ht="115.5">
      <c r="A412" t="s">
        <v>1870</v>
      </c>
      <c r="B412" t="s">
        <v>1871</v>
      </c>
      <c r="C412" s="1" t="s">
        <v>1872</v>
      </c>
      <c r="D412" t="s">
        <v>101</v>
      </c>
      <c r="E412" t="s">
        <v>605</v>
      </c>
      <c r="F412" s="2">
        <v>1647</v>
      </c>
      <c r="G412" t="s">
        <v>1873</v>
      </c>
      <c r="H412">
        <v>21</v>
      </c>
      <c r="I412">
        <v>2.7</v>
      </c>
      <c r="J412">
        <v>10.6</v>
      </c>
      <c r="K412">
        <v>7.6</v>
      </c>
      <c r="L412" t="s">
        <v>83</v>
      </c>
      <c r="M412">
        <v>1</v>
      </c>
      <c r="N412" t="s">
        <v>1066</v>
      </c>
      <c r="O412" t="s">
        <v>29</v>
      </c>
    </row>
    <row r="413" spans="1:15" ht="144.75">
      <c r="A413" t="s">
        <v>1874</v>
      </c>
      <c r="B413" t="s">
        <v>1875</v>
      </c>
      <c r="C413" s="1" t="s">
        <v>1876</v>
      </c>
      <c r="D413" t="s">
        <v>80</v>
      </c>
      <c r="E413" t="s">
        <v>822</v>
      </c>
      <c r="F413" s="2">
        <v>113200</v>
      </c>
      <c r="G413" t="s">
        <v>1877</v>
      </c>
      <c r="H413">
        <v>36.200000000000003</v>
      </c>
      <c r="I413">
        <v>10.4</v>
      </c>
      <c r="J413">
        <v>8.1</v>
      </c>
      <c r="K413">
        <v>17.7</v>
      </c>
      <c r="L413" t="s">
        <v>323</v>
      </c>
      <c r="M413">
        <v>4</v>
      </c>
      <c r="N413" t="s">
        <v>1718</v>
      </c>
      <c r="O413" t="s">
        <v>147</v>
      </c>
    </row>
    <row r="414" spans="1:15" ht="115.5">
      <c r="A414" t="s">
        <v>1878</v>
      </c>
      <c r="B414" t="s">
        <v>1879</v>
      </c>
      <c r="C414" s="1" t="s">
        <v>1880</v>
      </c>
      <c r="D414" t="s">
        <v>45</v>
      </c>
      <c r="E414" t="s">
        <v>57</v>
      </c>
      <c r="F414" s="2">
        <v>18000</v>
      </c>
      <c r="G414" t="s">
        <v>1881</v>
      </c>
    </row>
    <row r="415" spans="1:15" ht="144.75">
      <c r="A415" t="s">
        <v>1882</v>
      </c>
      <c r="B415" t="s">
        <v>1883</v>
      </c>
      <c r="C415" s="1" t="s">
        <v>1884</v>
      </c>
      <c r="D415" t="s">
        <v>80</v>
      </c>
      <c r="E415" t="s">
        <v>347</v>
      </c>
      <c r="F415" s="2">
        <v>53000</v>
      </c>
      <c r="G415" t="s">
        <v>1885</v>
      </c>
    </row>
    <row r="416" spans="1:15" ht="115.5">
      <c r="A416" t="s">
        <v>1886</v>
      </c>
      <c r="B416" t="s">
        <v>1887</v>
      </c>
      <c r="C416" s="1" t="s">
        <v>1888</v>
      </c>
      <c r="D416" t="s">
        <v>33</v>
      </c>
      <c r="E416" t="s">
        <v>614</v>
      </c>
      <c r="F416" s="2">
        <v>106000</v>
      </c>
      <c r="G416" t="s">
        <v>1889</v>
      </c>
      <c r="H416">
        <v>24.5</v>
      </c>
      <c r="I416">
        <v>9.4</v>
      </c>
      <c r="J416">
        <v>5</v>
      </c>
      <c r="K416">
        <v>10.1</v>
      </c>
      <c r="L416" t="s">
        <v>177</v>
      </c>
      <c r="M416">
        <v>3</v>
      </c>
      <c r="N416" t="s">
        <v>498</v>
      </c>
      <c r="O416" t="s">
        <v>29</v>
      </c>
    </row>
    <row r="417" spans="1:15" ht="130.5">
      <c r="A417" t="s">
        <v>1890</v>
      </c>
      <c r="B417" t="s">
        <v>1891</v>
      </c>
      <c r="C417" s="1" t="s">
        <v>1892</v>
      </c>
      <c r="D417" t="s">
        <v>33</v>
      </c>
      <c r="E417" t="s">
        <v>1893</v>
      </c>
      <c r="F417" s="2">
        <v>29836</v>
      </c>
      <c r="G417" t="s">
        <v>1894</v>
      </c>
      <c r="H417">
        <v>12.1</v>
      </c>
      <c r="I417">
        <v>0.1</v>
      </c>
      <c r="J417">
        <v>4</v>
      </c>
      <c r="K417">
        <v>8</v>
      </c>
      <c r="L417" t="s">
        <v>27</v>
      </c>
      <c r="M417">
        <v>2</v>
      </c>
      <c r="N417" t="s">
        <v>664</v>
      </c>
      <c r="O417" t="s">
        <v>60</v>
      </c>
    </row>
    <row r="418" spans="1:15" ht="115.5">
      <c r="A418" t="s">
        <v>1895</v>
      </c>
      <c r="B418" t="s">
        <v>1896</v>
      </c>
      <c r="C418" s="1" t="s">
        <v>1897</v>
      </c>
      <c r="D418" t="s">
        <v>45</v>
      </c>
      <c r="E418" t="s">
        <v>1034</v>
      </c>
      <c r="F418" s="2">
        <v>47040</v>
      </c>
      <c r="G418" t="s">
        <v>1898</v>
      </c>
      <c r="H418">
        <v>14.9</v>
      </c>
      <c r="I418">
        <v>1.2</v>
      </c>
      <c r="J418">
        <v>6.4</v>
      </c>
      <c r="K418">
        <v>7.3</v>
      </c>
      <c r="L418" t="s">
        <v>177</v>
      </c>
      <c r="M418">
        <v>3</v>
      </c>
      <c r="N418" t="s">
        <v>474</v>
      </c>
      <c r="O418" t="s">
        <v>60</v>
      </c>
    </row>
    <row r="419" spans="1:15" ht="101.25">
      <c r="A419" t="s">
        <v>1899</v>
      </c>
      <c r="B419" t="s">
        <v>1900</v>
      </c>
      <c r="C419" s="1" t="s">
        <v>1901</v>
      </c>
      <c r="D419" t="s">
        <v>101</v>
      </c>
      <c r="E419" t="s">
        <v>214</v>
      </c>
      <c r="F419" s="2">
        <v>51300</v>
      </c>
      <c r="G419" t="s">
        <v>1902</v>
      </c>
      <c r="H419">
        <v>22.5</v>
      </c>
      <c r="I419">
        <v>0.1</v>
      </c>
      <c r="J419">
        <v>10.1</v>
      </c>
      <c r="K419">
        <v>12.3</v>
      </c>
      <c r="L419" t="s">
        <v>177</v>
      </c>
      <c r="M419">
        <v>3</v>
      </c>
      <c r="N419" t="s">
        <v>48</v>
      </c>
      <c r="O419" t="s">
        <v>29</v>
      </c>
    </row>
    <row r="420" spans="1:15" ht="130.5">
      <c r="A420" t="s">
        <v>1903</v>
      </c>
      <c r="B420" t="s">
        <v>1904</v>
      </c>
      <c r="C420" s="1" t="s">
        <v>1905</v>
      </c>
      <c r="D420" t="s">
        <v>174</v>
      </c>
      <c r="E420" t="s">
        <v>393</v>
      </c>
      <c r="F420" s="2">
        <v>14500</v>
      </c>
      <c r="G420" t="s">
        <v>1906</v>
      </c>
      <c r="H420">
        <v>23.5</v>
      </c>
      <c r="I420">
        <v>10.9</v>
      </c>
      <c r="J420">
        <v>4.5</v>
      </c>
      <c r="K420">
        <v>8.1</v>
      </c>
      <c r="L420" t="s">
        <v>27</v>
      </c>
      <c r="M420">
        <v>2</v>
      </c>
      <c r="N420" t="s">
        <v>189</v>
      </c>
      <c r="O420" t="s">
        <v>29</v>
      </c>
    </row>
    <row r="421" spans="1:15" ht="159">
      <c r="A421" t="s">
        <v>1907</v>
      </c>
      <c r="B421" t="s">
        <v>1908</v>
      </c>
      <c r="C421" s="1" t="s">
        <v>1909</v>
      </c>
      <c r="D421" t="s">
        <v>114</v>
      </c>
      <c r="E421" t="s">
        <v>305</v>
      </c>
      <c r="F421" s="2">
        <v>1640</v>
      </c>
      <c r="G421" t="s">
        <v>1910</v>
      </c>
      <c r="H421">
        <v>16.100000000000001</v>
      </c>
      <c r="I421">
        <v>4</v>
      </c>
      <c r="J421">
        <v>8.1999999999999993</v>
      </c>
      <c r="K421">
        <v>3.9</v>
      </c>
      <c r="L421" t="s">
        <v>83</v>
      </c>
      <c r="M421">
        <v>1</v>
      </c>
      <c r="N421" t="s">
        <v>195</v>
      </c>
      <c r="O421" t="s">
        <v>60</v>
      </c>
    </row>
    <row r="422" spans="1:15" ht="130.5">
      <c r="A422" t="s">
        <v>1911</v>
      </c>
      <c r="B422" t="s">
        <v>1912</v>
      </c>
      <c r="C422" s="1" t="s">
        <v>1913</v>
      </c>
      <c r="D422" t="s">
        <v>33</v>
      </c>
      <c r="E422" t="s">
        <v>95</v>
      </c>
      <c r="F422" s="2">
        <v>51000</v>
      </c>
      <c r="G422" t="s">
        <v>1914</v>
      </c>
    </row>
    <row r="423" spans="1:15" ht="115.5">
      <c r="A423" t="s">
        <v>1915</v>
      </c>
      <c r="B423" t="s">
        <v>1916</v>
      </c>
      <c r="C423" s="1" t="s">
        <v>1917</v>
      </c>
      <c r="D423" t="s">
        <v>18</v>
      </c>
      <c r="E423" t="s">
        <v>40</v>
      </c>
      <c r="F423" s="2">
        <v>11200</v>
      </c>
      <c r="G423" t="s">
        <v>1918</v>
      </c>
      <c r="H423">
        <v>12</v>
      </c>
      <c r="I423">
        <v>2.2999999999999998</v>
      </c>
      <c r="J423">
        <v>4.8</v>
      </c>
      <c r="K423">
        <v>4.9000000000000004</v>
      </c>
      <c r="L423" t="s">
        <v>157</v>
      </c>
      <c r="M423" t="s">
        <v>158</v>
      </c>
      <c r="N423" t="s">
        <v>664</v>
      </c>
      <c r="O423" t="s">
        <v>60</v>
      </c>
    </row>
    <row r="424" spans="1:15" ht="144.75">
      <c r="A424" t="s">
        <v>1919</v>
      </c>
      <c r="B424" t="s">
        <v>1920</v>
      </c>
      <c r="C424" s="1" t="s">
        <v>1921</v>
      </c>
      <c r="D424" t="s">
        <v>80</v>
      </c>
      <c r="E424" t="s">
        <v>284</v>
      </c>
      <c r="F424" s="2">
        <v>14990</v>
      </c>
      <c r="G424" t="s">
        <v>1922</v>
      </c>
      <c r="H424">
        <v>19.3</v>
      </c>
      <c r="I424">
        <v>4.7</v>
      </c>
      <c r="J424">
        <v>5.3</v>
      </c>
      <c r="K424">
        <v>9.3000000000000007</v>
      </c>
      <c r="L424" t="s">
        <v>83</v>
      </c>
      <c r="M424">
        <v>1</v>
      </c>
      <c r="N424" t="s">
        <v>630</v>
      </c>
      <c r="O424" t="s">
        <v>60</v>
      </c>
    </row>
    <row r="425" spans="1:15" ht="130.5">
      <c r="A425" t="s">
        <v>1923</v>
      </c>
      <c r="B425" t="s">
        <v>1924</v>
      </c>
      <c r="C425" s="1" t="s">
        <v>1925</v>
      </c>
      <c r="D425" t="s">
        <v>174</v>
      </c>
      <c r="E425" t="s">
        <v>321</v>
      </c>
      <c r="F425" s="2">
        <v>23000</v>
      </c>
      <c r="G425" t="s">
        <v>1926</v>
      </c>
      <c r="H425">
        <v>32.9</v>
      </c>
      <c r="I425">
        <v>14.4</v>
      </c>
      <c r="J425">
        <v>5.3</v>
      </c>
      <c r="K425">
        <v>13.3</v>
      </c>
      <c r="L425" t="s">
        <v>177</v>
      </c>
      <c r="M425">
        <v>3</v>
      </c>
      <c r="N425" t="s">
        <v>268</v>
      </c>
      <c r="O425" t="s">
        <v>147</v>
      </c>
    </row>
    <row r="426" spans="1:15" ht="115.5">
      <c r="A426" t="s">
        <v>1927</v>
      </c>
      <c r="B426" t="s">
        <v>1928</v>
      </c>
      <c r="C426" s="1" t="s">
        <v>1929</v>
      </c>
      <c r="D426" t="s">
        <v>80</v>
      </c>
      <c r="E426" t="s">
        <v>347</v>
      </c>
      <c r="F426" s="2">
        <v>29000</v>
      </c>
      <c r="G426" t="s">
        <v>1930</v>
      </c>
    </row>
    <row r="427" spans="1:15">
      <c r="A427" t="s">
        <v>1931</v>
      </c>
      <c r="B427" t="s">
        <v>1932</v>
      </c>
    </row>
    <row r="428" spans="1:15" ht="130.5">
      <c r="A428" t="s">
        <v>1933</v>
      </c>
      <c r="B428" t="s">
        <v>1934</v>
      </c>
      <c r="C428" s="1" t="s">
        <v>1935</v>
      </c>
      <c r="D428" t="s">
        <v>101</v>
      </c>
      <c r="E428" t="s">
        <v>102</v>
      </c>
      <c r="F428" s="2">
        <v>16152</v>
      </c>
      <c r="G428" t="s">
        <v>1936</v>
      </c>
      <c r="H428">
        <v>20.5</v>
      </c>
      <c r="I428">
        <v>0.1</v>
      </c>
      <c r="J428">
        <v>10.6</v>
      </c>
      <c r="K428">
        <v>9.8000000000000007</v>
      </c>
      <c r="L428" t="s">
        <v>83</v>
      </c>
      <c r="M428">
        <v>1</v>
      </c>
      <c r="N428" t="s">
        <v>449</v>
      </c>
      <c r="O428" t="s">
        <v>29</v>
      </c>
    </row>
    <row r="429" spans="1:15" ht="115.5">
      <c r="A429" t="s">
        <v>1937</v>
      </c>
      <c r="B429" t="s">
        <v>1938</v>
      </c>
      <c r="C429" s="1" t="s">
        <v>1939</v>
      </c>
      <c r="D429" t="s">
        <v>18</v>
      </c>
      <c r="E429" t="s">
        <v>1130</v>
      </c>
      <c r="F429" s="2">
        <v>14000</v>
      </c>
      <c r="G429" t="s">
        <v>1940</v>
      </c>
      <c r="H429">
        <v>16.600000000000001</v>
      </c>
      <c r="I429">
        <v>4.2</v>
      </c>
      <c r="J429">
        <v>4.9000000000000004</v>
      </c>
      <c r="K429">
        <v>7.5</v>
      </c>
      <c r="L429" t="s">
        <v>27</v>
      </c>
      <c r="M429">
        <v>2</v>
      </c>
      <c r="N429" t="s">
        <v>117</v>
      </c>
      <c r="O429" t="s">
        <v>60</v>
      </c>
    </row>
    <row r="430" spans="1:15" ht="101.25">
      <c r="A430" t="s">
        <v>1941</v>
      </c>
      <c r="B430" t="s">
        <v>1942</v>
      </c>
      <c r="C430" s="1" t="s">
        <v>1943</v>
      </c>
      <c r="D430" t="s">
        <v>18</v>
      </c>
      <c r="E430" t="s">
        <v>447</v>
      </c>
      <c r="F430" s="2">
        <v>20000</v>
      </c>
      <c r="G430" t="s">
        <v>1944</v>
      </c>
      <c r="H430">
        <v>20</v>
      </c>
      <c r="I430">
        <v>7.3</v>
      </c>
      <c r="J430">
        <v>6.6</v>
      </c>
      <c r="K430">
        <v>6</v>
      </c>
      <c r="L430" t="s">
        <v>177</v>
      </c>
      <c r="M430">
        <v>3</v>
      </c>
      <c r="N430" t="s">
        <v>76</v>
      </c>
      <c r="O430" t="s">
        <v>60</v>
      </c>
    </row>
    <row r="431" spans="1:15" ht="130.5">
      <c r="A431" t="s">
        <v>1945</v>
      </c>
      <c r="B431" t="s">
        <v>1946</v>
      </c>
      <c r="C431" s="1" t="s">
        <v>1947</v>
      </c>
      <c r="D431" t="s">
        <v>45</v>
      </c>
      <c r="E431" t="s">
        <v>779</v>
      </c>
      <c r="F431" s="2">
        <v>34100</v>
      </c>
      <c r="G431" t="s">
        <v>1948</v>
      </c>
      <c r="H431">
        <v>22.7</v>
      </c>
      <c r="I431">
        <v>1.3</v>
      </c>
      <c r="J431">
        <v>7.1</v>
      </c>
      <c r="K431">
        <v>14.4</v>
      </c>
      <c r="L431" t="s">
        <v>27</v>
      </c>
      <c r="M431">
        <v>2</v>
      </c>
      <c r="N431" t="s">
        <v>230</v>
      </c>
      <c r="O431" t="s">
        <v>29</v>
      </c>
    </row>
    <row r="432" spans="1:15" ht="144.75">
      <c r="A432" t="s">
        <v>1949</v>
      </c>
      <c r="B432" t="s">
        <v>1950</v>
      </c>
      <c r="C432" s="1" t="s">
        <v>1951</v>
      </c>
      <c r="D432" t="s">
        <v>45</v>
      </c>
      <c r="E432" t="s">
        <v>64</v>
      </c>
      <c r="F432" s="2">
        <v>48000</v>
      </c>
      <c r="G432" t="s">
        <v>1952</v>
      </c>
      <c r="H432">
        <v>23.1</v>
      </c>
      <c r="I432">
        <v>2.4</v>
      </c>
      <c r="J432">
        <v>8.9</v>
      </c>
      <c r="K432">
        <v>11.9</v>
      </c>
      <c r="L432" t="s">
        <v>27</v>
      </c>
      <c r="M432">
        <v>2</v>
      </c>
      <c r="N432" t="s">
        <v>434</v>
      </c>
      <c r="O432" t="s">
        <v>29</v>
      </c>
    </row>
    <row r="433" spans="1:15" ht="188.25">
      <c r="A433" t="s">
        <v>1953</v>
      </c>
      <c r="B433" t="s">
        <v>1954</v>
      </c>
      <c r="C433" s="1" t="s">
        <v>1955</v>
      </c>
      <c r="D433" t="s">
        <v>114</v>
      </c>
      <c r="E433" t="s">
        <v>1956</v>
      </c>
      <c r="F433">
        <v>836</v>
      </c>
      <c r="G433" t="s">
        <v>1957</v>
      </c>
      <c r="H433">
        <v>12.5</v>
      </c>
      <c r="I433">
        <v>2.5</v>
      </c>
      <c r="J433">
        <v>5.4</v>
      </c>
      <c r="K433">
        <v>4.5</v>
      </c>
      <c r="L433" t="s">
        <v>83</v>
      </c>
      <c r="M433">
        <v>1</v>
      </c>
      <c r="N433" t="s">
        <v>257</v>
      </c>
      <c r="O433" t="s">
        <v>60</v>
      </c>
    </row>
    <row r="434" spans="1:15" ht="115.5">
      <c r="A434" t="s">
        <v>1958</v>
      </c>
      <c r="B434" t="s">
        <v>1959</v>
      </c>
      <c r="C434" s="1" t="s">
        <v>1960</v>
      </c>
      <c r="D434" t="s">
        <v>33</v>
      </c>
      <c r="E434" t="s">
        <v>1113</v>
      </c>
      <c r="F434" s="2">
        <v>39900</v>
      </c>
      <c r="G434" t="s">
        <v>1961</v>
      </c>
      <c r="H434">
        <v>12.6</v>
      </c>
      <c r="I434">
        <v>2.7</v>
      </c>
      <c r="J434">
        <v>5.7</v>
      </c>
      <c r="K434">
        <v>4.2</v>
      </c>
      <c r="L434" t="s">
        <v>27</v>
      </c>
      <c r="M434">
        <v>2</v>
      </c>
      <c r="N434" t="s">
        <v>257</v>
      </c>
      <c r="O434" t="s">
        <v>60</v>
      </c>
    </row>
    <row r="435" spans="1:15" ht="115.5">
      <c r="A435" t="s">
        <v>1962</v>
      </c>
      <c r="B435" t="s">
        <v>1963</v>
      </c>
      <c r="C435" s="1" t="s">
        <v>1964</v>
      </c>
      <c r="D435" t="s">
        <v>33</v>
      </c>
      <c r="E435" t="s">
        <v>614</v>
      </c>
      <c r="F435" s="2">
        <v>24000</v>
      </c>
      <c r="G435" t="s">
        <v>1965</v>
      </c>
      <c r="H435">
        <v>19.2</v>
      </c>
      <c r="I435">
        <v>1</v>
      </c>
      <c r="J435">
        <v>8.1</v>
      </c>
      <c r="K435">
        <v>10.1</v>
      </c>
      <c r="L435" t="s">
        <v>177</v>
      </c>
      <c r="M435">
        <v>3</v>
      </c>
      <c r="N435" t="s">
        <v>1226</v>
      </c>
      <c r="O435" t="s">
        <v>60</v>
      </c>
    </row>
    <row r="436" spans="1:15" ht="101.25">
      <c r="A436" t="s">
        <v>1966</v>
      </c>
      <c r="B436" t="s">
        <v>1967</v>
      </c>
      <c r="C436" s="1" t="s">
        <v>1968</v>
      </c>
      <c r="D436" t="s">
        <v>80</v>
      </c>
      <c r="E436" t="s">
        <v>341</v>
      </c>
      <c r="F436" s="2">
        <v>171000</v>
      </c>
      <c r="G436" t="s">
        <v>1969</v>
      </c>
      <c r="H436">
        <v>39.6</v>
      </c>
      <c r="I436">
        <v>8.8000000000000007</v>
      </c>
      <c r="J436">
        <v>8.3000000000000007</v>
      </c>
      <c r="K436">
        <v>22.5</v>
      </c>
      <c r="L436" t="s">
        <v>323</v>
      </c>
      <c r="M436">
        <v>4</v>
      </c>
      <c r="N436" t="s">
        <v>1970</v>
      </c>
      <c r="O436" t="s">
        <v>147</v>
      </c>
    </row>
    <row r="437" spans="1:15" ht="87">
      <c r="A437" t="s">
        <v>1971</v>
      </c>
      <c r="B437" t="s">
        <v>1972</v>
      </c>
      <c r="C437" s="1" t="s">
        <v>1973</v>
      </c>
      <c r="D437" t="s">
        <v>101</v>
      </c>
      <c r="E437" t="s">
        <v>502</v>
      </c>
      <c r="F437" s="2">
        <v>4735</v>
      </c>
      <c r="G437" t="s">
        <v>1974</v>
      </c>
      <c r="H437">
        <v>23.4</v>
      </c>
      <c r="I437">
        <v>2.5</v>
      </c>
      <c r="J437">
        <v>11.3</v>
      </c>
      <c r="K437">
        <v>9.6</v>
      </c>
      <c r="L437" t="s">
        <v>27</v>
      </c>
      <c r="M437">
        <v>2</v>
      </c>
      <c r="N437" t="s">
        <v>189</v>
      </c>
      <c r="O437" t="s">
        <v>29</v>
      </c>
    </row>
    <row r="438" spans="1:15" ht="101.25">
      <c r="A438" t="s">
        <v>1975</v>
      </c>
      <c r="B438" t="s">
        <v>1976</v>
      </c>
      <c r="C438" s="1" t="s">
        <v>1977</v>
      </c>
      <c r="D438" t="s">
        <v>101</v>
      </c>
      <c r="E438" t="s">
        <v>502</v>
      </c>
      <c r="F438" s="2">
        <v>19300</v>
      </c>
      <c r="G438" t="s">
        <v>1978</v>
      </c>
      <c r="H438">
        <v>18.3</v>
      </c>
      <c r="I438">
        <v>0.9</v>
      </c>
      <c r="J438">
        <v>10</v>
      </c>
      <c r="K438">
        <v>7.4</v>
      </c>
      <c r="L438" t="s">
        <v>27</v>
      </c>
      <c r="M438">
        <v>2</v>
      </c>
      <c r="N438" t="s">
        <v>84</v>
      </c>
      <c r="O438" t="s">
        <v>60</v>
      </c>
    </row>
    <row r="439" spans="1:15" ht="115.5">
      <c r="A439" t="s">
        <v>1979</v>
      </c>
      <c r="B439" t="s">
        <v>1980</v>
      </c>
      <c r="C439" s="1" t="s">
        <v>1981</v>
      </c>
      <c r="D439" t="s">
        <v>45</v>
      </c>
      <c r="E439" t="s">
        <v>779</v>
      </c>
      <c r="F439" s="2">
        <v>7570</v>
      </c>
      <c r="G439" t="s">
        <v>1982</v>
      </c>
      <c r="H439">
        <v>22.2</v>
      </c>
      <c r="I439">
        <v>0.4</v>
      </c>
      <c r="J439">
        <v>7.4</v>
      </c>
      <c r="K439">
        <v>14.5</v>
      </c>
      <c r="L439" t="s">
        <v>177</v>
      </c>
      <c r="M439">
        <v>3</v>
      </c>
      <c r="N439" t="s">
        <v>1056</v>
      </c>
      <c r="O439" t="s">
        <v>29</v>
      </c>
    </row>
    <row r="440" spans="1:15" ht="130.5">
      <c r="A440" t="s">
        <v>1983</v>
      </c>
      <c r="B440" t="s">
        <v>1984</v>
      </c>
      <c r="C440" s="1" t="s">
        <v>1985</v>
      </c>
      <c r="D440" t="s">
        <v>45</v>
      </c>
      <c r="E440" t="s">
        <v>228</v>
      </c>
      <c r="F440" s="2">
        <v>3200</v>
      </c>
      <c r="G440" t="s">
        <v>1986</v>
      </c>
    </row>
    <row r="441" spans="1:15" ht="115.5">
      <c r="A441" t="s">
        <v>1987</v>
      </c>
      <c r="B441" t="s">
        <v>1988</v>
      </c>
      <c r="C441" s="1" t="s">
        <v>1989</v>
      </c>
      <c r="D441" t="s">
        <v>45</v>
      </c>
      <c r="E441" t="s">
        <v>64</v>
      </c>
      <c r="F441" s="2">
        <v>8000</v>
      </c>
      <c r="G441" t="s">
        <v>1990</v>
      </c>
      <c r="H441">
        <v>17.399999999999999</v>
      </c>
      <c r="I441">
        <v>1.2</v>
      </c>
      <c r="J441">
        <v>7</v>
      </c>
      <c r="K441">
        <v>9.1999999999999993</v>
      </c>
      <c r="L441" t="s">
        <v>83</v>
      </c>
      <c r="M441">
        <v>1</v>
      </c>
      <c r="N441" t="s">
        <v>517</v>
      </c>
      <c r="O441" t="s">
        <v>60</v>
      </c>
    </row>
    <row r="442" spans="1:15" ht="130.5">
      <c r="A442" t="s">
        <v>1991</v>
      </c>
      <c r="B442" t="s">
        <v>1992</v>
      </c>
      <c r="C442" s="1" t="s">
        <v>1993</v>
      </c>
      <c r="D442" t="s">
        <v>33</v>
      </c>
      <c r="E442" t="s">
        <v>299</v>
      </c>
      <c r="F442" s="2">
        <v>85000</v>
      </c>
      <c r="G442" t="s">
        <v>1994</v>
      </c>
      <c r="H442">
        <v>15.9</v>
      </c>
      <c r="I442">
        <v>2.4</v>
      </c>
      <c r="J442">
        <v>4.4000000000000004</v>
      </c>
      <c r="K442">
        <v>9.1</v>
      </c>
      <c r="L442" t="s">
        <v>27</v>
      </c>
      <c r="M442">
        <v>2</v>
      </c>
      <c r="N442" t="s">
        <v>195</v>
      </c>
      <c r="O442" t="s">
        <v>60</v>
      </c>
    </row>
    <row r="443" spans="1:15" ht="101.25">
      <c r="A443" t="s">
        <v>1995</v>
      </c>
      <c r="B443" t="s">
        <v>1996</v>
      </c>
      <c r="C443" s="1" t="s">
        <v>1997</v>
      </c>
      <c r="D443" t="s">
        <v>101</v>
      </c>
      <c r="E443" t="s">
        <v>1998</v>
      </c>
      <c r="F443" s="2">
        <v>396500</v>
      </c>
      <c r="G443" t="s">
        <v>1999</v>
      </c>
      <c r="H443">
        <v>20.7</v>
      </c>
      <c r="I443">
        <v>1</v>
      </c>
      <c r="J443">
        <v>14.8</v>
      </c>
      <c r="K443">
        <v>4.9000000000000004</v>
      </c>
      <c r="L443" t="s">
        <v>83</v>
      </c>
      <c r="M443">
        <v>1</v>
      </c>
      <c r="N443" t="s">
        <v>449</v>
      </c>
      <c r="O443" t="s">
        <v>29</v>
      </c>
    </row>
    <row r="444" spans="1:15" ht="115.5">
      <c r="A444" t="s">
        <v>2000</v>
      </c>
      <c r="B444" t="s">
        <v>2001</v>
      </c>
      <c r="C444" s="1" t="s">
        <v>2002</v>
      </c>
      <c r="D444" t="s">
        <v>45</v>
      </c>
      <c r="E444" t="s">
        <v>132</v>
      </c>
      <c r="F444" s="2">
        <v>70000</v>
      </c>
      <c r="G444" t="s">
        <v>2003</v>
      </c>
      <c r="H444">
        <v>23.8</v>
      </c>
      <c r="I444">
        <v>3</v>
      </c>
      <c r="J444">
        <v>7.1</v>
      </c>
      <c r="K444">
        <v>13.6</v>
      </c>
      <c r="L444" t="s">
        <v>177</v>
      </c>
      <c r="M444">
        <v>3</v>
      </c>
      <c r="N444" t="s">
        <v>896</v>
      </c>
      <c r="O444" t="s">
        <v>29</v>
      </c>
    </row>
    <row r="445" spans="1:15" ht="101.25">
      <c r="A445" t="s">
        <v>2004</v>
      </c>
      <c r="B445" t="s">
        <v>2005</v>
      </c>
      <c r="C445" s="1" t="s">
        <v>2006</v>
      </c>
      <c r="D445" t="s">
        <v>45</v>
      </c>
      <c r="E445" t="s">
        <v>132</v>
      </c>
      <c r="F445" s="2">
        <v>60000</v>
      </c>
      <c r="G445" t="s">
        <v>2007</v>
      </c>
      <c r="H445">
        <v>23.6</v>
      </c>
      <c r="I445">
        <v>2.8</v>
      </c>
      <c r="J445">
        <v>7.1</v>
      </c>
      <c r="K445">
        <v>13.6</v>
      </c>
      <c r="L445" t="s">
        <v>177</v>
      </c>
      <c r="M445">
        <v>3</v>
      </c>
      <c r="N445" t="s">
        <v>583</v>
      </c>
      <c r="O445" t="s">
        <v>29</v>
      </c>
    </row>
    <row r="446" spans="1:15" ht="115.5">
      <c r="A446" t="s">
        <v>2008</v>
      </c>
      <c r="B446" t="s">
        <v>2009</v>
      </c>
      <c r="C446" s="1" t="s">
        <v>2010</v>
      </c>
      <c r="D446" t="s">
        <v>33</v>
      </c>
      <c r="E446" t="s">
        <v>299</v>
      </c>
      <c r="F446" s="2">
        <v>8981</v>
      </c>
      <c r="G446" t="s">
        <v>2011</v>
      </c>
      <c r="H446">
        <v>28.3</v>
      </c>
      <c r="I446">
        <v>12.2</v>
      </c>
      <c r="J446">
        <v>5.9</v>
      </c>
      <c r="K446">
        <v>10.3</v>
      </c>
      <c r="L446" t="s">
        <v>27</v>
      </c>
      <c r="M446">
        <v>2</v>
      </c>
      <c r="N446" t="s">
        <v>526</v>
      </c>
      <c r="O446" t="s">
        <v>29</v>
      </c>
    </row>
    <row r="447" spans="1:15" ht="101.25">
      <c r="A447" t="s">
        <v>2012</v>
      </c>
      <c r="B447" t="s">
        <v>2013</v>
      </c>
      <c r="C447" s="1" t="s">
        <v>2014</v>
      </c>
      <c r="D447" t="s">
        <v>101</v>
      </c>
      <c r="E447" t="s">
        <v>502</v>
      </c>
      <c r="F447" s="2">
        <v>52100</v>
      </c>
      <c r="G447" t="s">
        <v>2015</v>
      </c>
      <c r="H447">
        <v>20.9</v>
      </c>
      <c r="I447">
        <v>1.1000000000000001</v>
      </c>
      <c r="J447">
        <v>9.9</v>
      </c>
      <c r="K447">
        <v>9.9</v>
      </c>
      <c r="L447" t="s">
        <v>27</v>
      </c>
      <c r="M447">
        <v>2</v>
      </c>
      <c r="N447" t="s">
        <v>616</v>
      </c>
      <c r="O447" t="s">
        <v>29</v>
      </c>
    </row>
    <row r="448" spans="1:15" ht="188.25">
      <c r="A448" t="s">
        <v>2016</v>
      </c>
      <c r="B448" t="s">
        <v>2017</v>
      </c>
      <c r="C448" s="1" t="s">
        <v>2018</v>
      </c>
      <c r="D448" t="s">
        <v>101</v>
      </c>
      <c r="E448" t="s">
        <v>143</v>
      </c>
      <c r="F448" s="2">
        <v>212000</v>
      </c>
      <c r="G448" t="s">
        <v>2019</v>
      </c>
      <c r="H448">
        <v>28.3</v>
      </c>
      <c r="I448">
        <v>1.7</v>
      </c>
      <c r="J448">
        <v>11.5</v>
      </c>
      <c r="K448">
        <v>15.1</v>
      </c>
      <c r="L448" t="s">
        <v>177</v>
      </c>
      <c r="M448">
        <v>3</v>
      </c>
      <c r="N448" t="s">
        <v>526</v>
      </c>
      <c r="O448" t="s">
        <v>29</v>
      </c>
    </row>
    <row r="449" spans="1:15" ht="130.5">
      <c r="A449" t="s">
        <v>2020</v>
      </c>
      <c r="B449" t="s">
        <v>2021</v>
      </c>
      <c r="C449" s="1" t="s">
        <v>2022</v>
      </c>
      <c r="D449" t="s">
        <v>33</v>
      </c>
      <c r="E449" t="s">
        <v>121</v>
      </c>
      <c r="F449" s="2">
        <v>16000</v>
      </c>
      <c r="G449" t="s">
        <v>2023</v>
      </c>
      <c r="H449">
        <v>12.1</v>
      </c>
      <c r="I449">
        <v>7.6</v>
      </c>
      <c r="J449">
        <v>3.7</v>
      </c>
      <c r="K449">
        <v>0.8</v>
      </c>
      <c r="L449" t="s">
        <v>27</v>
      </c>
      <c r="M449">
        <v>2</v>
      </c>
      <c r="N449" t="s">
        <v>664</v>
      </c>
      <c r="O449" t="s">
        <v>60</v>
      </c>
    </row>
    <row r="450" spans="1:15" ht="174">
      <c r="A450" t="s">
        <v>2024</v>
      </c>
      <c r="B450" t="s">
        <v>2025</v>
      </c>
      <c r="C450" s="1" t="s">
        <v>2026</v>
      </c>
      <c r="D450" t="s">
        <v>107</v>
      </c>
      <c r="E450" t="s">
        <v>592</v>
      </c>
      <c r="F450" s="2">
        <v>57000</v>
      </c>
      <c r="G450" t="s">
        <v>2027</v>
      </c>
    </row>
    <row r="451" spans="1:15" ht="130.5">
      <c r="A451" t="s">
        <v>2028</v>
      </c>
      <c r="B451" t="s">
        <v>2029</v>
      </c>
      <c r="C451" s="1" t="s">
        <v>2030</v>
      </c>
      <c r="D451" t="s">
        <v>80</v>
      </c>
      <c r="E451" t="s">
        <v>341</v>
      </c>
      <c r="F451" s="2">
        <v>3330</v>
      </c>
      <c r="G451" t="s">
        <v>2031</v>
      </c>
    </row>
    <row r="452" spans="1:15" ht="115.5">
      <c r="A452" t="s">
        <v>2032</v>
      </c>
      <c r="B452" t="s">
        <v>2033</v>
      </c>
      <c r="C452" s="1" t="s">
        <v>2034</v>
      </c>
      <c r="D452" t="s">
        <v>33</v>
      </c>
      <c r="E452" t="s">
        <v>121</v>
      </c>
      <c r="F452" s="2">
        <v>35000</v>
      </c>
      <c r="G452" t="s">
        <v>2035</v>
      </c>
      <c r="H452">
        <v>16.100000000000001</v>
      </c>
      <c r="I452">
        <v>11.4</v>
      </c>
      <c r="J452">
        <v>3.7</v>
      </c>
      <c r="K452">
        <v>0.9</v>
      </c>
      <c r="L452" t="s">
        <v>83</v>
      </c>
      <c r="M452">
        <v>1</v>
      </c>
      <c r="N452" t="s">
        <v>195</v>
      </c>
      <c r="O452" t="s">
        <v>60</v>
      </c>
    </row>
    <row r="453" spans="1:15" ht="159">
      <c r="A453" t="s">
        <v>2036</v>
      </c>
      <c r="B453" t="s">
        <v>2037</v>
      </c>
      <c r="C453" s="1" t="s">
        <v>2038</v>
      </c>
      <c r="D453" t="s">
        <v>114</v>
      </c>
      <c r="E453" t="s">
        <v>305</v>
      </c>
      <c r="F453" s="2">
        <v>2978</v>
      </c>
      <c r="G453" t="s">
        <v>2039</v>
      </c>
      <c r="H453">
        <v>9.8000000000000007</v>
      </c>
      <c r="I453">
        <v>3</v>
      </c>
      <c r="J453">
        <v>4.8</v>
      </c>
      <c r="K453">
        <v>2</v>
      </c>
      <c r="L453" t="s">
        <v>83</v>
      </c>
      <c r="M453">
        <v>1</v>
      </c>
      <c r="N453" t="s">
        <v>405</v>
      </c>
      <c r="O453" t="s">
        <v>1173</v>
      </c>
    </row>
    <row r="454" spans="1:15" ht="115.5">
      <c r="A454" t="s">
        <v>2040</v>
      </c>
      <c r="B454" t="s">
        <v>2041</v>
      </c>
      <c r="C454" s="1" t="s">
        <v>2042</v>
      </c>
      <c r="D454" t="s">
        <v>33</v>
      </c>
      <c r="E454" t="s">
        <v>299</v>
      </c>
      <c r="F454" s="2">
        <v>71400</v>
      </c>
      <c r="G454" t="s">
        <v>2043</v>
      </c>
      <c r="H454">
        <v>11</v>
      </c>
      <c r="I454">
        <v>0.1</v>
      </c>
      <c r="J454">
        <v>3.8</v>
      </c>
      <c r="K454">
        <v>7.1</v>
      </c>
      <c r="L454" t="s">
        <v>27</v>
      </c>
      <c r="M454">
        <v>2</v>
      </c>
      <c r="N454" t="s">
        <v>128</v>
      </c>
      <c r="O454" t="s">
        <v>60</v>
      </c>
    </row>
    <row r="455" spans="1:15" ht="115.5">
      <c r="A455" t="s">
        <v>2044</v>
      </c>
      <c r="B455" t="s">
        <v>2045</v>
      </c>
      <c r="C455" s="1" t="s">
        <v>2046</v>
      </c>
      <c r="D455" t="s">
        <v>80</v>
      </c>
      <c r="E455" t="s">
        <v>638</v>
      </c>
      <c r="F455" s="2">
        <v>63000</v>
      </c>
      <c r="G455" t="s">
        <v>2047</v>
      </c>
      <c r="H455">
        <v>13.8</v>
      </c>
      <c r="I455">
        <v>2.8</v>
      </c>
      <c r="J455">
        <v>5.5</v>
      </c>
      <c r="K455">
        <v>5.5</v>
      </c>
      <c r="L455" t="s">
        <v>83</v>
      </c>
      <c r="M455">
        <v>1</v>
      </c>
      <c r="N455" t="s">
        <v>874</v>
      </c>
      <c r="O455" t="s">
        <v>60</v>
      </c>
    </row>
    <row r="456" spans="1:15" ht="144.75">
      <c r="A456" t="s">
        <v>2048</v>
      </c>
      <c r="B456" t="s">
        <v>2049</v>
      </c>
      <c r="C456" s="1" t="s">
        <v>2050</v>
      </c>
      <c r="D456" t="s">
        <v>18</v>
      </c>
      <c r="E456" t="s">
        <v>40</v>
      </c>
      <c r="G456" t="s">
        <v>2051</v>
      </c>
      <c r="H456">
        <v>16.8</v>
      </c>
      <c r="I456">
        <v>3.7</v>
      </c>
      <c r="J456">
        <v>4.9000000000000004</v>
      </c>
      <c r="K456">
        <v>8.1999999999999993</v>
      </c>
      <c r="L456" t="s">
        <v>157</v>
      </c>
      <c r="M456" t="s">
        <v>158</v>
      </c>
      <c r="N456" t="s">
        <v>117</v>
      </c>
      <c r="O456" t="s">
        <v>60</v>
      </c>
    </row>
    <row r="457" spans="1:15" ht="144.75">
      <c r="A457" t="s">
        <v>2052</v>
      </c>
      <c r="B457" t="s">
        <v>2053</v>
      </c>
      <c r="C457" s="1" t="s">
        <v>2054</v>
      </c>
      <c r="D457" t="s">
        <v>88</v>
      </c>
      <c r="E457" t="s">
        <v>909</v>
      </c>
      <c r="F457" s="2">
        <v>5019</v>
      </c>
      <c r="G457" t="s">
        <v>2055</v>
      </c>
      <c r="H457">
        <v>34.6</v>
      </c>
      <c r="I457">
        <v>14.8</v>
      </c>
      <c r="J457">
        <v>6.4</v>
      </c>
      <c r="K457">
        <v>13.4</v>
      </c>
      <c r="L457" t="s">
        <v>27</v>
      </c>
      <c r="M457">
        <v>2</v>
      </c>
      <c r="N457" t="s">
        <v>1458</v>
      </c>
      <c r="O457" t="s">
        <v>147</v>
      </c>
    </row>
    <row r="458" spans="1:15" ht="115.5">
      <c r="A458" t="s">
        <v>2056</v>
      </c>
      <c r="B458" t="s">
        <v>2057</v>
      </c>
      <c r="C458" s="1" t="s">
        <v>2058</v>
      </c>
      <c r="D458" t="s">
        <v>168</v>
      </c>
      <c r="E458" t="s">
        <v>234</v>
      </c>
      <c r="F458" s="2">
        <v>148290</v>
      </c>
      <c r="G458" t="s">
        <v>2059</v>
      </c>
      <c r="H458">
        <v>23.9</v>
      </c>
      <c r="I458">
        <v>3.3</v>
      </c>
      <c r="J458">
        <v>6.7</v>
      </c>
      <c r="K458">
        <v>13.9</v>
      </c>
      <c r="L458" t="s">
        <v>177</v>
      </c>
      <c r="M458">
        <v>3</v>
      </c>
      <c r="N458" t="s">
        <v>896</v>
      </c>
      <c r="O458" t="s">
        <v>29</v>
      </c>
    </row>
    <row r="459" spans="1:15" ht="144.75">
      <c r="A459" t="s">
        <v>2060</v>
      </c>
      <c r="B459" t="s">
        <v>2061</v>
      </c>
      <c r="C459" s="1" t="s">
        <v>2062</v>
      </c>
      <c r="D459" t="s">
        <v>101</v>
      </c>
      <c r="E459" t="s">
        <v>2063</v>
      </c>
      <c r="F459" s="2">
        <v>13600</v>
      </c>
      <c r="G459" t="s">
        <v>2064</v>
      </c>
      <c r="H459">
        <v>24.1</v>
      </c>
      <c r="I459">
        <v>1.6</v>
      </c>
      <c r="J459">
        <v>11.7</v>
      </c>
      <c r="K459">
        <v>10.8</v>
      </c>
      <c r="L459" t="s">
        <v>27</v>
      </c>
      <c r="M459">
        <v>2</v>
      </c>
      <c r="N459" t="s">
        <v>540</v>
      </c>
      <c r="O459" t="s">
        <v>29</v>
      </c>
    </row>
    <row r="460" spans="1:15" ht="130.5">
      <c r="A460" t="s">
        <v>2065</v>
      </c>
      <c r="B460" t="s">
        <v>2066</v>
      </c>
      <c r="C460" s="1" t="s">
        <v>2067</v>
      </c>
      <c r="D460" t="s">
        <v>101</v>
      </c>
      <c r="E460" t="s">
        <v>102</v>
      </c>
      <c r="F460" s="2">
        <v>49821</v>
      </c>
      <c r="G460" t="s">
        <v>2068</v>
      </c>
      <c r="H460">
        <v>21.2</v>
      </c>
      <c r="I460">
        <v>0.1</v>
      </c>
      <c r="J460">
        <v>10.1</v>
      </c>
      <c r="K460">
        <v>10.9</v>
      </c>
      <c r="L460" t="s">
        <v>27</v>
      </c>
      <c r="M460">
        <v>2</v>
      </c>
      <c r="N460" t="s">
        <v>247</v>
      </c>
      <c r="O460" t="s">
        <v>29</v>
      </c>
    </row>
    <row r="461" spans="1:15" ht="130.5">
      <c r="A461" t="s">
        <v>2069</v>
      </c>
      <c r="B461" t="s">
        <v>2070</v>
      </c>
      <c r="C461" s="1" t="s">
        <v>2071</v>
      </c>
      <c r="D461" t="s">
        <v>18</v>
      </c>
      <c r="E461" t="s">
        <v>126</v>
      </c>
      <c r="F461" s="2">
        <v>4023</v>
      </c>
      <c r="G461" t="s">
        <v>2072</v>
      </c>
      <c r="H461">
        <v>16.7</v>
      </c>
      <c r="I461">
        <v>0.4</v>
      </c>
      <c r="J461">
        <v>7.4</v>
      </c>
      <c r="K461">
        <v>8.9</v>
      </c>
      <c r="L461" t="s">
        <v>83</v>
      </c>
      <c r="M461">
        <v>1</v>
      </c>
      <c r="N461" t="s">
        <v>117</v>
      </c>
      <c r="O461" t="s">
        <v>60</v>
      </c>
    </row>
    <row r="462" spans="1:15" ht="130.5">
      <c r="A462" t="s">
        <v>2073</v>
      </c>
      <c r="B462" t="s">
        <v>2074</v>
      </c>
      <c r="C462" s="1" t="s">
        <v>2075</v>
      </c>
      <c r="D462" t="s">
        <v>174</v>
      </c>
      <c r="E462" t="s">
        <v>321</v>
      </c>
      <c r="F462" s="2">
        <v>40213</v>
      </c>
      <c r="G462" t="s">
        <v>2076</v>
      </c>
      <c r="H462">
        <v>31.8</v>
      </c>
      <c r="I462">
        <v>16.600000000000001</v>
      </c>
      <c r="J462">
        <v>5</v>
      </c>
      <c r="K462">
        <v>10.1</v>
      </c>
      <c r="L462" t="s">
        <v>177</v>
      </c>
      <c r="M462">
        <v>3</v>
      </c>
      <c r="N462" t="s">
        <v>883</v>
      </c>
      <c r="O462" t="s">
        <v>147</v>
      </c>
    </row>
    <row r="463" spans="1:15" ht="130.5">
      <c r="A463" t="s">
        <v>2077</v>
      </c>
      <c r="B463" t="s">
        <v>2078</v>
      </c>
      <c r="C463" s="1" t="s">
        <v>2079</v>
      </c>
      <c r="D463" t="s">
        <v>101</v>
      </c>
      <c r="E463" t="s">
        <v>1998</v>
      </c>
      <c r="F463" s="2">
        <v>6400</v>
      </c>
      <c r="G463" t="s">
        <v>2080</v>
      </c>
      <c r="H463">
        <v>22.5</v>
      </c>
      <c r="I463">
        <v>1.5</v>
      </c>
      <c r="J463">
        <v>10.9</v>
      </c>
      <c r="K463">
        <v>10.1</v>
      </c>
      <c r="L463" t="s">
        <v>27</v>
      </c>
      <c r="M463">
        <v>2</v>
      </c>
      <c r="N463" t="s">
        <v>48</v>
      </c>
      <c r="O463" t="s">
        <v>29</v>
      </c>
    </row>
    <row r="464" spans="1:15" ht="130.5">
      <c r="A464" t="s">
        <v>2081</v>
      </c>
      <c r="B464" t="s">
        <v>2082</v>
      </c>
      <c r="C464" s="1" t="s">
        <v>2083</v>
      </c>
      <c r="D464" t="s">
        <v>33</v>
      </c>
      <c r="E464" t="s">
        <v>1113</v>
      </c>
      <c r="F464" s="2">
        <v>154000</v>
      </c>
      <c r="G464" t="s">
        <v>2084</v>
      </c>
      <c r="H464">
        <v>10.7</v>
      </c>
      <c r="I464">
        <v>1.5</v>
      </c>
      <c r="J464">
        <v>5.3</v>
      </c>
      <c r="K464">
        <v>3.9</v>
      </c>
      <c r="L464" t="s">
        <v>83</v>
      </c>
      <c r="M464">
        <v>1</v>
      </c>
      <c r="N464" t="s">
        <v>405</v>
      </c>
      <c r="O464" t="s">
        <v>60</v>
      </c>
    </row>
    <row r="465" spans="1:15" ht="159">
      <c r="A465" t="s">
        <v>2085</v>
      </c>
      <c r="B465" t="s">
        <v>2086</v>
      </c>
      <c r="C465" s="1" t="s">
        <v>2087</v>
      </c>
      <c r="D465" t="s">
        <v>18</v>
      </c>
      <c r="E465" t="s">
        <v>458</v>
      </c>
      <c r="F465" s="2">
        <v>34800</v>
      </c>
      <c r="G465" t="s">
        <v>2088</v>
      </c>
      <c r="H465">
        <v>12.7</v>
      </c>
      <c r="I465">
        <v>4.5</v>
      </c>
      <c r="J465">
        <v>5.3</v>
      </c>
      <c r="K465">
        <v>3</v>
      </c>
      <c r="L465" t="s">
        <v>83</v>
      </c>
      <c r="M465">
        <v>1</v>
      </c>
      <c r="N465" t="s">
        <v>257</v>
      </c>
      <c r="O465" t="s">
        <v>60</v>
      </c>
    </row>
    <row r="466" spans="1:15" ht="115.5">
      <c r="A466" t="s">
        <v>2089</v>
      </c>
      <c r="B466" t="s">
        <v>2090</v>
      </c>
      <c r="C466" s="1" t="s">
        <v>2091</v>
      </c>
      <c r="D466" t="s">
        <v>18</v>
      </c>
      <c r="E466" t="s">
        <v>2092</v>
      </c>
      <c r="F466" s="2">
        <v>150000</v>
      </c>
      <c r="G466" t="s">
        <v>2093</v>
      </c>
      <c r="H466">
        <v>17.2</v>
      </c>
      <c r="I466">
        <v>0.5</v>
      </c>
      <c r="J466">
        <v>9.4</v>
      </c>
      <c r="K466">
        <v>7.4</v>
      </c>
      <c r="L466" t="s">
        <v>177</v>
      </c>
      <c r="M466">
        <v>3</v>
      </c>
      <c r="N466" t="s">
        <v>517</v>
      </c>
      <c r="O466" t="s">
        <v>60</v>
      </c>
    </row>
    <row r="467" spans="1:15" ht="201.75">
      <c r="A467" t="s">
        <v>2094</v>
      </c>
      <c r="B467" t="s">
        <v>2095</v>
      </c>
      <c r="C467" s="1" t="s">
        <v>2096</v>
      </c>
      <c r="D467" t="s">
        <v>107</v>
      </c>
      <c r="E467" t="s">
        <v>853</v>
      </c>
      <c r="F467" s="2">
        <v>2271</v>
      </c>
      <c r="G467" t="s">
        <v>2097</v>
      </c>
      <c r="H467">
        <v>38.799999999999997</v>
      </c>
      <c r="I467">
        <v>22</v>
      </c>
      <c r="J467">
        <v>8</v>
      </c>
      <c r="K467">
        <v>8.9</v>
      </c>
      <c r="L467" t="s">
        <v>27</v>
      </c>
      <c r="M467">
        <v>2</v>
      </c>
      <c r="N467" t="s">
        <v>1458</v>
      </c>
      <c r="O467" t="s">
        <v>147</v>
      </c>
    </row>
    <row r="468" spans="1:15" ht="130.5">
      <c r="A468" t="s">
        <v>2098</v>
      </c>
      <c r="B468" t="s">
        <v>2099</v>
      </c>
      <c r="C468" s="1" t="s">
        <v>2100</v>
      </c>
      <c r="D468" t="s">
        <v>101</v>
      </c>
      <c r="E468" t="s">
        <v>102</v>
      </c>
      <c r="F468" s="2">
        <v>50000</v>
      </c>
      <c r="G468" t="s">
        <v>2101</v>
      </c>
    </row>
    <row r="469" spans="1:15" ht="130.5">
      <c r="A469" t="s">
        <v>2102</v>
      </c>
      <c r="B469" t="s">
        <v>2103</v>
      </c>
      <c r="C469" s="1" t="s">
        <v>2104</v>
      </c>
      <c r="D469" t="s">
        <v>18</v>
      </c>
      <c r="E469" t="s">
        <v>40</v>
      </c>
      <c r="F469" s="2">
        <v>6200</v>
      </c>
      <c r="G469" t="s">
        <v>2105</v>
      </c>
      <c r="H469">
        <v>15.9</v>
      </c>
      <c r="I469">
        <v>3.5</v>
      </c>
      <c r="J469">
        <v>5.0999999999999996</v>
      </c>
      <c r="K469">
        <v>7.3</v>
      </c>
      <c r="L469" t="s">
        <v>157</v>
      </c>
      <c r="M469" t="s">
        <v>158</v>
      </c>
      <c r="N469" t="s">
        <v>195</v>
      </c>
      <c r="O469" t="s">
        <v>60</v>
      </c>
    </row>
    <row r="470" spans="1:15" ht="115.5">
      <c r="A470" t="s">
        <v>2106</v>
      </c>
      <c r="B470" t="s">
        <v>2107</v>
      </c>
      <c r="C470" s="1" t="s">
        <v>2108</v>
      </c>
      <c r="D470" t="s">
        <v>18</v>
      </c>
      <c r="E470" t="s">
        <v>447</v>
      </c>
      <c r="F470" s="2">
        <v>26000</v>
      </c>
      <c r="G470" t="s">
        <v>2109</v>
      </c>
      <c r="H470">
        <v>22.9</v>
      </c>
      <c r="I470">
        <v>9.3000000000000007</v>
      </c>
      <c r="J470">
        <v>7</v>
      </c>
      <c r="K470">
        <v>6.7</v>
      </c>
      <c r="L470" t="s">
        <v>83</v>
      </c>
      <c r="M470">
        <v>1</v>
      </c>
      <c r="N470" t="s">
        <v>1392</v>
      </c>
      <c r="O470" t="s">
        <v>29</v>
      </c>
    </row>
    <row r="471" spans="1:15" ht="130.5">
      <c r="A471" t="s">
        <v>2110</v>
      </c>
      <c r="B471" t="s">
        <v>2111</v>
      </c>
      <c r="C471" s="1" t="s">
        <v>2112</v>
      </c>
      <c r="D471" t="s">
        <v>18</v>
      </c>
      <c r="E471" t="s">
        <v>472</v>
      </c>
      <c r="F471" s="2">
        <v>95000</v>
      </c>
      <c r="G471" t="s">
        <v>2113</v>
      </c>
      <c r="H471">
        <v>19.600000000000001</v>
      </c>
      <c r="I471">
        <v>7.3</v>
      </c>
      <c r="J471">
        <v>7.6</v>
      </c>
      <c r="K471">
        <v>4.5999999999999996</v>
      </c>
      <c r="L471" t="s">
        <v>27</v>
      </c>
      <c r="M471">
        <v>2</v>
      </c>
      <c r="N471" t="s">
        <v>630</v>
      </c>
      <c r="O471" t="s">
        <v>60</v>
      </c>
    </row>
    <row r="472" spans="1:15" ht="144.75">
      <c r="A472" t="s">
        <v>2114</v>
      </c>
      <c r="B472" t="s">
        <v>2115</v>
      </c>
      <c r="C472" s="1" t="s">
        <v>2116</v>
      </c>
      <c r="D472" t="s">
        <v>45</v>
      </c>
      <c r="E472" t="s">
        <v>779</v>
      </c>
      <c r="F472" s="2">
        <v>26700</v>
      </c>
      <c r="G472" t="s">
        <v>2117</v>
      </c>
      <c r="H472">
        <v>22</v>
      </c>
      <c r="I472">
        <v>0.7</v>
      </c>
      <c r="J472">
        <v>7.8</v>
      </c>
      <c r="K472">
        <v>13.5</v>
      </c>
      <c r="L472" t="s">
        <v>177</v>
      </c>
      <c r="M472">
        <v>3</v>
      </c>
      <c r="N472" t="s">
        <v>439</v>
      </c>
      <c r="O472" t="s">
        <v>29</v>
      </c>
    </row>
    <row r="473" spans="1:15" ht="130.5">
      <c r="A473" t="s">
        <v>2118</v>
      </c>
      <c r="B473" t="s">
        <v>2119</v>
      </c>
      <c r="C473" s="1" t="s">
        <v>2120</v>
      </c>
      <c r="D473" t="s">
        <v>80</v>
      </c>
      <c r="E473" t="s">
        <v>81</v>
      </c>
      <c r="F473" s="2">
        <v>21500</v>
      </c>
      <c r="G473" t="s">
        <v>2121</v>
      </c>
      <c r="H473">
        <v>23.9</v>
      </c>
      <c r="I473">
        <v>8.6</v>
      </c>
      <c r="J473">
        <v>6.7</v>
      </c>
      <c r="K473">
        <v>8.5</v>
      </c>
      <c r="L473" t="s">
        <v>83</v>
      </c>
      <c r="M473">
        <v>1</v>
      </c>
      <c r="N473" t="s">
        <v>896</v>
      </c>
      <c r="O473" t="s">
        <v>29</v>
      </c>
    </row>
    <row r="474" spans="1:15" ht="144.75">
      <c r="A474" t="s">
        <v>2122</v>
      </c>
      <c r="B474" t="s">
        <v>2123</v>
      </c>
      <c r="C474" s="1" t="s">
        <v>2124</v>
      </c>
      <c r="D474" t="s">
        <v>101</v>
      </c>
      <c r="E474" t="s">
        <v>502</v>
      </c>
      <c r="F474" s="2">
        <v>13800</v>
      </c>
      <c r="G474" t="s">
        <v>2125</v>
      </c>
      <c r="H474">
        <v>20.3</v>
      </c>
      <c r="I474">
        <v>2.1</v>
      </c>
      <c r="J474">
        <v>10.3</v>
      </c>
      <c r="K474">
        <v>7.8</v>
      </c>
      <c r="L474" t="s">
        <v>27</v>
      </c>
      <c r="M474">
        <v>2</v>
      </c>
      <c r="N474" t="s">
        <v>370</v>
      </c>
      <c r="O474" t="s">
        <v>29</v>
      </c>
    </row>
    <row r="475" spans="1:15" ht="115.5">
      <c r="A475" t="s">
        <v>2126</v>
      </c>
      <c r="B475" t="s">
        <v>2127</v>
      </c>
      <c r="C475" s="1" t="s">
        <v>2128</v>
      </c>
      <c r="D475" t="s">
        <v>88</v>
      </c>
      <c r="E475" t="s">
        <v>2129</v>
      </c>
      <c r="F475" s="2">
        <v>6500</v>
      </c>
      <c r="G475" t="s">
        <v>2130</v>
      </c>
      <c r="H475">
        <v>21.6</v>
      </c>
      <c r="I475">
        <v>9</v>
      </c>
      <c r="J475">
        <v>5</v>
      </c>
      <c r="K475">
        <v>7.6</v>
      </c>
      <c r="L475" t="s">
        <v>83</v>
      </c>
      <c r="M475">
        <v>1</v>
      </c>
      <c r="N475" t="s">
        <v>703</v>
      </c>
      <c r="O475" t="s">
        <v>29</v>
      </c>
    </row>
    <row r="476" spans="1:15" ht="174">
      <c r="A476" t="s">
        <v>2131</v>
      </c>
      <c r="B476" t="s">
        <v>2132</v>
      </c>
      <c r="C476" s="1" t="s">
        <v>2133</v>
      </c>
      <c r="D476" t="s">
        <v>114</v>
      </c>
      <c r="E476" t="s">
        <v>115</v>
      </c>
      <c r="F476" s="2">
        <v>5643</v>
      </c>
      <c r="G476" t="s">
        <v>2134</v>
      </c>
      <c r="H476">
        <v>10.9</v>
      </c>
      <c r="I476">
        <v>2.9</v>
      </c>
      <c r="J476">
        <v>5.2</v>
      </c>
      <c r="K476">
        <v>2.8</v>
      </c>
      <c r="L476" t="s">
        <v>83</v>
      </c>
      <c r="M476">
        <v>1</v>
      </c>
      <c r="N476" t="s">
        <v>128</v>
      </c>
      <c r="O476" t="s">
        <v>60</v>
      </c>
    </row>
    <row r="477" spans="1:15" ht="115.5">
      <c r="A477" t="s">
        <v>2135</v>
      </c>
      <c r="B477" t="s">
        <v>2136</v>
      </c>
      <c r="C477" s="1" t="s">
        <v>2137</v>
      </c>
      <c r="D477" t="s">
        <v>101</v>
      </c>
      <c r="E477" t="s">
        <v>1998</v>
      </c>
      <c r="F477" s="2">
        <v>25000</v>
      </c>
      <c r="G477" t="s">
        <v>2138</v>
      </c>
      <c r="H477">
        <v>24.2</v>
      </c>
      <c r="I477">
        <v>1.6</v>
      </c>
      <c r="J477">
        <v>12.9</v>
      </c>
      <c r="K477">
        <v>9.6999999999999993</v>
      </c>
      <c r="L477" t="s">
        <v>27</v>
      </c>
      <c r="M477">
        <v>2</v>
      </c>
      <c r="N477" t="s">
        <v>1595</v>
      </c>
      <c r="O477" t="s">
        <v>29</v>
      </c>
    </row>
    <row r="478" spans="1:15" ht="101.25">
      <c r="A478" t="s">
        <v>2139</v>
      </c>
      <c r="B478" t="s">
        <v>2140</v>
      </c>
      <c r="C478" s="1" t="s">
        <v>2141</v>
      </c>
      <c r="D478" t="s">
        <v>101</v>
      </c>
      <c r="E478" t="s">
        <v>214</v>
      </c>
      <c r="F478" s="2">
        <v>74600</v>
      </c>
      <c r="G478" t="s">
        <v>2142</v>
      </c>
      <c r="H478">
        <v>18.600000000000001</v>
      </c>
      <c r="I478">
        <v>0.1</v>
      </c>
      <c r="J478">
        <v>9.6999999999999993</v>
      </c>
      <c r="K478">
        <v>8.9</v>
      </c>
      <c r="L478" t="s">
        <v>27</v>
      </c>
      <c r="M478">
        <v>2</v>
      </c>
      <c r="N478" t="s">
        <v>59</v>
      </c>
      <c r="O478" t="s">
        <v>60</v>
      </c>
    </row>
    <row r="479" spans="1:15" ht="130.5">
      <c r="A479" t="s">
        <v>2143</v>
      </c>
      <c r="B479" t="s">
        <v>2144</v>
      </c>
      <c r="C479" s="1" t="s">
        <v>2145</v>
      </c>
      <c r="D479" t="s">
        <v>88</v>
      </c>
      <c r="E479" t="s">
        <v>89</v>
      </c>
      <c r="F479" s="2">
        <v>16800</v>
      </c>
      <c r="G479" t="s">
        <v>2146</v>
      </c>
      <c r="H479">
        <v>26.1</v>
      </c>
      <c r="I479">
        <v>12.7</v>
      </c>
      <c r="J479">
        <v>5.4</v>
      </c>
      <c r="K479">
        <v>8.1</v>
      </c>
      <c r="L479" t="s">
        <v>27</v>
      </c>
      <c r="M479">
        <v>2</v>
      </c>
      <c r="N479" t="s">
        <v>1777</v>
      </c>
      <c r="O479" t="s">
        <v>29</v>
      </c>
    </row>
    <row r="480" spans="1:15" ht="101.25">
      <c r="A480" t="s">
        <v>2147</v>
      </c>
      <c r="B480" t="s">
        <v>2148</v>
      </c>
      <c r="C480" s="1" t="s">
        <v>2149</v>
      </c>
      <c r="D480" t="s">
        <v>80</v>
      </c>
      <c r="E480" t="s">
        <v>289</v>
      </c>
      <c r="F480" s="2">
        <v>132800</v>
      </c>
      <c r="G480" t="s">
        <v>2150</v>
      </c>
      <c r="H480">
        <v>26.4</v>
      </c>
      <c r="I480">
        <v>9.9</v>
      </c>
      <c r="J480">
        <v>4.8</v>
      </c>
      <c r="K480">
        <v>11.6</v>
      </c>
      <c r="L480" t="s">
        <v>27</v>
      </c>
      <c r="M480">
        <v>2</v>
      </c>
      <c r="N480" t="s">
        <v>1777</v>
      </c>
      <c r="O480" t="s">
        <v>29</v>
      </c>
    </row>
    <row r="481" spans="1:15" ht="130.5">
      <c r="A481" t="s">
        <v>2151</v>
      </c>
      <c r="B481" t="s">
        <v>2152</v>
      </c>
      <c r="C481" s="1" t="s">
        <v>2153</v>
      </c>
      <c r="D481" t="s">
        <v>88</v>
      </c>
      <c r="E481" t="s">
        <v>89</v>
      </c>
      <c r="F481" s="2">
        <v>9372</v>
      </c>
      <c r="G481" t="s">
        <v>2154</v>
      </c>
      <c r="H481">
        <v>27.2</v>
      </c>
      <c r="I481">
        <v>12.9</v>
      </c>
      <c r="J481">
        <v>5.3</v>
      </c>
      <c r="K481">
        <v>9.1</v>
      </c>
      <c r="L481" t="s">
        <v>27</v>
      </c>
      <c r="M481">
        <v>2</v>
      </c>
      <c r="N481" t="s">
        <v>713</v>
      </c>
      <c r="O481" t="s">
        <v>29</v>
      </c>
    </row>
    <row r="482" spans="1:15" ht="101.25">
      <c r="A482" t="s">
        <v>2155</v>
      </c>
      <c r="B482" t="s">
        <v>2156</v>
      </c>
      <c r="C482" s="1" t="s">
        <v>2157</v>
      </c>
      <c r="D482" t="s">
        <v>33</v>
      </c>
      <c r="E482" t="s">
        <v>121</v>
      </c>
      <c r="F482" s="2">
        <v>41000</v>
      </c>
      <c r="G482" t="s">
        <v>2158</v>
      </c>
    </row>
    <row r="483" spans="1:15" ht="130.5">
      <c r="A483" t="s">
        <v>2159</v>
      </c>
      <c r="B483" t="s">
        <v>2160</v>
      </c>
      <c r="C483" s="1" t="s">
        <v>2161</v>
      </c>
      <c r="D483" t="s">
        <v>33</v>
      </c>
      <c r="E483" t="s">
        <v>1552</v>
      </c>
      <c r="F483" s="2">
        <v>1525000</v>
      </c>
      <c r="G483" t="s">
        <v>2162</v>
      </c>
      <c r="H483">
        <v>30.6</v>
      </c>
      <c r="I483">
        <v>6</v>
      </c>
      <c r="J483">
        <v>9.1999999999999993</v>
      </c>
      <c r="K483">
        <v>15.4</v>
      </c>
      <c r="L483" t="s">
        <v>177</v>
      </c>
      <c r="M483">
        <v>3</v>
      </c>
      <c r="N483" t="s">
        <v>399</v>
      </c>
      <c r="O483" t="s">
        <v>147</v>
      </c>
    </row>
    <row r="484" spans="1:15" ht="130.5">
      <c r="A484" t="s">
        <v>2163</v>
      </c>
      <c r="B484" t="s">
        <v>2164</v>
      </c>
      <c r="C484" s="1" t="s">
        <v>2165</v>
      </c>
      <c r="D484" t="s">
        <v>174</v>
      </c>
      <c r="E484" t="s">
        <v>770</v>
      </c>
      <c r="F484" s="2">
        <v>6400</v>
      </c>
      <c r="G484" t="s">
        <v>2166</v>
      </c>
      <c r="H484">
        <v>31.3</v>
      </c>
      <c r="I484">
        <v>6.1</v>
      </c>
      <c r="J484">
        <v>7.6</v>
      </c>
      <c r="K484">
        <v>17.600000000000001</v>
      </c>
      <c r="L484" t="s">
        <v>177</v>
      </c>
      <c r="M484">
        <v>3</v>
      </c>
      <c r="N484" t="s">
        <v>744</v>
      </c>
      <c r="O484" t="s">
        <v>147</v>
      </c>
    </row>
    <row r="485" spans="1:15" ht="130.5">
      <c r="A485" t="s">
        <v>2167</v>
      </c>
      <c r="B485" t="s">
        <v>2168</v>
      </c>
      <c r="C485" s="1" t="s">
        <v>2169</v>
      </c>
      <c r="D485" t="s">
        <v>168</v>
      </c>
      <c r="E485" t="s">
        <v>1020</v>
      </c>
      <c r="F485" s="2">
        <v>180895</v>
      </c>
      <c r="G485" t="s">
        <v>2170</v>
      </c>
    </row>
    <row r="486" spans="1:15" ht="130.5">
      <c r="A486" t="s">
        <v>2171</v>
      </c>
      <c r="B486" t="s">
        <v>2172</v>
      </c>
      <c r="C486" s="1" t="s">
        <v>2169</v>
      </c>
      <c r="D486" t="s">
        <v>168</v>
      </c>
      <c r="E486" t="s">
        <v>1020</v>
      </c>
      <c r="F486" s="2">
        <v>180895</v>
      </c>
      <c r="G486" t="s">
        <v>2170</v>
      </c>
      <c r="H486">
        <v>24.2</v>
      </c>
      <c r="I486">
        <v>1.6</v>
      </c>
      <c r="J486">
        <v>11.5</v>
      </c>
      <c r="K486">
        <v>11.2</v>
      </c>
      <c r="L486" t="s">
        <v>323</v>
      </c>
      <c r="M486">
        <v>4</v>
      </c>
      <c r="N486" t="s">
        <v>1595</v>
      </c>
      <c r="O486" t="s">
        <v>29</v>
      </c>
    </row>
    <row r="487" spans="1:15" ht="144.75">
      <c r="A487" t="s">
        <v>2173</v>
      </c>
      <c r="B487" t="s">
        <v>2174</v>
      </c>
      <c r="C487" s="1" t="s">
        <v>2175</v>
      </c>
      <c r="D487" t="s">
        <v>88</v>
      </c>
      <c r="E487" t="s">
        <v>89</v>
      </c>
      <c r="F487" s="2">
        <v>3281</v>
      </c>
      <c r="G487" t="s">
        <v>2176</v>
      </c>
      <c r="H487">
        <v>21.4</v>
      </c>
      <c r="I487">
        <v>8.5</v>
      </c>
      <c r="J487">
        <v>6.3</v>
      </c>
      <c r="K487">
        <v>6.6</v>
      </c>
      <c r="L487" t="s">
        <v>157</v>
      </c>
      <c r="M487" t="s">
        <v>158</v>
      </c>
      <c r="N487" t="s">
        <v>247</v>
      </c>
      <c r="O487" t="s">
        <v>29</v>
      </c>
    </row>
    <row r="488" spans="1:15" ht="130.5">
      <c r="A488" t="s">
        <v>2177</v>
      </c>
      <c r="B488" t="s">
        <v>2178</v>
      </c>
      <c r="C488" s="1" t="s">
        <v>2179</v>
      </c>
      <c r="D488" t="s">
        <v>80</v>
      </c>
      <c r="E488" t="s">
        <v>2180</v>
      </c>
      <c r="F488" s="2">
        <v>12200</v>
      </c>
      <c r="G488" t="s">
        <v>2181</v>
      </c>
      <c r="H488">
        <v>21.8</v>
      </c>
      <c r="I488">
        <v>10.9</v>
      </c>
      <c r="J488">
        <v>5</v>
      </c>
      <c r="K488">
        <v>5.8</v>
      </c>
      <c r="L488" t="s">
        <v>157</v>
      </c>
      <c r="M488" t="s">
        <v>158</v>
      </c>
      <c r="N488" t="s">
        <v>110</v>
      </c>
      <c r="O488" t="s">
        <v>29</v>
      </c>
    </row>
    <row r="489" spans="1:15" ht="144.75">
      <c r="A489" t="s">
        <v>2182</v>
      </c>
      <c r="B489" t="s">
        <v>2183</v>
      </c>
      <c r="C489" s="1" t="s">
        <v>2184</v>
      </c>
      <c r="D489" t="s">
        <v>45</v>
      </c>
      <c r="E489" t="s">
        <v>64</v>
      </c>
      <c r="F489" s="2">
        <v>21670</v>
      </c>
      <c r="G489" t="s">
        <v>2185</v>
      </c>
    </row>
    <row r="490" spans="1:15" ht="130.5">
      <c r="A490" t="s">
        <v>2186</v>
      </c>
      <c r="B490" t="s">
        <v>2187</v>
      </c>
      <c r="C490" s="1" t="s">
        <v>2188</v>
      </c>
      <c r="D490" t="s">
        <v>114</v>
      </c>
      <c r="E490" t="s">
        <v>1956</v>
      </c>
      <c r="F490">
        <v>568</v>
      </c>
      <c r="G490" t="s">
        <v>2189</v>
      </c>
      <c r="H490">
        <v>13.9</v>
      </c>
      <c r="I490">
        <v>3.9</v>
      </c>
      <c r="J490">
        <v>6.3</v>
      </c>
      <c r="K490">
        <v>3.7</v>
      </c>
      <c r="L490" t="s">
        <v>157</v>
      </c>
      <c r="M490" t="s">
        <v>158</v>
      </c>
      <c r="N490" t="s">
        <v>307</v>
      </c>
      <c r="O490" t="s">
        <v>60</v>
      </c>
    </row>
    <row r="491" spans="1:15" ht="130.5">
      <c r="A491" t="s">
        <v>2190</v>
      </c>
      <c r="B491" t="s">
        <v>2191</v>
      </c>
      <c r="C491" s="1" t="s">
        <v>2192</v>
      </c>
      <c r="D491" t="s">
        <v>24</v>
      </c>
      <c r="E491" t="s">
        <v>25</v>
      </c>
      <c r="F491" s="2">
        <v>9000</v>
      </c>
      <c r="G491" t="s">
        <v>2193</v>
      </c>
      <c r="H491">
        <v>26.6</v>
      </c>
      <c r="I491">
        <v>15.4</v>
      </c>
      <c r="J491">
        <v>6.3</v>
      </c>
      <c r="K491">
        <v>4.8</v>
      </c>
      <c r="L491" t="s">
        <v>27</v>
      </c>
      <c r="M491">
        <v>2</v>
      </c>
      <c r="N491" t="s">
        <v>91</v>
      </c>
      <c r="O491" t="s">
        <v>29</v>
      </c>
    </row>
    <row r="492" spans="1:15" ht="101.25">
      <c r="A492" t="s">
        <v>2194</v>
      </c>
      <c r="B492" t="s">
        <v>2195</v>
      </c>
      <c r="C492" s="1" t="s">
        <v>2196</v>
      </c>
      <c r="D492" t="s">
        <v>18</v>
      </c>
      <c r="E492" t="s">
        <v>245</v>
      </c>
      <c r="F492" s="2">
        <v>10250</v>
      </c>
      <c r="G492" t="s">
        <v>2197</v>
      </c>
      <c r="H492">
        <v>17</v>
      </c>
      <c r="I492">
        <v>3</v>
      </c>
      <c r="J492">
        <v>6.9</v>
      </c>
      <c r="K492">
        <v>7.1</v>
      </c>
      <c r="L492" t="s">
        <v>83</v>
      </c>
      <c r="M492">
        <v>1</v>
      </c>
      <c r="N492" t="s">
        <v>280</v>
      </c>
      <c r="O492" t="s">
        <v>60</v>
      </c>
    </row>
    <row r="493" spans="1:15" ht="130.5">
      <c r="A493" t="s">
        <v>2198</v>
      </c>
      <c r="B493" t="s">
        <v>2199</v>
      </c>
      <c r="C493" s="1" t="s">
        <v>2200</v>
      </c>
      <c r="D493" t="s">
        <v>33</v>
      </c>
      <c r="E493" t="s">
        <v>614</v>
      </c>
      <c r="F493" s="2">
        <v>6907</v>
      </c>
      <c r="G493" t="s">
        <v>2201</v>
      </c>
    </row>
    <row r="494" spans="1:15" ht="144.75">
      <c r="A494" t="s">
        <v>2202</v>
      </c>
      <c r="B494" t="s">
        <v>2203</v>
      </c>
      <c r="C494" s="1" t="s">
        <v>2204</v>
      </c>
      <c r="D494" t="s">
        <v>24</v>
      </c>
      <c r="E494" t="s">
        <v>25</v>
      </c>
      <c r="F494" s="2">
        <v>23000</v>
      </c>
      <c r="G494" t="s">
        <v>2205</v>
      </c>
      <c r="H494">
        <v>12.3</v>
      </c>
      <c r="I494">
        <v>7.4</v>
      </c>
      <c r="J494">
        <v>3.3</v>
      </c>
      <c r="K494">
        <v>1.5</v>
      </c>
      <c r="L494" t="s">
        <v>83</v>
      </c>
      <c r="M494">
        <v>1</v>
      </c>
      <c r="N494" t="s">
        <v>664</v>
      </c>
      <c r="O494" t="s">
        <v>60</v>
      </c>
    </row>
    <row r="495" spans="1:15" ht="144.75">
      <c r="A495" t="s">
        <v>2206</v>
      </c>
      <c r="B495" t="s">
        <v>2207</v>
      </c>
      <c r="C495" s="1" t="s">
        <v>2208</v>
      </c>
      <c r="D495" t="s">
        <v>45</v>
      </c>
      <c r="E495" t="s">
        <v>155</v>
      </c>
      <c r="F495" s="2">
        <v>18000</v>
      </c>
      <c r="G495" t="s">
        <v>2209</v>
      </c>
      <c r="H495">
        <v>13.6</v>
      </c>
      <c r="I495">
        <v>1.1000000000000001</v>
      </c>
      <c r="J495">
        <v>6.1</v>
      </c>
      <c r="K495">
        <v>6.4</v>
      </c>
      <c r="L495" t="s">
        <v>27</v>
      </c>
      <c r="M495">
        <v>2</v>
      </c>
      <c r="N495" t="s">
        <v>874</v>
      </c>
      <c r="O495" t="s">
        <v>60</v>
      </c>
    </row>
    <row r="496" spans="1:15" ht="115.5">
      <c r="A496" t="s">
        <v>2210</v>
      </c>
      <c r="B496" t="s">
        <v>2211</v>
      </c>
      <c r="C496" s="1" t="s">
        <v>2212</v>
      </c>
      <c r="D496" t="s">
        <v>101</v>
      </c>
      <c r="E496" t="s">
        <v>722</v>
      </c>
      <c r="F496" s="2">
        <v>12785</v>
      </c>
      <c r="G496" t="s">
        <v>2213</v>
      </c>
      <c r="H496">
        <v>18.3</v>
      </c>
      <c r="I496">
        <v>0.3</v>
      </c>
      <c r="J496">
        <v>8.9</v>
      </c>
      <c r="K496">
        <v>9.1</v>
      </c>
      <c r="L496" t="s">
        <v>83</v>
      </c>
      <c r="M496">
        <v>1</v>
      </c>
      <c r="N496" t="s">
        <v>1448</v>
      </c>
      <c r="O496" t="s">
        <v>60</v>
      </c>
    </row>
    <row r="497" spans="1:15" ht="144.75">
      <c r="A497" t="s">
        <v>2214</v>
      </c>
      <c r="B497" t="s">
        <v>2215</v>
      </c>
      <c r="C497" s="1" t="s">
        <v>2216</v>
      </c>
      <c r="D497" t="s">
        <v>88</v>
      </c>
      <c r="E497" t="s">
        <v>581</v>
      </c>
      <c r="F497" s="2">
        <v>9600</v>
      </c>
      <c r="G497" t="s">
        <v>2217</v>
      </c>
      <c r="H497">
        <v>26.7</v>
      </c>
      <c r="I497">
        <v>13.3</v>
      </c>
      <c r="J497">
        <v>5.3</v>
      </c>
      <c r="K497">
        <v>8.1999999999999993</v>
      </c>
      <c r="L497" t="s">
        <v>27</v>
      </c>
      <c r="M497">
        <v>2</v>
      </c>
      <c r="N497" t="s">
        <v>1586</v>
      </c>
      <c r="O497" t="s">
        <v>29</v>
      </c>
    </row>
    <row r="498" spans="1:15" ht="115.5">
      <c r="A498" t="s">
        <v>2218</v>
      </c>
      <c r="B498" t="s">
        <v>2219</v>
      </c>
      <c r="C498" s="1" t="s">
        <v>2220</v>
      </c>
      <c r="D498" t="s">
        <v>18</v>
      </c>
      <c r="E498" t="s">
        <v>447</v>
      </c>
      <c r="F498" s="2">
        <v>26000</v>
      </c>
      <c r="G498" t="s">
        <v>2221</v>
      </c>
    </row>
    <row r="499" spans="1:15" ht="115.5">
      <c r="A499" t="s">
        <v>2222</v>
      </c>
      <c r="B499" t="s">
        <v>2223</v>
      </c>
      <c r="C499" s="1" t="s">
        <v>2224</v>
      </c>
      <c r="D499" t="s">
        <v>18</v>
      </c>
      <c r="E499" t="s">
        <v>245</v>
      </c>
      <c r="F499" s="2">
        <v>29945</v>
      </c>
      <c r="G499" t="s">
        <v>2225</v>
      </c>
      <c r="H499">
        <v>13.1</v>
      </c>
      <c r="I499">
        <v>1.9</v>
      </c>
      <c r="J499">
        <v>5.2</v>
      </c>
      <c r="K499">
        <v>6</v>
      </c>
      <c r="L499" t="s">
        <v>27</v>
      </c>
      <c r="M499">
        <v>2</v>
      </c>
      <c r="N499" t="s">
        <v>139</v>
      </c>
      <c r="O499" t="s">
        <v>60</v>
      </c>
    </row>
    <row r="500" spans="1:15" ht="130.5">
      <c r="A500" t="s">
        <v>2226</v>
      </c>
      <c r="B500" t="s">
        <v>2227</v>
      </c>
      <c r="C500" s="1" t="s">
        <v>2228</v>
      </c>
      <c r="D500" t="s">
        <v>18</v>
      </c>
      <c r="E500" t="s">
        <v>1130</v>
      </c>
      <c r="F500" s="2">
        <v>742000</v>
      </c>
      <c r="G500" t="s">
        <v>2229</v>
      </c>
      <c r="H500">
        <v>9.8000000000000007</v>
      </c>
      <c r="I500">
        <v>0.8</v>
      </c>
      <c r="J500">
        <v>4.4000000000000004</v>
      </c>
      <c r="K500">
        <v>4.5999999999999996</v>
      </c>
      <c r="L500" t="s">
        <v>27</v>
      </c>
      <c r="M500">
        <v>2</v>
      </c>
      <c r="N500" t="s">
        <v>405</v>
      </c>
      <c r="O500" t="s">
        <v>1173</v>
      </c>
    </row>
    <row r="501" spans="1:15" ht="144.75">
      <c r="A501" t="s">
        <v>2230</v>
      </c>
      <c r="B501" t="s">
        <v>2231</v>
      </c>
      <c r="C501" s="1" t="s">
        <v>2232</v>
      </c>
      <c r="D501" t="s">
        <v>45</v>
      </c>
      <c r="E501" t="s">
        <v>779</v>
      </c>
      <c r="F501" s="2">
        <v>50000</v>
      </c>
      <c r="G501" t="s">
        <v>2233</v>
      </c>
      <c r="H501">
        <v>29.9</v>
      </c>
      <c r="I501">
        <v>2.4</v>
      </c>
      <c r="J501">
        <v>10.4</v>
      </c>
      <c r="K501">
        <v>17.2</v>
      </c>
      <c r="L501" t="s">
        <v>177</v>
      </c>
      <c r="M501">
        <v>3</v>
      </c>
      <c r="N501" t="s">
        <v>1061</v>
      </c>
      <c r="O501" t="s">
        <v>29</v>
      </c>
    </row>
    <row r="502" spans="1:15" ht="188.25">
      <c r="A502" t="s">
        <v>2234</v>
      </c>
      <c r="B502" t="s">
        <v>2235</v>
      </c>
      <c r="C502" s="1" t="s">
        <v>2236</v>
      </c>
      <c r="D502" t="s">
        <v>45</v>
      </c>
      <c r="E502" t="s">
        <v>64</v>
      </c>
      <c r="F502" s="2">
        <v>114000</v>
      </c>
      <c r="G502" t="s">
        <v>2237</v>
      </c>
      <c r="H502">
        <v>24.8</v>
      </c>
      <c r="I502">
        <v>2.2999999999999998</v>
      </c>
      <c r="J502">
        <v>8.3000000000000007</v>
      </c>
      <c r="K502">
        <v>14.2</v>
      </c>
      <c r="L502" t="s">
        <v>177</v>
      </c>
      <c r="M502">
        <v>3</v>
      </c>
      <c r="N502" t="s">
        <v>545</v>
      </c>
      <c r="O502" t="s">
        <v>29</v>
      </c>
    </row>
    <row r="503" spans="1:15" ht="188.25">
      <c r="A503" t="s">
        <v>2238</v>
      </c>
      <c r="B503" t="s">
        <v>2239</v>
      </c>
      <c r="C503" s="1" t="s">
        <v>2240</v>
      </c>
      <c r="D503" t="s">
        <v>80</v>
      </c>
      <c r="E503" t="s">
        <v>81</v>
      </c>
      <c r="F503" s="2">
        <v>12000</v>
      </c>
      <c r="G503" t="s">
        <v>2241</v>
      </c>
      <c r="H503">
        <v>25.4</v>
      </c>
      <c r="I503">
        <v>7.2</v>
      </c>
      <c r="J503">
        <v>6.4</v>
      </c>
      <c r="K503">
        <v>11.9</v>
      </c>
      <c r="L503" t="s">
        <v>83</v>
      </c>
      <c r="M503">
        <v>1</v>
      </c>
      <c r="N503" t="s">
        <v>420</v>
      </c>
      <c r="O503" t="s">
        <v>29</v>
      </c>
    </row>
    <row r="504" spans="1:15" ht="115.5">
      <c r="A504" t="s">
        <v>2242</v>
      </c>
      <c r="B504" t="s">
        <v>2243</v>
      </c>
      <c r="C504" s="1" t="s">
        <v>2244</v>
      </c>
      <c r="D504" t="s">
        <v>80</v>
      </c>
      <c r="E504" t="s">
        <v>1328</v>
      </c>
      <c r="F504" s="2">
        <v>85000</v>
      </c>
      <c r="G504" t="s">
        <v>2245</v>
      </c>
      <c r="H504">
        <v>37.299999999999997</v>
      </c>
      <c r="I504">
        <v>17.2</v>
      </c>
      <c r="J504">
        <v>6.5</v>
      </c>
      <c r="K504">
        <v>13.6</v>
      </c>
      <c r="L504" t="s">
        <v>145</v>
      </c>
      <c r="M504">
        <v>5</v>
      </c>
      <c r="N504" t="s">
        <v>1084</v>
      </c>
      <c r="O504" t="s">
        <v>147</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227BE2-A452-4149-9786-FB0659B5A3E8}">
  <dimension ref="A1:O504"/>
  <sheetViews>
    <sheetView workbookViewId="0">
      <selection activeCell="B1" sqref="B1"/>
    </sheetView>
  </sheetViews>
  <sheetFormatPr defaultRowHeight="14.45"/>
  <cols>
    <col min="8" max="8" width="20.42578125" customWidth="1"/>
  </cols>
  <sheetData>
    <row r="1" spans="1:15">
      <c r="A1" t="s">
        <v>0</v>
      </c>
      <c r="B1" t="s">
        <v>1</v>
      </c>
      <c r="C1" t="s">
        <v>2</v>
      </c>
      <c r="D1" t="s">
        <v>3</v>
      </c>
      <c r="E1" t="s">
        <v>4</v>
      </c>
      <c r="F1" t="s">
        <v>5</v>
      </c>
      <c r="G1" t="s">
        <v>6</v>
      </c>
      <c r="H1" t="s">
        <v>7</v>
      </c>
      <c r="I1" t="s">
        <v>8</v>
      </c>
      <c r="J1" t="s">
        <v>9</v>
      </c>
      <c r="K1" t="s">
        <v>10</v>
      </c>
      <c r="L1" t="s">
        <v>11</v>
      </c>
      <c r="M1" t="s">
        <v>12</v>
      </c>
      <c r="N1" t="s">
        <v>13</v>
      </c>
      <c r="O1" t="s">
        <v>14</v>
      </c>
    </row>
    <row r="2" spans="1:15" ht="101.25">
      <c r="A2" t="s">
        <v>15</v>
      </c>
      <c r="B2" t="s">
        <v>16</v>
      </c>
      <c r="C2" s="1" t="s">
        <v>17</v>
      </c>
      <c r="D2" t="s">
        <v>18</v>
      </c>
      <c r="E2" t="s">
        <v>19</v>
      </c>
      <c r="F2" s="2">
        <v>3157</v>
      </c>
      <c r="G2" t="s">
        <v>20</v>
      </c>
    </row>
    <row r="3" spans="1:15" ht="130.5">
      <c r="A3" t="s">
        <v>21</v>
      </c>
      <c r="B3" t="s">
        <v>22</v>
      </c>
      <c r="C3" s="1" t="s">
        <v>23</v>
      </c>
      <c r="D3" t="s">
        <v>24</v>
      </c>
      <c r="E3" t="s">
        <v>25</v>
      </c>
      <c r="F3" s="2">
        <v>14000</v>
      </c>
      <c r="G3" t="s">
        <v>26</v>
      </c>
      <c r="H3">
        <v>25.3</v>
      </c>
      <c r="I3">
        <v>12.8</v>
      </c>
      <c r="J3">
        <v>6.6</v>
      </c>
      <c r="K3">
        <v>5.8</v>
      </c>
      <c r="L3" t="s">
        <v>27</v>
      </c>
      <c r="M3">
        <v>2</v>
      </c>
      <c r="N3" t="s">
        <v>28</v>
      </c>
      <c r="O3" t="s">
        <v>29</v>
      </c>
    </row>
    <row r="4" spans="1:15" ht="130.5">
      <c r="A4" t="s">
        <v>30</v>
      </c>
      <c r="B4" t="s">
        <v>31</v>
      </c>
      <c r="C4" s="1" t="s">
        <v>32</v>
      </c>
      <c r="D4" t="s">
        <v>33</v>
      </c>
      <c r="E4" t="s">
        <v>34</v>
      </c>
      <c r="F4" s="2">
        <v>6500</v>
      </c>
      <c r="G4" t="s">
        <v>35</v>
      </c>
      <c r="H4">
        <v>29.2</v>
      </c>
      <c r="I4">
        <v>10.6</v>
      </c>
      <c r="J4">
        <v>6.3</v>
      </c>
      <c r="K4">
        <v>12.2</v>
      </c>
      <c r="L4" t="s">
        <v>27</v>
      </c>
      <c r="M4">
        <v>2</v>
      </c>
      <c r="N4" t="s">
        <v>36</v>
      </c>
      <c r="O4" t="s">
        <v>29</v>
      </c>
    </row>
    <row r="5" spans="1:15" ht="130.5">
      <c r="A5" t="s">
        <v>37</v>
      </c>
      <c r="B5" t="s">
        <v>38</v>
      </c>
      <c r="C5" s="1" t="s">
        <v>39</v>
      </c>
      <c r="D5" t="s">
        <v>18</v>
      </c>
      <c r="E5" t="s">
        <v>40</v>
      </c>
      <c r="F5" s="2">
        <v>9084</v>
      </c>
      <c r="G5" t="s">
        <v>41</v>
      </c>
    </row>
    <row r="6" spans="1:15" ht="115.5">
      <c r="A6" t="s">
        <v>42</v>
      </c>
      <c r="B6" t="s">
        <v>43</v>
      </c>
      <c r="C6" s="1" t="s">
        <v>44</v>
      </c>
      <c r="D6" t="s">
        <v>45</v>
      </c>
      <c r="E6" t="s">
        <v>46</v>
      </c>
      <c r="F6" s="2">
        <v>70000</v>
      </c>
      <c r="G6" t="s">
        <v>47</v>
      </c>
      <c r="H6">
        <v>22.6</v>
      </c>
      <c r="I6">
        <v>0.1</v>
      </c>
      <c r="J6">
        <v>8.4</v>
      </c>
      <c r="K6">
        <v>14.1</v>
      </c>
      <c r="L6" t="s">
        <v>27</v>
      </c>
      <c r="M6">
        <v>2</v>
      </c>
      <c r="N6" t="s">
        <v>48</v>
      </c>
      <c r="O6" t="s">
        <v>29</v>
      </c>
    </row>
    <row r="7" spans="1:15" ht="115.5">
      <c r="A7" t="s">
        <v>49</v>
      </c>
      <c r="B7" t="s">
        <v>50</v>
      </c>
      <c r="C7" s="1" t="s">
        <v>51</v>
      </c>
      <c r="D7" t="s">
        <v>33</v>
      </c>
      <c r="E7" t="s">
        <v>34</v>
      </c>
      <c r="F7" s="2">
        <v>187384</v>
      </c>
      <c r="G7" t="s">
        <v>52</v>
      </c>
      <c r="H7">
        <v>27.5</v>
      </c>
      <c r="I7">
        <v>7.9</v>
      </c>
      <c r="J7">
        <v>4.5999999999999996</v>
      </c>
      <c r="K7">
        <v>15</v>
      </c>
      <c r="L7" t="s">
        <v>27</v>
      </c>
      <c r="M7">
        <v>2</v>
      </c>
      <c r="N7" t="s">
        <v>53</v>
      </c>
      <c r="O7" t="s">
        <v>29</v>
      </c>
    </row>
    <row r="8" spans="1:15" ht="101.25">
      <c r="A8" t="s">
        <v>54</v>
      </c>
      <c r="B8" t="s">
        <v>55</v>
      </c>
      <c r="C8" s="1" t="s">
        <v>56</v>
      </c>
      <c r="D8" t="s">
        <v>45</v>
      </c>
      <c r="E8" t="s">
        <v>57</v>
      </c>
      <c r="F8" s="2">
        <v>14100</v>
      </c>
      <c r="G8" t="s">
        <v>58</v>
      </c>
      <c r="H8">
        <v>18.8</v>
      </c>
      <c r="I8">
        <v>3.2</v>
      </c>
      <c r="J8">
        <v>8.6999999999999993</v>
      </c>
      <c r="K8">
        <v>6.8</v>
      </c>
      <c r="L8" t="s">
        <v>27</v>
      </c>
      <c r="M8">
        <v>2</v>
      </c>
      <c r="N8" t="s">
        <v>59</v>
      </c>
      <c r="O8" t="s">
        <v>60</v>
      </c>
    </row>
    <row r="9" spans="1:15" ht="101.25">
      <c r="A9" t="s">
        <v>61</v>
      </c>
      <c r="B9" t="s">
        <v>62</v>
      </c>
      <c r="C9" s="1" t="s">
        <v>63</v>
      </c>
      <c r="D9" t="s">
        <v>45</v>
      </c>
      <c r="E9" t="s">
        <v>64</v>
      </c>
      <c r="F9" s="2">
        <v>18000</v>
      </c>
      <c r="G9" t="s">
        <v>65</v>
      </c>
      <c r="H9">
        <v>26</v>
      </c>
      <c r="I9">
        <v>3.6</v>
      </c>
      <c r="J9">
        <v>7.9</v>
      </c>
      <c r="K9">
        <v>14.5</v>
      </c>
      <c r="L9" t="s">
        <v>27</v>
      </c>
      <c r="M9">
        <v>2</v>
      </c>
      <c r="N9" t="s">
        <v>66</v>
      </c>
      <c r="O9" t="s">
        <v>29</v>
      </c>
    </row>
    <row r="10" spans="1:15" ht="115.5">
      <c r="A10" t="s">
        <v>67</v>
      </c>
      <c r="B10" t="s">
        <v>68</v>
      </c>
      <c r="C10" s="1" t="s">
        <v>69</v>
      </c>
      <c r="D10" t="s">
        <v>18</v>
      </c>
      <c r="E10" t="s">
        <v>70</v>
      </c>
      <c r="F10" s="2">
        <v>9750</v>
      </c>
      <c r="G10" t="s">
        <v>71</v>
      </c>
    </row>
    <row r="11" spans="1:15" ht="115.5">
      <c r="A11" t="s">
        <v>72</v>
      </c>
      <c r="B11" t="s">
        <v>73</v>
      </c>
      <c r="C11" s="1" t="s">
        <v>74</v>
      </c>
      <c r="D11" t="s">
        <v>33</v>
      </c>
      <c r="E11" t="s">
        <v>34</v>
      </c>
      <c r="F11" s="2">
        <v>35000</v>
      </c>
      <c r="G11" t="s">
        <v>75</v>
      </c>
      <c r="H11">
        <v>20.100000000000001</v>
      </c>
      <c r="I11">
        <v>4.5</v>
      </c>
      <c r="J11">
        <v>4.0999999999999996</v>
      </c>
      <c r="K11">
        <v>11.4</v>
      </c>
      <c r="L11" t="s">
        <v>27</v>
      </c>
      <c r="M11">
        <v>2</v>
      </c>
      <c r="N11" t="s">
        <v>76</v>
      </c>
      <c r="O11" t="s">
        <v>29</v>
      </c>
    </row>
    <row r="12" spans="1:15" ht="130.5">
      <c r="A12" t="s">
        <v>77</v>
      </c>
      <c r="B12" t="s">
        <v>78</v>
      </c>
      <c r="C12" s="1" t="s">
        <v>79</v>
      </c>
      <c r="D12" t="s">
        <v>80</v>
      </c>
      <c r="E12" t="s">
        <v>81</v>
      </c>
      <c r="F12" s="2">
        <v>23000</v>
      </c>
      <c r="G12" t="s">
        <v>82</v>
      </c>
      <c r="H12">
        <v>18.100000000000001</v>
      </c>
      <c r="I12">
        <v>4.3</v>
      </c>
      <c r="J12">
        <v>5.2</v>
      </c>
      <c r="K12">
        <v>8.6999999999999993</v>
      </c>
      <c r="L12" t="s">
        <v>83</v>
      </c>
      <c r="M12">
        <v>1</v>
      </c>
      <c r="N12" t="s">
        <v>84</v>
      </c>
      <c r="O12" t="s">
        <v>60</v>
      </c>
    </row>
    <row r="13" spans="1:15" ht="115.5">
      <c r="A13" t="s">
        <v>85</v>
      </c>
      <c r="B13" t="s">
        <v>86</v>
      </c>
      <c r="C13" s="1" t="s">
        <v>87</v>
      </c>
      <c r="D13" t="s">
        <v>88</v>
      </c>
      <c r="E13" t="s">
        <v>89</v>
      </c>
      <c r="F13" s="2">
        <v>11311</v>
      </c>
      <c r="G13" t="s">
        <v>90</v>
      </c>
      <c r="H13">
        <v>26.5</v>
      </c>
      <c r="I13">
        <v>12.7</v>
      </c>
      <c r="J13">
        <v>4.5</v>
      </c>
      <c r="K13">
        <v>9.3000000000000007</v>
      </c>
      <c r="L13" t="s">
        <v>27</v>
      </c>
      <c r="M13">
        <v>2</v>
      </c>
      <c r="N13" t="s">
        <v>91</v>
      </c>
      <c r="O13" t="s">
        <v>29</v>
      </c>
    </row>
    <row r="14" spans="1:15" ht="130.5">
      <c r="A14" t="s">
        <v>92</v>
      </c>
      <c r="B14" t="s">
        <v>93</v>
      </c>
      <c r="C14" s="1" t="s">
        <v>94</v>
      </c>
      <c r="D14" t="s">
        <v>33</v>
      </c>
      <c r="E14" t="s">
        <v>95</v>
      </c>
      <c r="F14" s="2">
        <v>27800</v>
      </c>
      <c r="G14" t="s">
        <v>96</v>
      </c>
      <c r="H14">
        <v>25.7</v>
      </c>
      <c r="I14">
        <v>3.4</v>
      </c>
      <c r="J14">
        <v>10.6</v>
      </c>
      <c r="K14">
        <v>11.8</v>
      </c>
      <c r="L14" t="s">
        <v>27</v>
      </c>
      <c r="M14">
        <v>2</v>
      </c>
      <c r="N14" t="s">
        <v>97</v>
      </c>
      <c r="O14" t="s">
        <v>29</v>
      </c>
    </row>
    <row r="15" spans="1:15" ht="101.25">
      <c r="A15" t="s">
        <v>98</v>
      </c>
      <c r="B15" t="s">
        <v>99</v>
      </c>
      <c r="C15" s="1" t="s">
        <v>100</v>
      </c>
      <c r="D15" t="s">
        <v>101</v>
      </c>
      <c r="E15" t="s">
        <v>102</v>
      </c>
      <c r="F15" s="2">
        <v>48000</v>
      </c>
      <c r="G15" t="s">
        <v>103</v>
      </c>
      <c r="H15">
        <v>18.7</v>
      </c>
      <c r="I15">
        <v>0.1</v>
      </c>
      <c r="J15">
        <v>10.8</v>
      </c>
      <c r="K15">
        <v>7.8</v>
      </c>
      <c r="L15" t="s">
        <v>27</v>
      </c>
      <c r="M15">
        <v>2</v>
      </c>
      <c r="N15" t="s">
        <v>59</v>
      </c>
      <c r="O15" t="s">
        <v>60</v>
      </c>
    </row>
    <row r="16" spans="1:15" ht="101.25">
      <c r="A16" t="s">
        <v>104</v>
      </c>
      <c r="B16" t="s">
        <v>105</v>
      </c>
      <c r="C16" s="1" t="s">
        <v>106</v>
      </c>
      <c r="D16" t="s">
        <v>107</v>
      </c>
      <c r="E16" t="s">
        <v>108</v>
      </c>
      <c r="F16" s="2">
        <v>5601</v>
      </c>
      <c r="G16" t="s">
        <v>109</v>
      </c>
      <c r="H16">
        <v>21.8</v>
      </c>
      <c r="I16">
        <v>8.6999999999999993</v>
      </c>
      <c r="J16">
        <v>3</v>
      </c>
      <c r="K16">
        <v>10.1</v>
      </c>
      <c r="L16" t="s">
        <v>27</v>
      </c>
      <c r="M16">
        <v>2</v>
      </c>
      <c r="N16" t="s">
        <v>110</v>
      </c>
      <c r="O16" t="s">
        <v>29</v>
      </c>
    </row>
    <row r="17" spans="1:15" ht="144.75">
      <c r="A17" t="s">
        <v>111</v>
      </c>
      <c r="B17" t="s">
        <v>112</v>
      </c>
      <c r="C17" s="1" t="s">
        <v>113</v>
      </c>
      <c r="D17" t="s">
        <v>114</v>
      </c>
      <c r="E17" t="s">
        <v>115</v>
      </c>
      <c r="F17" s="2">
        <v>9300</v>
      </c>
      <c r="G17" t="s">
        <v>116</v>
      </c>
      <c r="H17">
        <v>16.7</v>
      </c>
      <c r="I17">
        <v>9.1</v>
      </c>
      <c r="J17">
        <v>3.5</v>
      </c>
      <c r="K17">
        <v>4.2</v>
      </c>
      <c r="L17" t="s">
        <v>27</v>
      </c>
      <c r="M17">
        <v>2</v>
      </c>
      <c r="N17" t="s">
        <v>117</v>
      </c>
      <c r="O17" t="s">
        <v>60</v>
      </c>
    </row>
    <row r="18" spans="1:15" ht="115.5">
      <c r="A18" t="s">
        <v>118</v>
      </c>
      <c r="B18" t="s">
        <v>119</v>
      </c>
      <c r="C18" s="1" t="s">
        <v>120</v>
      </c>
      <c r="D18" t="s">
        <v>33</v>
      </c>
      <c r="E18" t="s">
        <v>121</v>
      </c>
      <c r="F18" s="2">
        <v>56100</v>
      </c>
      <c r="G18" t="s">
        <v>122</v>
      </c>
    </row>
    <row r="19" spans="1:15" ht="144.75">
      <c r="A19" t="s">
        <v>123</v>
      </c>
      <c r="B19" t="s">
        <v>124</v>
      </c>
      <c r="C19" s="1" t="s">
        <v>125</v>
      </c>
      <c r="D19" t="s">
        <v>18</v>
      </c>
      <c r="E19" t="s">
        <v>126</v>
      </c>
      <c r="F19" s="2">
        <v>53000</v>
      </c>
      <c r="G19" t="s">
        <v>127</v>
      </c>
      <c r="H19">
        <v>11.4</v>
      </c>
      <c r="I19">
        <v>1.5</v>
      </c>
      <c r="J19">
        <v>6.1</v>
      </c>
      <c r="K19">
        <v>3.9</v>
      </c>
      <c r="L19" t="s">
        <v>27</v>
      </c>
      <c r="M19">
        <v>2</v>
      </c>
      <c r="N19" t="s">
        <v>128</v>
      </c>
      <c r="O19" t="s">
        <v>60</v>
      </c>
    </row>
    <row r="20" spans="1:15" ht="130.5">
      <c r="A20" t="s">
        <v>129</v>
      </c>
      <c r="B20" t="s">
        <v>130</v>
      </c>
      <c r="C20" s="1" t="s">
        <v>131</v>
      </c>
      <c r="D20" t="s">
        <v>45</v>
      </c>
      <c r="E20" t="s">
        <v>132</v>
      </c>
      <c r="F20" s="2">
        <v>10600</v>
      </c>
      <c r="G20" t="s">
        <v>133</v>
      </c>
    </row>
    <row r="21" spans="1:15" ht="130.5">
      <c r="A21" t="s">
        <v>134</v>
      </c>
      <c r="B21" t="s">
        <v>135</v>
      </c>
      <c r="C21" s="1" t="s">
        <v>136</v>
      </c>
      <c r="D21" t="s">
        <v>114</v>
      </c>
      <c r="E21" t="s">
        <v>137</v>
      </c>
      <c r="F21">
        <v>533</v>
      </c>
      <c r="G21" t="s">
        <v>138</v>
      </c>
      <c r="H21">
        <v>13.2</v>
      </c>
      <c r="I21">
        <v>4.2</v>
      </c>
      <c r="J21">
        <v>5.5</v>
      </c>
      <c r="K21">
        <v>3.5</v>
      </c>
      <c r="L21" t="s">
        <v>83</v>
      </c>
      <c r="M21">
        <v>1</v>
      </c>
      <c r="N21" t="s">
        <v>139</v>
      </c>
      <c r="O21" t="s">
        <v>60</v>
      </c>
    </row>
    <row r="22" spans="1:15" ht="130.5">
      <c r="A22" t="s">
        <v>140</v>
      </c>
      <c r="B22" t="s">
        <v>141</v>
      </c>
      <c r="C22" s="1" t="s">
        <v>142</v>
      </c>
      <c r="D22" t="s">
        <v>101</v>
      </c>
      <c r="E22" t="s">
        <v>143</v>
      </c>
      <c r="F22" s="2">
        <v>224824</v>
      </c>
      <c r="G22" t="s">
        <v>144</v>
      </c>
      <c r="H22">
        <v>36.200000000000003</v>
      </c>
      <c r="I22">
        <v>2</v>
      </c>
      <c r="J22">
        <v>19.399999999999999</v>
      </c>
      <c r="K22">
        <v>14.8</v>
      </c>
      <c r="L22" t="s">
        <v>145</v>
      </c>
      <c r="M22">
        <v>5</v>
      </c>
      <c r="N22" t="s">
        <v>146</v>
      </c>
      <c r="O22" t="s">
        <v>147</v>
      </c>
    </row>
    <row r="23" spans="1:15" ht="144.75">
      <c r="A23" t="s">
        <v>148</v>
      </c>
      <c r="B23" t="s">
        <v>149</v>
      </c>
      <c r="C23" s="1" t="s">
        <v>150</v>
      </c>
      <c r="D23" t="s">
        <v>88</v>
      </c>
      <c r="E23" t="s">
        <v>89</v>
      </c>
      <c r="F23" s="2">
        <v>7000</v>
      </c>
      <c r="G23" t="s">
        <v>151</v>
      </c>
      <c r="H23">
        <v>27.5</v>
      </c>
      <c r="I23">
        <v>13.4</v>
      </c>
      <c r="J23">
        <v>5.0999999999999996</v>
      </c>
      <c r="K23">
        <v>9</v>
      </c>
      <c r="L23" t="s">
        <v>83</v>
      </c>
      <c r="M23">
        <v>1</v>
      </c>
      <c r="N23" t="s">
        <v>53</v>
      </c>
      <c r="O23" t="s">
        <v>29</v>
      </c>
    </row>
    <row r="24" spans="1:15" ht="101.25">
      <c r="A24" t="s">
        <v>152</v>
      </c>
      <c r="B24" t="s">
        <v>153</v>
      </c>
      <c r="C24" s="1" t="s">
        <v>154</v>
      </c>
      <c r="D24" t="s">
        <v>45</v>
      </c>
      <c r="E24" t="s">
        <v>155</v>
      </c>
      <c r="F24" s="2">
        <v>7900</v>
      </c>
      <c r="G24" t="s">
        <v>156</v>
      </c>
      <c r="H24">
        <v>14.6</v>
      </c>
      <c r="I24">
        <v>1.4</v>
      </c>
      <c r="J24">
        <v>5.0999999999999996</v>
      </c>
      <c r="K24">
        <v>8.1999999999999993</v>
      </c>
      <c r="L24" t="s">
        <v>157</v>
      </c>
      <c r="M24" t="s">
        <v>158</v>
      </c>
      <c r="N24" t="s">
        <v>159</v>
      </c>
      <c r="O24" t="s">
        <v>60</v>
      </c>
    </row>
    <row r="25" spans="1:15" ht="130.5">
      <c r="A25" t="s">
        <v>160</v>
      </c>
      <c r="B25" t="s">
        <v>161</v>
      </c>
      <c r="C25" s="1" t="s">
        <v>162</v>
      </c>
      <c r="D25" t="s">
        <v>80</v>
      </c>
      <c r="E25" t="s">
        <v>163</v>
      </c>
      <c r="F25" s="2">
        <v>48000</v>
      </c>
      <c r="G25" t="s">
        <v>164</v>
      </c>
      <c r="H25">
        <v>16.600000000000001</v>
      </c>
      <c r="I25">
        <v>8.1</v>
      </c>
      <c r="J25">
        <v>3.3</v>
      </c>
      <c r="K25">
        <v>5.2</v>
      </c>
      <c r="L25" t="s">
        <v>27</v>
      </c>
      <c r="M25">
        <v>2</v>
      </c>
      <c r="N25" t="s">
        <v>117</v>
      </c>
      <c r="O25" t="s">
        <v>60</v>
      </c>
    </row>
    <row r="26" spans="1:15" ht="101.25">
      <c r="A26" t="s">
        <v>165</v>
      </c>
      <c r="B26" t="s">
        <v>166</v>
      </c>
      <c r="C26" s="1" t="s">
        <v>167</v>
      </c>
      <c r="D26" t="s">
        <v>168</v>
      </c>
      <c r="E26" t="s">
        <v>169</v>
      </c>
      <c r="F26" s="2">
        <v>35300</v>
      </c>
      <c r="G26" t="s">
        <v>170</v>
      </c>
    </row>
    <row r="27" spans="1:15" ht="130.5">
      <c r="A27" t="s">
        <v>171</v>
      </c>
      <c r="B27" t="s">
        <v>172</v>
      </c>
      <c r="C27" s="1" t="s">
        <v>173</v>
      </c>
      <c r="D27" t="s">
        <v>174</v>
      </c>
      <c r="E27" t="s">
        <v>175</v>
      </c>
      <c r="F27" s="2">
        <v>2100000</v>
      </c>
      <c r="G27" t="s">
        <v>176</v>
      </c>
      <c r="H27">
        <v>25.3</v>
      </c>
      <c r="I27">
        <v>5.9</v>
      </c>
      <c r="J27">
        <v>7.1</v>
      </c>
      <c r="K27">
        <v>12.4</v>
      </c>
      <c r="L27" t="s">
        <v>177</v>
      </c>
      <c r="M27">
        <v>3</v>
      </c>
      <c r="N27" t="s">
        <v>28</v>
      </c>
      <c r="O27" t="s">
        <v>29</v>
      </c>
    </row>
    <row r="28" spans="1:15" ht="101.25">
      <c r="A28" t="s">
        <v>178</v>
      </c>
      <c r="B28" t="s">
        <v>179</v>
      </c>
      <c r="C28" s="1" t="s">
        <v>180</v>
      </c>
      <c r="D28" t="s">
        <v>45</v>
      </c>
      <c r="E28" t="s">
        <v>181</v>
      </c>
      <c r="F28" s="2">
        <v>330000</v>
      </c>
      <c r="G28" t="s">
        <v>182</v>
      </c>
      <c r="H28">
        <v>16.3</v>
      </c>
      <c r="I28">
        <v>1.8</v>
      </c>
      <c r="J28">
        <v>5.2</v>
      </c>
      <c r="K28">
        <v>9.3000000000000007</v>
      </c>
      <c r="L28" t="s">
        <v>177</v>
      </c>
      <c r="M28">
        <v>3</v>
      </c>
      <c r="N28" t="s">
        <v>183</v>
      </c>
      <c r="O28" t="s">
        <v>60</v>
      </c>
    </row>
    <row r="29" spans="1:15" ht="115.5">
      <c r="A29" t="s">
        <v>184</v>
      </c>
      <c r="B29" t="s">
        <v>185</v>
      </c>
      <c r="C29" s="1" t="s">
        <v>186</v>
      </c>
      <c r="D29" t="s">
        <v>80</v>
      </c>
      <c r="E29" t="s">
        <v>187</v>
      </c>
      <c r="F29" s="2">
        <v>29000</v>
      </c>
      <c r="G29" t="s">
        <v>188</v>
      </c>
      <c r="H29">
        <v>23.3</v>
      </c>
      <c r="I29">
        <v>5.4</v>
      </c>
      <c r="J29">
        <v>6</v>
      </c>
      <c r="K29">
        <v>12</v>
      </c>
      <c r="L29" t="s">
        <v>27</v>
      </c>
      <c r="M29">
        <v>2</v>
      </c>
      <c r="N29" t="s">
        <v>189</v>
      </c>
      <c r="O29" t="s">
        <v>29</v>
      </c>
    </row>
    <row r="30" spans="1:15" ht="130.5">
      <c r="A30" t="s">
        <v>190</v>
      </c>
      <c r="B30" t="s">
        <v>191</v>
      </c>
      <c r="C30" s="1" t="s">
        <v>192</v>
      </c>
      <c r="D30" t="s">
        <v>80</v>
      </c>
      <c r="E30" t="s">
        <v>193</v>
      </c>
      <c r="F30" s="2">
        <v>23200</v>
      </c>
      <c r="G30" t="s">
        <v>194</v>
      </c>
      <c r="H30">
        <v>16</v>
      </c>
      <c r="I30">
        <v>4.5</v>
      </c>
      <c r="J30">
        <v>5.9</v>
      </c>
      <c r="K30">
        <v>5.6</v>
      </c>
      <c r="L30" t="s">
        <v>27</v>
      </c>
      <c r="M30">
        <v>2</v>
      </c>
      <c r="N30" t="s">
        <v>195</v>
      </c>
      <c r="O30" t="s">
        <v>60</v>
      </c>
    </row>
    <row r="31" spans="1:15" ht="115.5">
      <c r="A31" t="s">
        <v>196</v>
      </c>
      <c r="B31" t="s">
        <v>197</v>
      </c>
      <c r="C31" s="1" t="s">
        <v>198</v>
      </c>
      <c r="D31" t="s">
        <v>101</v>
      </c>
      <c r="E31" t="s">
        <v>199</v>
      </c>
      <c r="F31" s="2">
        <v>8329</v>
      </c>
      <c r="G31" t="s">
        <v>200</v>
      </c>
      <c r="H31">
        <v>21.8</v>
      </c>
      <c r="I31">
        <v>2</v>
      </c>
      <c r="J31">
        <v>11.9</v>
      </c>
      <c r="K31">
        <v>7.9</v>
      </c>
      <c r="L31" t="s">
        <v>83</v>
      </c>
      <c r="M31">
        <v>1</v>
      </c>
      <c r="N31" t="s">
        <v>110</v>
      </c>
      <c r="O31" t="s">
        <v>29</v>
      </c>
    </row>
    <row r="32" spans="1:15" ht="130.5">
      <c r="A32" t="s">
        <v>201</v>
      </c>
      <c r="B32" t="s">
        <v>202</v>
      </c>
      <c r="C32" s="1" t="s">
        <v>203</v>
      </c>
      <c r="D32" t="s">
        <v>24</v>
      </c>
      <c r="E32" t="s">
        <v>204</v>
      </c>
      <c r="F32" s="2">
        <v>10961</v>
      </c>
      <c r="G32" t="s">
        <v>205</v>
      </c>
      <c r="H32">
        <v>29.3</v>
      </c>
      <c r="I32">
        <v>13.4</v>
      </c>
      <c r="J32">
        <v>9.1</v>
      </c>
      <c r="K32">
        <v>6.8</v>
      </c>
      <c r="L32" t="s">
        <v>27</v>
      </c>
      <c r="M32">
        <v>2</v>
      </c>
      <c r="N32" t="s">
        <v>36</v>
      </c>
      <c r="O32" t="s">
        <v>29</v>
      </c>
    </row>
    <row r="33" spans="1:15" ht="101.25">
      <c r="A33" t="s">
        <v>206</v>
      </c>
      <c r="B33" t="s">
        <v>207</v>
      </c>
      <c r="C33" s="1" t="s">
        <v>208</v>
      </c>
      <c r="D33" t="s">
        <v>88</v>
      </c>
      <c r="E33" t="s">
        <v>209</v>
      </c>
      <c r="F33" s="2">
        <v>4870</v>
      </c>
      <c r="G33" t="s">
        <v>210</v>
      </c>
    </row>
    <row r="34" spans="1:15" ht="130.5">
      <c r="A34" t="s">
        <v>211</v>
      </c>
      <c r="B34" t="s">
        <v>212</v>
      </c>
      <c r="C34" s="1" t="s">
        <v>213</v>
      </c>
      <c r="D34" t="s">
        <v>101</v>
      </c>
      <c r="E34" t="s">
        <v>214</v>
      </c>
      <c r="G34" t="s">
        <v>215</v>
      </c>
      <c r="H34">
        <v>16.7</v>
      </c>
      <c r="I34">
        <v>1.8</v>
      </c>
      <c r="J34">
        <v>6.7</v>
      </c>
      <c r="K34">
        <v>8.1999999999999993</v>
      </c>
      <c r="L34" t="s">
        <v>177</v>
      </c>
      <c r="M34">
        <v>3</v>
      </c>
      <c r="N34" t="s">
        <v>117</v>
      </c>
      <c r="O34" t="s">
        <v>60</v>
      </c>
    </row>
    <row r="35" spans="1:15" ht="159">
      <c r="A35" t="s">
        <v>216</v>
      </c>
      <c r="B35" t="s">
        <v>217</v>
      </c>
      <c r="C35" s="1" t="s">
        <v>218</v>
      </c>
      <c r="D35" t="s">
        <v>114</v>
      </c>
      <c r="E35" t="s">
        <v>219</v>
      </c>
      <c r="F35">
        <v>28</v>
      </c>
      <c r="G35" t="s">
        <v>220</v>
      </c>
    </row>
    <row r="36" spans="1:15" ht="130.5">
      <c r="A36" t="s">
        <v>221</v>
      </c>
      <c r="B36" t="s">
        <v>222</v>
      </c>
      <c r="C36" s="1" t="s">
        <v>223</v>
      </c>
      <c r="D36" t="s">
        <v>45</v>
      </c>
      <c r="E36" t="s">
        <v>57</v>
      </c>
      <c r="F36" s="2">
        <v>33000</v>
      </c>
      <c r="G36" t="s">
        <v>224</v>
      </c>
    </row>
    <row r="37" spans="1:15" ht="115.5">
      <c r="A37" t="s">
        <v>225</v>
      </c>
      <c r="B37" t="s">
        <v>226</v>
      </c>
      <c r="C37" s="1" t="s">
        <v>227</v>
      </c>
      <c r="D37" t="s">
        <v>45</v>
      </c>
      <c r="E37" t="s">
        <v>228</v>
      </c>
      <c r="F37" s="2">
        <v>5400</v>
      </c>
      <c r="G37" t="s">
        <v>229</v>
      </c>
      <c r="H37">
        <v>22.7</v>
      </c>
      <c r="I37">
        <v>0.8</v>
      </c>
      <c r="J37">
        <v>6.6</v>
      </c>
      <c r="K37">
        <v>15.4</v>
      </c>
      <c r="L37" t="s">
        <v>27</v>
      </c>
      <c r="M37">
        <v>2</v>
      </c>
      <c r="N37" t="s">
        <v>230</v>
      </c>
      <c r="O37" t="s">
        <v>29</v>
      </c>
    </row>
    <row r="38" spans="1:15" ht="115.5">
      <c r="A38" t="s">
        <v>231</v>
      </c>
      <c r="B38" t="s">
        <v>232</v>
      </c>
      <c r="C38" s="1" t="s">
        <v>233</v>
      </c>
      <c r="D38" t="s">
        <v>168</v>
      </c>
      <c r="E38" t="s">
        <v>234</v>
      </c>
      <c r="F38" s="2">
        <v>104400</v>
      </c>
      <c r="G38" t="s">
        <v>235</v>
      </c>
      <c r="H38">
        <v>18.7</v>
      </c>
      <c r="I38">
        <v>3.7</v>
      </c>
      <c r="J38">
        <v>5.4</v>
      </c>
      <c r="K38">
        <v>9.6</v>
      </c>
      <c r="L38" t="s">
        <v>177</v>
      </c>
      <c r="M38">
        <v>3</v>
      </c>
      <c r="N38" t="s">
        <v>59</v>
      </c>
      <c r="O38" t="s">
        <v>60</v>
      </c>
    </row>
    <row r="39" spans="1:15" ht="159">
      <c r="A39" t="s">
        <v>236</v>
      </c>
      <c r="B39" t="s">
        <v>237</v>
      </c>
      <c r="C39" s="1" t="s">
        <v>238</v>
      </c>
      <c r="D39" t="s">
        <v>80</v>
      </c>
      <c r="E39" t="s">
        <v>239</v>
      </c>
      <c r="F39" s="2">
        <v>7500</v>
      </c>
      <c r="G39" t="s">
        <v>240</v>
      </c>
      <c r="H39">
        <v>17.5</v>
      </c>
      <c r="I39">
        <v>0.1</v>
      </c>
      <c r="J39">
        <v>5</v>
      </c>
      <c r="K39">
        <v>12.5</v>
      </c>
      <c r="L39" t="s">
        <v>83</v>
      </c>
      <c r="M39">
        <v>1</v>
      </c>
      <c r="N39" t="s">
        <v>241</v>
      </c>
      <c r="O39" t="s">
        <v>60</v>
      </c>
    </row>
    <row r="40" spans="1:15" ht="101.25">
      <c r="A40" t="s">
        <v>242</v>
      </c>
      <c r="B40" t="s">
        <v>243</v>
      </c>
      <c r="C40" s="1" t="s">
        <v>244</v>
      </c>
      <c r="D40" t="s">
        <v>18</v>
      </c>
      <c r="E40" t="s">
        <v>245</v>
      </c>
      <c r="F40">
        <v>907</v>
      </c>
      <c r="G40" t="s">
        <v>246</v>
      </c>
      <c r="H40">
        <v>21.3</v>
      </c>
      <c r="I40">
        <v>4.7</v>
      </c>
      <c r="J40">
        <v>5.8</v>
      </c>
      <c r="K40">
        <v>10.8</v>
      </c>
      <c r="L40" t="s">
        <v>83</v>
      </c>
      <c r="M40">
        <v>1</v>
      </c>
      <c r="N40" t="s">
        <v>247</v>
      </c>
      <c r="O40" t="s">
        <v>29</v>
      </c>
    </row>
    <row r="41" spans="1:15" ht="130.5">
      <c r="A41" t="s">
        <v>248</v>
      </c>
      <c r="B41" t="s">
        <v>249</v>
      </c>
      <c r="C41" s="1" t="s">
        <v>250</v>
      </c>
      <c r="D41" t="s">
        <v>80</v>
      </c>
      <c r="E41" t="s">
        <v>251</v>
      </c>
      <c r="F41" s="2">
        <v>16000</v>
      </c>
      <c r="G41" t="s">
        <v>252</v>
      </c>
    </row>
    <row r="42" spans="1:15" ht="174">
      <c r="A42" t="s">
        <v>253</v>
      </c>
      <c r="B42" t="s">
        <v>254</v>
      </c>
      <c r="C42" s="1" t="s">
        <v>255</v>
      </c>
      <c r="D42" t="s">
        <v>114</v>
      </c>
      <c r="E42" t="s">
        <v>137</v>
      </c>
      <c r="F42">
        <v>486</v>
      </c>
      <c r="G42" t="s">
        <v>256</v>
      </c>
      <c r="H42">
        <v>12.9</v>
      </c>
      <c r="I42">
        <v>3.4</v>
      </c>
      <c r="J42">
        <v>5.6</v>
      </c>
      <c r="K42">
        <v>3.9</v>
      </c>
      <c r="L42" t="s">
        <v>157</v>
      </c>
      <c r="M42" t="s">
        <v>158</v>
      </c>
      <c r="N42" t="s">
        <v>257</v>
      </c>
      <c r="O42" t="s">
        <v>60</v>
      </c>
    </row>
    <row r="43" spans="1:15" ht="115.5">
      <c r="A43" t="s">
        <v>258</v>
      </c>
      <c r="B43" t="s">
        <v>259</v>
      </c>
      <c r="C43" s="1" t="s">
        <v>260</v>
      </c>
      <c r="D43" t="s">
        <v>107</v>
      </c>
      <c r="E43" t="s">
        <v>261</v>
      </c>
      <c r="F43" s="2">
        <v>9886</v>
      </c>
      <c r="G43" t="s">
        <v>262</v>
      </c>
      <c r="H43">
        <v>32.6</v>
      </c>
      <c r="I43">
        <v>20.100000000000001</v>
      </c>
      <c r="J43">
        <v>5</v>
      </c>
      <c r="K43">
        <v>7.4</v>
      </c>
      <c r="L43" t="s">
        <v>27</v>
      </c>
      <c r="M43">
        <v>2</v>
      </c>
      <c r="N43" t="s">
        <v>263</v>
      </c>
      <c r="O43" t="s">
        <v>147</v>
      </c>
    </row>
    <row r="44" spans="1:15" ht="231">
      <c r="A44" t="s">
        <v>264</v>
      </c>
      <c r="B44" t="s">
        <v>265</v>
      </c>
      <c r="C44" s="1" t="s">
        <v>266</v>
      </c>
      <c r="D44" t="s">
        <v>45</v>
      </c>
      <c r="E44" t="s">
        <v>46</v>
      </c>
      <c r="F44" s="2">
        <v>96700</v>
      </c>
      <c r="G44" t="s">
        <v>267</v>
      </c>
      <c r="H44">
        <v>33</v>
      </c>
      <c r="I44">
        <v>3.7</v>
      </c>
      <c r="J44">
        <v>8.6</v>
      </c>
      <c r="K44">
        <v>20.7</v>
      </c>
      <c r="L44" t="s">
        <v>177</v>
      </c>
      <c r="M44">
        <v>3</v>
      </c>
      <c r="N44" t="s">
        <v>268</v>
      </c>
      <c r="O44" t="s">
        <v>147</v>
      </c>
    </row>
    <row r="45" spans="1:15" ht="188.25">
      <c r="A45" t="s">
        <v>269</v>
      </c>
      <c r="B45" t="s">
        <v>270</v>
      </c>
      <c r="C45" s="1" t="s">
        <v>271</v>
      </c>
      <c r="D45" t="s">
        <v>45</v>
      </c>
      <c r="E45" t="s">
        <v>272</v>
      </c>
      <c r="F45" s="2">
        <v>440000</v>
      </c>
      <c r="G45" t="s">
        <v>273</v>
      </c>
      <c r="H45">
        <v>15.3</v>
      </c>
      <c r="I45">
        <v>0</v>
      </c>
      <c r="J45">
        <v>5.6</v>
      </c>
      <c r="K45">
        <v>9.6999999999999993</v>
      </c>
      <c r="L45" t="s">
        <v>177</v>
      </c>
      <c r="M45">
        <v>3</v>
      </c>
      <c r="N45" t="s">
        <v>274</v>
      </c>
      <c r="O45" t="s">
        <v>60</v>
      </c>
    </row>
    <row r="46" spans="1:15" ht="115.5">
      <c r="A46" t="s">
        <v>275</v>
      </c>
      <c r="B46" t="s">
        <v>276</v>
      </c>
      <c r="C46" s="1" t="s">
        <v>277</v>
      </c>
      <c r="D46" t="s">
        <v>80</v>
      </c>
      <c r="E46" t="s">
        <v>278</v>
      </c>
      <c r="F46" s="2">
        <v>26650</v>
      </c>
      <c r="G46" t="s">
        <v>279</v>
      </c>
      <c r="H46">
        <v>16.899999999999999</v>
      </c>
      <c r="I46">
        <v>5.3</v>
      </c>
      <c r="J46">
        <v>5.4</v>
      </c>
      <c r="K46">
        <v>6.1</v>
      </c>
      <c r="L46" t="s">
        <v>83</v>
      </c>
      <c r="M46">
        <v>1</v>
      </c>
      <c r="N46" t="s">
        <v>280</v>
      </c>
      <c r="O46" t="s">
        <v>60</v>
      </c>
    </row>
    <row r="47" spans="1:15" ht="115.5">
      <c r="A47" t="s">
        <v>281</v>
      </c>
      <c r="B47" t="s">
        <v>282</v>
      </c>
      <c r="C47" s="1" t="s">
        <v>283</v>
      </c>
      <c r="D47" t="s">
        <v>80</v>
      </c>
      <c r="E47" t="s">
        <v>284</v>
      </c>
      <c r="F47" s="2">
        <v>500000</v>
      </c>
      <c r="G47" t="s">
        <v>285</v>
      </c>
      <c r="H47">
        <v>18.600000000000001</v>
      </c>
      <c r="I47">
        <v>4.2</v>
      </c>
      <c r="J47">
        <v>5.5</v>
      </c>
      <c r="K47">
        <v>8.9</v>
      </c>
      <c r="L47" t="s">
        <v>27</v>
      </c>
      <c r="M47">
        <v>2</v>
      </c>
      <c r="N47" t="s">
        <v>59</v>
      </c>
      <c r="O47" t="s">
        <v>60</v>
      </c>
    </row>
    <row r="48" spans="1:15" ht="115.5">
      <c r="A48" t="s">
        <v>286</v>
      </c>
      <c r="B48" t="s">
        <v>287</v>
      </c>
      <c r="C48" s="1" t="s">
        <v>288</v>
      </c>
      <c r="D48" t="s">
        <v>80</v>
      </c>
      <c r="E48" t="s">
        <v>289</v>
      </c>
      <c r="F48" s="2">
        <v>104500</v>
      </c>
      <c r="G48" t="s">
        <v>290</v>
      </c>
      <c r="H48">
        <v>28.6</v>
      </c>
      <c r="I48">
        <v>10.8</v>
      </c>
      <c r="J48">
        <v>5</v>
      </c>
      <c r="K48">
        <v>12.8</v>
      </c>
      <c r="L48" t="s">
        <v>27</v>
      </c>
      <c r="M48">
        <v>2</v>
      </c>
      <c r="N48" t="s">
        <v>291</v>
      </c>
      <c r="O48" t="s">
        <v>29</v>
      </c>
    </row>
    <row r="49" spans="1:15" ht="101.25">
      <c r="A49" t="s">
        <v>292</v>
      </c>
      <c r="B49" t="s">
        <v>293</v>
      </c>
      <c r="C49" s="1" t="s">
        <v>294</v>
      </c>
      <c r="D49" t="s">
        <v>80</v>
      </c>
      <c r="E49" t="s">
        <v>187</v>
      </c>
      <c r="F49" s="2">
        <v>31052</v>
      </c>
      <c r="G49" t="s">
        <v>295</v>
      </c>
      <c r="H49">
        <v>23.5</v>
      </c>
      <c r="I49">
        <v>7.3</v>
      </c>
      <c r="J49">
        <v>5.6</v>
      </c>
      <c r="K49">
        <v>10.6</v>
      </c>
      <c r="L49" t="s">
        <v>27</v>
      </c>
      <c r="M49">
        <v>2</v>
      </c>
      <c r="N49" t="s">
        <v>189</v>
      </c>
      <c r="O49" t="s">
        <v>29</v>
      </c>
    </row>
    <row r="50" spans="1:15" ht="159">
      <c r="A50" t="s">
        <v>296</v>
      </c>
      <c r="B50" t="s">
        <v>297</v>
      </c>
      <c r="C50" s="1" t="s">
        <v>298</v>
      </c>
      <c r="D50" t="s">
        <v>33</v>
      </c>
      <c r="E50" t="s">
        <v>299</v>
      </c>
      <c r="F50" s="2">
        <v>20000</v>
      </c>
      <c r="G50" t="s">
        <v>300</v>
      </c>
      <c r="H50">
        <v>15.6</v>
      </c>
      <c r="I50">
        <v>4.0999999999999996</v>
      </c>
      <c r="J50">
        <v>4.3</v>
      </c>
      <c r="K50">
        <v>7.3</v>
      </c>
      <c r="L50" t="s">
        <v>27</v>
      </c>
      <c r="M50">
        <v>2</v>
      </c>
      <c r="N50" t="s">
        <v>301</v>
      </c>
      <c r="O50" t="s">
        <v>60</v>
      </c>
    </row>
    <row r="51" spans="1:15" ht="174">
      <c r="A51" t="s">
        <v>302</v>
      </c>
      <c r="B51" t="s">
        <v>303</v>
      </c>
      <c r="C51" s="1" t="s">
        <v>304</v>
      </c>
      <c r="D51" t="s">
        <v>114</v>
      </c>
      <c r="E51" t="s">
        <v>305</v>
      </c>
      <c r="F51" s="2">
        <v>1397</v>
      </c>
      <c r="G51" t="s">
        <v>306</v>
      </c>
      <c r="H51">
        <v>13.9</v>
      </c>
      <c r="I51">
        <v>3.7</v>
      </c>
      <c r="J51">
        <v>6.3</v>
      </c>
      <c r="K51">
        <v>3.9</v>
      </c>
      <c r="L51" t="s">
        <v>83</v>
      </c>
      <c r="M51">
        <v>1</v>
      </c>
      <c r="N51" t="s">
        <v>307</v>
      </c>
      <c r="O51" t="s">
        <v>60</v>
      </c>
    </row>
    <row r="52" spans="1:15" ht="115.5">
      <c r="A52" t="s">
        <v>308</v>
      </c>
      <c r="B52" t="s">
        <v>309</v>
      </c>
      <c r="C52" s="1" t="s">
        <v>310</v>
      </c>
      <c r="D52" t="s">
        <v>18</v>
      </c>
      <c r="E52" t="s">
        <v>40</v>
      </c>
      <c r="F52" s="2">
        <v>30700</v>
      </c>
      <c r="G52" t="s">
        <v>311</v>
      </c>
    </row>
    <row r="53" spans="1:15" ht="115.5">
      <c r="A53" t="s">
        <v>312</v>
      </c>
      <c r="B53" t="s">
        <v>313</v>
      </c>
      <c r="C53" s="1" t="s">
        <v>314</v>
      </c>
      <c r="D53" t="s">
        <v>101</v>
      </c>
      <c r="E53" t="s">
        <v>315</v>
      </c>
      <c r="F53" s="2">
        <v>70000</v>
      </c>
      <c r="G53" t="s">
        <v>316</v>
      </c>
      <c r="H53">
        <v>30.3</v>
      </c>
      <c r="I53">
        <v>1.8</v>
      </c>
      <c r="J53">
        <v>13</v>
      </c>
      <c r="K53">
        <v>15.5</v>
      </c>
      <c r="L53" t="s">
        <v>177</v>
      </c>
      <c r="M53">
        <v>3</v>
      </c>
      <c r="N53" t="s">
        <v>317</v>
      </c>
      <c r="O53" t="s">
        <v>147</v>
      </c>
    </row>
    <row r="54" spans="1:15" ht="144.75">
      <c r="A54" t="s">
        <v>318</v>
      </c>
      <c r="B54" t="s">
        <v>319</v>
      </c>
      <c r="C54" s="1" t="s">
        <v>320</v>
      </c>
      <c r="D54" t="s">
        <v>174</v>
      </c>
      <c r="E54" t="s">
        <v>321</v>
      </c>
      <c r="F54" s="2">
        <v>139000</v>
      </c>
      <c r="G54" t="s">
        <v>322</v>
      </c>
      <c r="H54">
        <v>35.9</v>
      </c>
      <c r="I54">
        <v>14</v>
      </c>
      <c r="J54">
        <v>9.5</v>
      </c>
      <c r="K54">
        <v>12.4</v>
      </c>
      <c r="L54" t="s">
        <v>323</v>
      </c>
      <c r="M54">
        <v>4</v>
      </c>
      <c r="N54" t="s">
        <v>324</v>
      </c>
      <c r="O54" t="s">
        <v>147</v>
      </c>
    </row>
    <row r="55" spans="1:15" ht="101.25">
      <c r="A55" t="s">
        <v>325</v>
      </c>
      <c r="B55" t="s">
        <v>326</v>
      </c>
      <c r="C55" s="1" t="s">
        <v>327</v>
      </c>
      <c r="D55" t="s">
        <v>18</v>
      </c>
      <c r="E55" t="s">
        <v>40</v>
      </c>
      <c r="F55" s="2">
        <v>7305</v>
      </c>
      <c r="G55" t="s">
        <v>328</v>
      </c>
    </row>
    <row r="56" spans="1:15" ht="130.5">
      <c r="A56" t="s">
        <v>329</v>
      </c>
      <c r="B56" t="s">
        <v>330</v>
      </c>
      <c r="C56" s="1" t="s">
        <v>331</v>
      </c>
      <c r="D56" t="s">
        <v>101</v>
      </c>
      <c r="E56" t="s">
        <v>315</v>
      </c>
      <c r="F56" s="2">
        <v>49218</v>
      </c>
      <c r="G56" t="s">
        <v>332</v>
      </c>
    </row>
    <row r="57" spans="1:15" ht="115.5">
      <c r="A57" t="s">
        <v>333</v>
      </c>
      <c r="B57" t="s">
        <v>334</v>
      </c>
      <c r="C57" s="1" t="s">
        <v>335</v>
      </c>
      <c r="D57" t="s">
        <v>18</v>
      </c>
      <c r="E57" t="s">
        <v>336</v>
      </c>
      <c r="F57" s="2">
        <v>12700</v>
      </c>
      <c r="G57" t="s">
        <v>337</v>
      </c>
      <c r="H57">
        <v>12.4</v>
      </c>
      <c r="I57">
        <v>3.8</v>
      </c>
      <c r="J57">
        <v>5.2</v>
      </c>
      <c r="K57">
        <v>3.4</v>
      </c>
      <c r="L57" t="s">
        <v>157</v>
      </c>
      <c r="M57" t="s">
        <v>158</v>
      </c>
      <c r="N57" t="s">
        <v>257</v>
      </c>
      <c r="O57" t="s">
        <v>60</v>
      </c>
    </row>
    <row r="58" spans="1:15" ht="188.25">
      <c r="A58" t="s">
        <v>338</v>
      </c>
      <c r="B58" t="s">
        <v>339</v>
      </c>
      <c r="C58" s="1" t="s">
        <v>340</v>
      </c>
      <c r="D58" t="s">
        <v>80</v>
      </c>
      <c r="E58" t="s">
        <v>341</v>
      </c>
      <c r="F58" s="2">
        <v>15500</v>
      </c>
      <c r="G58" t="s">
        <v>342</v>
      </c>
      <c r="H58">
        <v>38.700000000000003</v>
      </c>
      <c r="I58">
        <v>12</v>
      </c>
      <c r="J58">
        <v>9</v>
      </c>
      <c r="K58">
        <v>17.7</v>
      </c>
      <c r="L58" t="s">
        <v>27</v>
      </c>
      <c r="M58">
        <v>2</v>
      </c>
      <c r="N58" t="s">
        <v>343</v>
      </c>
      <c r="O58" t="s">
        <v>147</v>
      </c>
    </row>
    <row r="59" spans="1:15" ht="115.5">
      <c r="A59" t="s">
        <v>344</v>
      </c>
      <c r="B59" t="s">
        <v>345</v>
      </c>
      <c r="C59" s="1" t="s">
        <v>346</v>
      </c>
      <c r="D59" t="s">
        <v>80</v>
      </c>
      <c r="E59" t="s">
        <v>347</v>
      </c>
      <c r="F59" s="2">
        <v>40000</v>
      </c>
      <c r="G59" t="s">
        <v>348</v>
      </c>
      <c r="H59">
        <v>15.2</v>
      </c>
      <c r="I59">
        <v>4.4000000000000004</v>
      </c>
      <c r="J59">
        <v>5.0999999999999996</v>
      </c>
      <c r="K59">
        <v>5.7</v>
      </c>
      <c r="L59" t="s">
        <v>27</v>
      </c>
      <c r="M59">
        <v>2</v>
      </c>
      <c r="N59" t="s">
        <v>274</v>
      </c>
      <c r="O59" t="s">
        <v>60</v>
      </c>
    </row>
    <row r="60" spans="1:15" ht="115.5">
      <c r="A60" t="s">
        <v>349</v>
      </c>
      <c r="B60" t="s">
        <v>350</v>
      </c>
      <c r="C60" s="1" t="s">
        <v>351</v>
      </c>
      <c r="D60" t="s">
        <v>33</v>
      </c>
      <c r="E60" t="s">
        <v>299</v>
      </c>
      <c r="F60" s="2">
        <v>50000</v>
      </c>
      <c r="G60" t="s">
        <v>352</v>
      </c>
      <c r="H60">
        <v>16.100000000000001</v>
      </c>
      <c r="I60">
        <v>3.4</v>
      </c>
      <c r="J60">
        <v>4.5</v>
      </c>
      <c r="K60">
        <v>8.1999999999999993</v>
      </c>
      <c r="L60" t="s">
        <v>27</v>
      </c>
      <c r="M60">
        <v>2</v>
      </c>
      <c r="N60" t="s">
        <v>195</v>
      </c>
      <c r="O60" t="s">
        <v>60</v>
      </c>
    </row>
    <row r="61" spans="1:15" ht="115.5">
      <c r="A61" t="s">
        <v>353</v>
      </c>
      <c r="B61" t="s">
        <v>354</v>
      </c>
      <c r="C61" s="1" t="s">
        <v>355</v>
      </c>
      <c r="D61" t="s">
        <v>33</v>
      </c>
      <c r="E61" t="s">
        <v>356</v>
      </c>
      <c r="F61" s="2">
        <v>349000</v>
      </c>
      <c r="G61" t="s">
        <v>357</v>
      </c>
      <c r="H61">
        <v>14.4</v>
      </c>
      <c r="I61">
        <v>1.9</v>
      </c>
      <c r="J61">
        <v>4.8</v>
      </c>
      <c r="K61">
        <v>7.7</v>
      </c>
      <c r="L61" t="s">
        <v>27</v>
      </c>
      <c r="M61">
        <v>2</v>
      </c>
      <c r="N61" t="s">
        <v>159</v>
      </c>
      <c r="O61" t="s">
        <v>60</v>
      </c>
    </row>
    <row r="62" spans="1:15" ht="101.25">
      <c r="A62" t="s">
        <v>358</v>
      </c>
      <c r="B62" t="s">
        <v>359</v>
      </c>
      <c r="C62" s="1" t="s">
        <v>360</v>
      </c>
      <c r="D62" t="s">
        <v>45</v>
      </c>
      <c r="E62" t="s">
        <v>155</v>
      </c>
      <c r="F62" s="2">
        <v>122000</v>
      </c>
      <c r="G62" t="s">
        <v>361</v>
      </c>
      <c r="H62">
        <v>12.8</v>
      </c>
      <c r="I62">
        <v>1.4</v>
      </c>
      <c r="J62">
        <v>6.5</v>
      </c>
      <c r="K62">
        <v>4.9000000000000004</v>
      </c>
      <c r="L62" t="s">
        <v>177</v>
      </c>
      <c r="M62">
        <v>3</v>
      </c>
      <c r="N62" t="s">
        <v>257</v>
      </c>
      <c r="O62" t="s">
        <v>60</v>
      </c>
    </row>
    <row r="63" spans="1:15" ht="130.5">
      <c r="A63" t="s">
        <v>362</v>
      </c>
      <c r="B63" t="s">
        <v>363</v>
      </c>
      <c r="C63" s="1" t="s">
        <v>364</v>
      </c>
      <c r="D63" t="s">
        <v>168</v>
      </c>
      <c r="E63" t="s">
        <v>169</v>
      </c>
      <c r="F63" s="2">
        <v>173250</v>
      </c>
      <c r="G63" t="s">
        <v>365</v>
      </c>
      <c r="H63">
        <v>15.7</v>
      </c>
      <c r="I63">
        <v>0</v>
      </c>
      <c r="J63">
        <v>6.7</v>
      </c>
      <c r="K63">
        <v>9</v>
      </c>
      <c r="L63" t="s">
        <v>27</v>
      </c>
      <c r="M63">
        <v>2</v>
      </c>
      <c r="N63" t="s">
        <v>301</v>
      </c>
      <c r="O63" t="s">
        <v>60</v>
      </c>
    </row>
    <row r="64" spans="1:15" ht="101.25">
      <c r="A64" t="s">
        <v>366</v>
      </c>
      <c r="B64" t="s">
        <v>367</v>
      </c>
      <c r="C64" s="1" t="s">
        <v>368</v>
      </c>
      <c r="D64" t="s">
        <v>101</v>
      </c>
      <c r="E64" t="s">
        <v>199</v>
      </c>
      <c r="F64" s="2">
        <v>32967</v>
      </c>
      <c r="G64" t="s">
        <v>369</v>
      </c>
      <c r="H64">
        <v>20.3</v>
      </c>
      <c r="I64">
        <v>1</v>
      </c>
      <c r="J64">
        <v>10</v>
      </c>
      <c r="K64">
        <v>9.3000000000000007</v>
      </c>
      <c r="L64" t="s">
        <v>83</v>
      </c>
      <c r="M64">
        <v>1</v>
      </c>
      <c r="N64" t="s">
        <v>370</v>
      </c>
      <c r="O64" t="s">
        <v>29</v>
      </c>
    </row>
    <row r="65" spans="1:15" ht="115.5">
      <c r="A65" t="s">
        <v>371</v>
      </c>
      <c r="B65" t="s">
        <v>372</v>
      </c>
      <c r="C65" s="1" t="s">
        <v>373</v>
      </c>
      <c r="D65" t="s">
        <v>88</v>
      </c>
      <c r="E65" t="s">
        <v>89</v>
      </c>
      <c r="F65" s="2">
        <v>27819</v>
      </c>
      <c r="G65" t="s">
        <v>374</v>
      </c>
      <c r="H65">
        <v>33</v>
      </c>
      <c r="I65">
        <v>14.7</v>
      </c>
      <c r="J65">
        <v>7.3</v>
      </c>
      <c r="K65">
        <v>11</v>
      </c>
      <c r="L65" t="s">
        <v>27</v>
      </c>
      <c r="M65">
        <v>2</v>
      </c>
      <c r="N65" t="s">
        <v>268</v>
      </c>
      <c r="O65" t="s">
        <v>147</v>
      </c>
    </row>
    <row r="66" spans="1:15" ht="130.5">
      <c r="A66" t="s">
        <v>375</v>
      </c>
      <c r="B66" t="s">
        <v>376</v>
      </c>
      <c r="C66" s="1" t="s">
        <v>377</v>
      </c>
      <c r="D66" t="s">
        <v>24</v>
      </c>
      <c r="E66" t="s">
        <v>25</v>
      </c>
      <c r="F66" s="2">
        <v>64088</v>
      </c>
      <c r="G66" t="s">
        <v>378</v>
      </c>
      <c r="H66">
        <v>29.4</v>
      </c>
      <c r="I66">
        <v>14.3</v>
      </c>
      <c r="J66">
        <v>5.8</v>
      </c>
      <c r="K66">
        <v>9.1999999999999993</v>
      </c>
      <c r="L66" t="s">
        <v>27</v>
      </c>
      <c r="M66">
        <v>2</v>
      </c>
      <c r="N66" t="s">
        <v>36</v>
      </c>
      <c r="O66" t="s">
        <v>29</v>
      </c>
    </row>
    <row r="67" spans="1:15" ht="144.75">
      <c r="A67" t="s">
        <v>379</v>
      </c>
      <c r="B67" t="s">
        <v>380</v>
      </c>
      <c r="C67" s="1" t="s">
        <v>381</v>
      </c>
      <c r="D67" t="s">
        <v>24</v>
      </c>
      <c r="E67" t="s">
        <v>382</v>
      </c>
      <c r="F67" s="2">
        <v>14049</v>
      </c>
      <c r="G67" t="s">
        <v>383</v>
      </c>
      <c r="H67">
        <v>33.5</v>
      </c>
      <c r="I67">
        <v>13.9</v>
      </c>
      <c r="J67">
        <v>8.6</v>
      </c>
      <c r="K67">
        <v>11.1</v>
      </c>
      <c r="L67" t="s">
        <v>27</v>
      </c>
      <c r="M67">
        <v>2</v>
      </c>
      <c r="N67" t="s">
        <v>384</v>
      </c>
      <c r="O67" t="s">
        <v>147</v>
      </c>
    </row>
    <row r="68" spans="1:15" ht="130.5">
      <c r="A68" t="s">
        <v>385</v>
      </c>
      <c r="B68" t="s">
        <v>386</v>
      </c>
      <c r="C68" s="1" t="s">
        <v>387</v>
      </c>
      <c r="D68" t="s">
        <v>174</v>
      </c>
      <c r="E68" t="s">
        <v>388</v>
      </c>
      <c r="F68" s="2">
        <v>414000</v>
      </c>
      <c r="G68" t="s">
        <v>389</v>
      </c>
      <c r="H68">
        <v>21.3</v>
      </c>
      <c r="I68">
        <v>6.6</v>
      </c>
      <c r="J68">
        <v>5.6</v>
      </c>
      <c r="K68">
        <v>9.1</v>
      </c>
      <c r="L68" t="s">
        <v>177</v>
      </c>
      <c r="M68">
        <v>3</v>
      </c>
      <c r="N68" t="s">
        <v>247</v>
      </c>
      <c r="O68" t="s">
        <v>29</v>
      </c>
    </row>
    <row r="69" spans="1:15" ht="101.25">
      <c r="A69" t="s">
        <v>390</v>
      </c>
      <c r="B69" t="s">
        <v>391</v>
      </c>
      <c r="C69" s="1" t="s">
        <v>392</v>
      </c>
      <c r="D69" t="s">
        <v>174</v>
      </c>
      <c r="E69" t="s">
        <v>393</v>
      </c>
      <c r="F69" s="2">
        <v>36000</v>
      </c>
      <c r="G69" t="s">
        <v>394</v>
      </c>
      <c r="H69">
        <v>33.700000000000003</v>
      </c>
      <c r="I69">
        <v>13.5</v>
      </c>
      <c r="J69">
        <v>6.2</v>
      </c>
      <c r="K69">
        <v>14.1</v>
      </c>
      <c r="L69" t="s">
        <v>177</v>
      </c>
      <c r="M69">
        <v>3</v>
      </c>
      <c r="N69" t="s">
        <v>384</v>
      </c>
      <c r="O69" t="s">
        <v>147</v>
      </c>
    </row>
    <row r="70" spans="1:15" ht="130.5">
      <c r="A70" t="s">
        <v>395</v>
      </c>
      <c r="B70" t="s">
        <v>396</v>
      </c>
      <c r="C70" s="1" t="s">
        <v>397</v>
      </c>
      <c r="D70" t="s">
        <v>174</v>
      </c>
      <c r="E70" t="s">
        <v>393</v>
      </c>
      <c r="F70" s="2">
        <v>5800</v>
      </c>
      <c r="G70" t="s">
        <v>398</v>
      </c>
      <c r="H70">
        <v>30.5</v>
      </c>
      <c r="I70">
        <v>12.9</v>
      </c>
      <c r="J70">
        <v>5.6</v>
      </c>
      <c r="K70">
        <v>12</v>
      </c>
      <c r="L70" t="s">
        <v>27</v>
      </c>
      <c r="M70">
        <v>2</v>
      </c>
      <c r="N70" t="s">
        <v>399</v>
      </c>
      <c r="O70" t="s">
        <v>147</v>
      </c>
    </row>
    <row r="71" spans="1:15" ht="87">
      <c r="A71" t="s">
        <v>400</v>
      </c>
      <c r="B71" t="s">
        <v>401</v>
      </c>
      <c r="C71" s="1" t="s">
        <v>402</v>
      </c>
      <c r="D71" t="s">
        <v>168</v>
      </c>
      <c r="E71" t="s">
        <v>403</v>
      </c>
      <c r="F71" s="2">
        <v>56800</v>
      </c>
      <c r="G71" t="s">
        <v>404</v>
      </c>
      <c r="H71">
        <v>10.3</v>
      </c>
      <c r="I71">
        <v>0</v>
      </c>
      <c r="J71">
        <v>5.3</v>
      </c>
      <c r="K71">
        <v>5</v>
      </c>
      <c r="L71" t="s">
        <v>83</v>
      </c>
      <c r="M71">
        <v>1</v>
      </c>
      <c r="N71" t="s">
        <v>405</v>
      </c>
      <c r="O71" t="s">
        <v>60</v>
      </c>
    </row>
    <row r="72" spans="1:15" ht="101.25">
      <c r="A72" t="s">
        <v>406</v>
      </c>
      <c r="B72" t="s">
        <v>407</v>
      </c>
      <c r="C72" s="1" t="s">
        <v>408</v>
      </c>
      <c r="D72" t="s">
        <v>174</v>
      </c>
      <c r="E72" t="s">
        <v>409</v>
      </c>
      <c r="F72" s="2">
        <v>18650</v>
      </c>
      <c r="G72" t="s">
        <v>410</v>
      </c>
      <c r="H72">
        <v>26</v>
      </c>
      <c r="I72">
        <v>10.5</v>
      </c>
      <c r="J72">
        <v>5.0999999999999996</v>
      </c>
      <c r="K72">
        <v>10.4</v>
      </c>
      <c r="L72" t="s">
        <v>177</v>
      </c>
      <c r="M72">
        <v>3</v>
      </c>
      <c r="N72" t="s">
        <v>66</v>
      </c>
      <c r="O72" t="s">
        <v>29</v>
      </c>
    </row>
    <row r="73" spans="1:15" ht="101.25">
      <c r="A73" t="s">
        <v>411</v>
      </c>
      <c r="B73" t="s">
        <v>412</v>
      </c>
      <c r="C73" s="1" t="s">
        <v>413</v>
      </c>
      <c r="D73" t="s">
        <v>101</v>
      </c>
      <c r="E73" t="s">
        <v>199</v>
      </c>
      <c r="F73" s="2">
        <v>18700</v>
      </c>
      <c r="G73" t="s">
        <v>414</v>
      </c>
      <c r="H73">
        <v>16.600000000000001</v>
      </c>
      <c r="I73">
        <v>1.8</v>
      </c>
      <c r="J73">
        <v>7.6</v>
      </c>
      <c r="K73">
        <v>7.2</v>
      </c>
      <c r="L73" t="s">
        <v>83</v>
      </c>
      <c r="M73">
        <v>1</v>
      </c>
      <c r="N73" t="s">
        <v>117</v>
      </c>
      <c r="O73" t="s">
        <v>60</v>
      </c>
    </row>
    <row r="74" spans="1:15" ht="87">
      <c r="A74" t="s">
        <v>415</v>
      </c>
      <c r="B74" t="s">
        <v>416</v>
      </c>
      <c r="C74" s="1" t="s">
        <v>417</v>
      </c>
      <c r="D74" t="s">
        <v>174</v>
      </c>
      <c r="E74" t="s">
        <v>418</v>
      </c>
      <c r="F74" s="2">
        <v>44020</v>
      </c>
      <c r="G74" t="s">
        <v>419</v>
      </c>
      <c r="H74">
        <v>25.5</v>
      </c>
      <c r="I74">
        <v>6.9</v>
      </c>
      <c r="J74">
        <v>7.5</v>
      </c>
      <c r="K74">
        <v>11.1</v>
      </c>
      <c r="L74" t="s">
        <v>27</v>
      </c>
      <c r="M74">
        <v>2</v>
      </c>
      <c r="N74" t="s">
        <v>420</v>
      </c>
      <c r="O74" t="s">
        <v>29</v>
      </c>
    </row>
    <row r="75" spans="1:15" ht="144.75">
      <c r="A75" t="s">
        <v>421</v>
      </c>
      <c r="B75" t="s">
        <v>422</v>
      </c>
      <c r="C75" s="1" t="s">
        <v>423</v>
      </c>
      <c r="D75" t="s">
        <v>45</v>
      </c>
      <c r="E75" t="s">
        <v>132</v>
      </c>
      <c r="F75" s="2">
        <v>15000</v>
      </c>
      <c r="G75" t="s">
        <v>424</v>
      </c>
      <c r="H75">
        <v>17.5</v>
      </c>
      <c r="I75">
        <v>2.7</v>
      </c>
      <c r="J75">
        <v>6</v>
      </c>
      <c r="K75">
        <v>8.8000000000000007</v>
      </c>
      <c r="L75" t="s">
        <v>27</v>
      </c>
      <c r="M75">
        <v>2</v>
      </c>
      <c r="N75" t="s">
        <v>241</v>
      </c>
      <c r="O75" t="s">
        <v>60</v>
      </c>
    </row>
    <row r="76" spans="1:15" ht="130.5">
      <c r="A76" t="s">
        <v>425</v>
      </c>
      <c r="B76" t="s">
        <v>426</v>
      </c>
      <c r="C76" s="1" t="s">
        <v>427</v>
      </c>
      <c r="D76" t="s">
        <v>45</v>
      </c>
      <c r="E76" t="s">
        <v>272</v>
      </c>
      <c r="F76" s="2">
        <v>70325</v>
      </c>
      <c r="G76" t="s">
        <v>428</v>
      </c>
      <c r="H76">
        <v>11.6</v>
      </c>
      <c r="I76">
        <v>0</v>
      </c>
      <c r="J76">
        <v>5.7</v>
      </c>
      <c r="K76">
        <v>6</v>
      </c>
      <c r="L76" t="s">
        <v>27</v>
      </c>
      <c r="M76">
        <v>2</v>
      </c>
      <c r="N76" t="s">
        <v>405</v>
      </c>
      <c r="O76" t="s">
        <v>60</v>
      </c>
    </row>
    <row r="77" spans="1:15" ht="101.25">
      <c r="A77" t="s">
        <v>429</v>
      </c>
      <c r="B77" t="s">
        <v>430</v>
      </c>
      <c r="C77" s="1" t="s">
        <v>431</v>
      </c>
      <c r="D77" t="s">
        <v>101</v>
      </c>
      <c r="E77" t="s">
        <v>432</v>
      </c>
      <c r="F77" s="2">
        <v>32600</v>
      </c>
      <c r="G77" t="s">
        <v>433</v>
      </c>
      <c r="H77">
        <v>23.3</v>
      </c>
      <c r="I77">
        <v>2.4</v>
      </c>
      <c r="J77">
        <v>11.9</v>
      </c>
      <c r="K77">
        <v>8.9</v>
      </c>
      <c r="L77" t="s">
        <v>27</v>
      </c>
      <c r="M77">
        <v>2</v>
      </c>
      <c r="N77" t="s">
        <v>434</v>
      </c>
      <c r="O77" t="s">
        <v>29</v>
      </c>
    </row>
    <row r="78" spans="1:15" ht="115.5">
      <c r="A78" t="s">
        <v>435</v>
      </c>
      <c r="B78" t="s">
        <v>436</v>
      </c>
      <c r="C78" s="1" t="s">
        <v>437</v>
      </c>
      <c r="D78" t="s">
        <v>101</v>
      </c>
      <c r="E78" t="s">
        <v>199</v>
      </c>
      <c r="F78" s="2">
        <v>53000</v>
      </c>
      <c r="G78" t="s">
        <v>438</v>
      </c>
      <c r="H78">
        <v>22</v>
      </c>
      <c r="I78">
        <v>1</v>
      </c>
      <c r="J78">
        <v>10.9</v>
      </c>
      <c r="K78">
        <v>10.1</v>
      </c>
      <c r="L78" t="s">
        <v>27</v>
      </c>
      <c r="M78">
        <v>2</v>
      </c>
      <c r="N78" t="s">
        <v>439</v>
      </c>
      <c r="O78" t="s">
        <v>29</v>
      </c>
    </row>
    <row r="79" spans="1:15" ht="130.5">
      <c r="A79" t="s">
        <v>440</v>
      </c>
      <c r="B79" t="s">
        <v>441</v>
      </c>
      <c r="C79" s="1" t="s">
        <v>442</v>
      </c>
      <c r="D79" t="s">
        <v>80</v>
      </c>
      <c r="E79" t="s">
        <v>341</v>
      </c>
      <c r="F79" s="2">
        <v>35000</v>
      </c>
      <c r="G79" t="s">
        <v>443</v>
      </c>
      <c r="H79">
        <v>33.6</v>
      </c>
      <c r="I79">
        <v>10.9</v>
      </c>
      <c r="J79">
        <v>6.6</v>
      </c>
      <c r="K79">
        <v>16.100000000000001</v>
      </c>
      <c r="L79" t="s">
        <v>27</v>
      </c>
      <c r="M79">
        <v>2</v>
      </c>
      <c r="N79" t="s">
        <v>384</v>
      </c>
      <c r="O79" t="s">
        <v>147</v>
      </c>
    </row>
    <row r="80" spans="1:15" ht="101.25">
      <c r="A80" t="s">
        <v>444</v>
      </c>
      <c r="B80" t="s">
        <v>445</v>
      </c>
      <c r="C80" s="1" t="s">
        <v>446</v>
      </c>
      <c r="D80" t="s">
        <v>18</v>
      </c>
      <c r="E80" t="s">
        <v>447</v>
      </c>
      <c r="F80" s="2">
        <v>34000</v>
      </c>
      <c r="G80" t="s">
        <v>448</v>
      </c>
      <c r="H80">
        <v>20.6</v>
      </c>
      <c r="I80">
        <v>7.8</v>
      </c>
      <c r="J80">
        <v>6.9</v>
      </c>
      <c r="K80">
        <v>6</v>
      </c>
      <c r="L80" t="s">
        <v>27</v>
      </c>
      <c r="M80">
        <v>2</v>
      </c>
      <c r="N80" t="s">
        <v>449</v>
      </c>
      <c r="O80" t="s">
        <v>29</v>
      </c>
    </row>
    <row r="81" spans="1:15" ht="87">
      <c r="A81" t="s">
        <v>450</v>
      </c>
      <c r="B81" t="s">
        <v>451</v>
      </c>
      <c r="C81" s="1" t="s">
        <v>452</v>
      </c>
      <c r="D81" t="s">
        <v>33</v>
      </c>
      <c r="E81" t="s">
        <v>453</v>
      </c>
      <c r="F81" s="2">
        <v>140473</v>
      </c>
      <c r="G81" t="s">
        <v>454</v>
      </c>
      <c r="H81">
        <v>25.2</v>
      </c>
      <c r="I81">
        <v>3.3</v>
      </c>
      <c r="J81">
        <v>7.8</v>
      </c>
      <c r="K81">
        <v>14.1</v>
      </c>
      <c r="L81" t="s">
        <v>177</v>
      </c>
      <c r="M81">
        <v>3</v>
      </c>
      <c r="N81" t="s">
        <v>28</v>
      </c>
      <c r="O81" t="s">
        <v>29</v>
      </c>
    </row>
    <row r="82" spans="1:15" ht="130.5">
      <c r="A82" t="s">
        <v>455</v>
      </c>
      <c r="B82" t="s">
        <v>456</v>
      </c>
      <c r="C82" s="1" t="s">
        <v>457</v>
      </c>
      <c r="D82" t="s">
        <v>18</v>
      </c>
      <c r="E82" t="s">
        <v>458</v>
      </c>
      <c r="F82" s="2">
        <v>6600</v>
      </c>
      <c r="G82" t="s">
        <v>459</v>
      </c>
      <c r="H82">
        <v>17</v>
      </c>
      <c r="I82">
        <v>7.1</v>
      </c>
      <c r="J82">
        <v>5</v>
      </c>
      <c r="K82">
        <v>4.9000000000000004</v>
      </c>
      <c r="L82" t="s">
        <v>157</v>
      </c>
      <c r="M82" t="s">
        <v>158</v>
      </c>
      <c r="N82" t="s">
        <v>280</v>
      </c>
      <c r="O82" t="s">
        <v>60</v>
      </c>
    </row>
    <row r="83" spans="1:15" ht="144.75">
      <c r="A83" t="s">
        <v>460</v>
      </c>
      <c r="B83" t="s">
        <v>461</v>
      </c>
      <c r="C83" s="1" t="s">
        <v>462</v>
      </c>
      <c r="D83" t="s">
        <v>45</v>
      </c>
      <c r="E83" t="s">
        <v>132</v>
      </c>
      <c r="F83" s="2">
        <v>14500</v>
      </c>
      <c r="G83" t="s">
        <v>463</v>
      </c>
      <c r="H83">
        <v>29.6</v>
      </c>
      <c r="I83">
        <v>4.8</v>
      </c>
      <c r="J83">
        <v>8.6999999999999993</v>
      </c>
      <c r="K83">
        <v>16.100000000000001</v>
      </c>
      <c r="L83" t="s">
        <v>27</v>
      </c>
      <c r="M83">
        <v>2</v>
      </c>
      <c r="N83" t="s">
        <v>464</v>
      </c>
      <c r="O83" t="s">
        <v>29</v>
      </c>
    </row>
    <row r="84" spans="1:15" ht="130.5">
      <c r="A84" t="s">
        <v>465</v>
      </c>
      <c r="B84" t="s">
        <v>466</v>
      </c>
      <c r="C84" s="1" t="s">
        <v>467</v>
      </c>
      <c r="D84" t="s">
        <v>18</v>
      </c>
      <c r="E84" t="s">
        <v>336</v>
      </c>
      <c r="F84" s="2">
        <v>14900</v>
      </c>
      <c r="G84" t="s">
        <v>468</v>
      </c>
    </row>
    <row r="85" spans="1:15" ht="115.5">
      <c r="A85" t="s">
        <v>469</v>
      </c>
      <c r="B85" t="s">
        <v>470</v>
      </c>
      <c r="C85" s="1" t="s">
        <v>471</v>
      </c>
      <c r="D85" t="s">
        <v>18</v>
      </c>
      <c r="E85" t="s">
        <v>472</v>
      </c>
      <c r="F85" s="2">
        <v>85000</v>
      </c>
      <c r="G85" t="s">
        <v>473</v>
      </c>
      <c r="H85">
        <v>14.8</v>
      </c>
      <c r="I85">
        <v>5.8</v>
      </c>
      <c r="J85">
        <v>4.5999999999999996</v>
      </c>
      <c r="K85">
        <v>4.4000000000000004</v>
      </c>
      <c r="L85" t="s">
        <v>157</v>
      </c>
      <c r="M85" t="s">
        <v>158</v>
      </c>
      <c r="N85" t="s">
        <v>474</v>
      </c>
      <c r="O85" t="s">
        <v>60</v>
      </c>
    </row>
    <row r="86" spans="1:15" ht="115.5">
      <c r="A86" t="s">
        <v>475</v>
      </c>
      <c r="B86" t="s">
        <v>476</v>
      </c>
      <c r="C86" s="1" t="s">
        <v>477</v>
      </c>
      <c r="D86" t="s">
        <v>174</v>
      </c>
      <c r="E86" t="s">
        <v>175</v>
      </c>
      <c r="F86" s="2">
        <v>415000</v>
      </c>
      <c r="G86" t="s">
        <v>478</v>
      </c>
      <c r="H86">
        <v>14.4</v>
      </c>
      <c r="I86">
        <v>1.9</v>
      </c>
      <c r="J86">
        <v>4.9000000000000004</v>
      </c>
      <c r="K86">
        <v>7.6</v>
      </c>
      <c r="L86" t="s">
        <v>177</v>
      </c>
      <c r="M86">
        <v>3</v>
      </c>
      <c r="N86" t="s">
        <v>159</v>
      </c>
      <c r="O86" t="s">
        <v>60</v>
      </c>
    </row>
    <row r="87" spans="1:15" ht="130.5">
      <c r="A87" t="s">
        <v>479</v>
      </c>
      <c r="B87" t="s">
        <v>480</v>
      </c>
      <c r="C87" s="1" t="s">
        <v>481</v>
      </c>
      <c r="D87" t="s">
        <v>107</v>
      </c>
      <c r="E87" t="s">
        <v>108</v>
      </c>
      <c r="F87" s="2">
        <v>3182</v>
      </c>
      <c r="G87" t="s">
        <v>482</v>
      </c>
      <c r="H87">
        <v>33.200000000000003</v>
      </c>
      <c r="I87">
        <v>14.2</v>
      </c>
      <c r="J87">
        <v>4.2</v>
      </c>
      <c r="K87">
        <v>14.8</v>
      </c>
      <c r="L87" t="s">
        <v>27</v>
      </c>
      <c r="M87">
        <v>2</v>
      </c>
      <c r="N87" t="s">
        <v>483</v>
      </c>
      <c r="O87" t="s">
        <v>147</v>
      </c>
    </row>
    <row r="88" spans="1:15" ht="101.25">
      <c r="A88" t="s">
        <v>484</v>
      </c>
      <c r="B88" t="s">
        <v>485</v>
      </c>
      <c r="C88" s="1" t="s">
        <v>486</v>
      </c>
      <c r="D88" t="s">
        <v>33</v>
      </c>
      <c r="E88" t="s">
        <v>487</v>
      </c>
      <c r="F88" s="2">
        <v>12600</v>
      </c>
      <c r="G88" t="s">
        <v>488</v>
      </c>
      <c r="H88">
        <v>14.8</v>
      </c>
      <c r="I88">
        <v>1.1000000000000001</v>
      </c>
      <c r="J88">
        <v>5.2</v>
      </c>
      <c r="K88">
        <v>8.6</v>
      </c>
      <c r="L88" t="s">
        <v>27</v>
      </c>
      <c r="M88">
        <v>2</v>
      </c>
      <c r="N88" t="s">
        <v>474</v>
      </c>
      <c r="O88" t="s">
        <v>60</v>
      </c>
    </row>
    <row r="89" spans="1:15" ht="101.25">
      <c r="A89" t="s">
        <v>489</v>
      </c>
      <c r="B89" t="s">
        <v>490</v>
      </c>
      <c r="C89" s="1" t="s">
        <v>491</v>
      </c>
      <c r="D89" t="s">
        <v>168</v>
      </c>
      <c r="E89" t="s">
        <v>492</v>
      </c>
      <c r="F89" s="2">
        <v>12371</v>
      </c>
      <c r="G89" t="s">
        <v>493</v>
      </c>
    </row>
    <row r="90" spans="1:15" ht="130.5">
      <c r="A90" t="s">
        <v>494</v>
      </c>
      <c r="B90" t="s">
        <v>495</v>
      </c>
      <c r="C90" s="1" t="s">
        <v>496</v>
      </c>
      <c r="D90" t="s">
        <v>168</v>
      </c>
      <c r="E90" t="s">
        <v>234</v>
      </c>
      <c r="F90" s="2">
        <v>67000</v>
      </c>
      <c r="G90" t="s">
        <v>497</v>
      </c>
      <c r="H90">
        <v>24.6</v>
      </c>
      <c r="I90">
        <v>4.2</v>
      </c>
      <c r="J90">
        <v>7.1</v>
      </c>
      <c r="K90">
        <v>13.4</v>
      </c>
      <c r="L90" t="s">
        <v>177</v>
      </c>
      <c r="M90">
        <v>3</v>
      </c>
      <c r="N90" t="s">
        <v>498</v>
      </c>
      <c r="O90" t="s">
        <v>29</v>
      </c>
    </row>
    <row r="91" spans="1:15" ht="115.5">
      <c r="A91" t="s">
        <v>499</v>
      </c>
      <c r="B91" t="s">
        <v>500</v>
      </c>
      <c r="C91" s="1" t="s">
        <v>501</v>
      </c>
      <c r="D91" t="s">
        <v>101</v>
      </c>
      <c r="E91" t="s">
        <v>502</v>
      </c>
      <c r="F91" s="2">
        <v>7878</v>
      </c>
      <c r="G91" t="s">
        <v>503</v>
      </c>
      <c r="H91">
        <v>16.899999999999999</v>
      </c>
      <c r="I91">
        <v>2.4</v>
      </c>
      <c r="J91">
        <v>5.6</v>
      </c>
      <c r="K91">
        <v>8.9</v>
      </c>
      <c r="L91" t="s">
        <v>83</v>
      </c>
      <c r="M91">
        <v>1</v>
      </c>
      <c r="N91" t="s">
        <v>280</v>
      </c>
      <c r="O91" t="s">
        <v>60</v>
      </c>
    </row>
    <row r="92" spans="1:15" ht="130.5">
      <c r="A92" t="s">
        <v>504</v>
      </c>
      <c r="B92" t="s">
        <v>505</v>
      </c>
      <c r="C92" s="1" t="s">
        <v>506</v>
      </c>
      <c r="D92" t="s">
        <v>174</v>
      </c>
      <c r="E92" t="s">
        <v>507</v>
      </c>
      <c r="F92" s="2">
        <v>72000</v>
      </c>
      <c r="G92" t="s">
        <v>508</v>
      </c>
      <c r="H92">
        <v>15.9</v>
      </c>
      <c r="I92">
        <v>5.4</v>
      </c>
      <c r="J92">
        <v>4.5</v>
      </c>
      <c r="K92">
        <v>6.1</v>
      </c>
      <c r="L92" t="s">
        <v>27</v>
      </c>
      <c r="M92">
        <v>2</v>
      </c>
      <c r="N92" t="s">
        <v>195</v>
      </c>
      <c r="O92" t="s">
        <v>60</v>
      </c>
    </row>
    <row r="93" spans="1:15" ht="115.5">
      <c r="A93" t="s">
        <v>509</v>
      </c>
      <c r="B93" t="s">
        <v>510</v>
      </c>
      <c r="C93" s="1" t="s">
        <v>511</v>
      </c>
      <c r="D93" t="s">
        <v>18</v>
      </c>
      <c r="E93" t="s">
        <v>245</v>
      </c>
      <c r="F93" s="2">
        <v>20300</v>
      </c>
      <c r="G93" t="s">
        <v>512</v>
      </c>
      <c r="H93">
        <v>14.4</v>
      </c>
      <c r="I93">
        <v>3.3</v>
      </c>
      <c r="J93">
        <v>4.2</v>
      </c>
      <c r="K93">
        <v>6.9</v>
      </c>
      <c r="L93" t="s">
        <v>157</v>
      </c>
      <c r="M93" t="s">
        <v>158</v>
      </c>
      <c r="N93" t="s">
        <v>159</v>
      </c>
      <c r="O93" t="s">
        <v>60</v>
      </c>
    </row>
    <row r="94" spans="1:15" ht="101.25">
      <c r="A94" t="s">
        <v>513</v>
      </c>
      <c r="B94" t="s">
        <v>514</v>
      </c>
      <c r="C94" s="1" t="s">
        <v>515</v>
      </c>
      <c r="D94" t="s">
        <v>101</v>
      </c>
      <c r="E94" t="s">
        <v>214</v>
      </c>
      <c r="F94" s="2">
        <v>20000</v>
      </c>
      <c r="G94" t="s">
        <v>516</v>
      </c>
      <c r="H94">
        <v>17.3</v>
      </c>
      <c r="I94">
        <v>0.1</v>
      </c>
      <c r="J94">
        <v>7.3</v>
      </c>
      <c r="K94">
        <v>9.9</v>
      </c>
      <c r="L94" t="s">
        <v>27</v>
      </c>
      <c r="M94">
        <v>2</v>
      </c>
      <c r="N94" t="s">
        <v>517</v>
      </c>
      <c r="O94" t="s">
        <v>60</v>
      </c>
    </row>
    <row r="95" spans="1:15" ht="87">
      <c r="A95" t="s">
        <v>518</v>
      </c>
      <c r="B95" t="s">
        <v>519</v>
      </c>
      <c r="C95" s="1" t="s">
        <v>520</v>
      </c>
      <c r="D95" t="s">
        <v>18</v>
      </c>
      <c r="E95" t="s">
        <v>126</v>
      </c>
      <c r="F95" s="2">
        <v>5126</v>
      </c>
      <c r="G95" t="s">
        <v>521</v>
      </c>
    </row>
    <row r="96" spans="1:15" ht="101.25">
      <c r="A96" t="s">
        <v>522</v>
      </c>
      <c r="B96" t="s">
        <v>523</v>
      </c>
      <c r="C96" s="1" t="s">
        <v>524</v>
      </c>
      <c r="D96" t="s">
        <v>45</v>
      </c>
      <c r="E96" t="s">
        <v>64</v>
      </c>
      <c r="F96" s="2">
        <v>52000</v>
      </c>
      <c r="G96" t="s">
        <v>525</v>
      </c>
      <c r="H96">
        <v>28.3</v>
      </c>
      <c r="I96">
        <v>4</v>
      </c>
      <c r="J96">
        <v>11</v>
      </c>
      <c r="K96">
        <v>13.2</v>
      </c>
      <c r="L96" t="s">
        <v>27</v>
      </c>
      <c r="M96">
        <v>2</v>
      </c>
      <c r="N96" t="s">
        <v>526</v>
      </c>
      <c r="O96" t="s">
        <v>29</v>
      </c>
    </row>
    <row r="97" spans="1:15" ht="115.5">
      <c r="A97" t="s">
        <v>527</v>
      </c>
      <c r="B97" t="s">
        <v>528</v>
      </c>
      <c r="C97" s="1" t="s">
        <v>529</v>
      </c>
      <c r="D97" t="s">
        <v>45</v>
      </c>
      <c r="E97" t="s">
        <v>64</v>
      </c>
      <c r="F97" s="2">
        <v>18000</v>
      </c>
      <c r="G97" t="s">
        <v>530</v>
      </c>
    </row>
    <row r="98" spans="1:15" ht="144.75">
      <c r="A98" t="s">
        <v>531</v>
      </c>
      <c r="B98" t="s">
        <v>532</v>
      </c>
      <c r="C98" s="1" t="s">
        <v>533</v>
      </c>
      <c r="D98" t="s">
        <v>24</v>
      </c>
      <c r="E98" t="s">
        <v>534</v>
      </c>
      <c r="F98" s="2">
        <v>12600</v>
      </c>
      <c r="G98" t="s">
        <v>535</v>
      </c>
      <c r="H98">
        <v>33</v>
      </c>
      <c r="I98">
        <v>10.6</v>
      </c>
      <c r="J98">
        <v>8.1</v>
      </c>
      <c r="K98">
        <v>14.4</v>
      </c>
      <c r="L98" t="s">
        <v>83</v>
      </c>
      <c r="M98">
        <v>1</v>
      </c>
      <c r="N98" t="s">
        <v>268</v>
      </c>
      <c r="O98" t="s">
        <v>147</v>
      </c>
    </row>
    <row r="99" spans="1:15" ht="130.5">
      <c r="A99" t="s">
        <v>536</v>
      </c>
      <c r="B99" t="s">
        <v>537</v>
      </c>
      <c r="C99" s="1" t="s">
        <v>538</v>
      </c>
      <c r="D99" t="s">
        <v>101</v>
      </c>
      <c r="E99" t="s">
        <v>502</v>
      </c>
      <c r="F99" s="2">
        <v>45871</v>
      </c>
      <c r="G99" t="s">
        <v>539</v>
      </c>
      <c r="H99">
        <v>24.1</v>
      </c>
      <c r="I99">
        <v>1.6</v>
      </c>
      <c r="J99">
        <v>9.5</v>
      </c>
      <c r="K99">
        <v>12.9</v>
      </c>
      <c r="L99" t="s">
        <v>83</v>
      </c>
      <c r="M99">
        <v>1</v>
      </c>
      <c r="N99" t="s">
        <v>540</v>
      </c>
      <c r="O99" t="s">
        <v>29</v>
      </c>
    </row>
    <row r="100" spans="1:15" ht="130.5">
      <c r="A100" t="s">
        <v>541</v>
      </c>
      <c r="B100" t="s">
        <v>542</v>
      </c>
      <c r="C100" s="1" t="s">
        <v>543</v>
      </c>
      <c r="D100" t="s">
        <v>33</v>
      </c>
      <c r="E100" t="s">
        <v>34</v>
      </c>
      <c r="F100" s="2">
        <v>381000</v>
      </c>
      <c r="G100" t="s">
        <v>544</v>
      </c>
      <c r="H100">
        <v>24.7</v>
      </c>
      <c r="I100">
        <v>5.8</v>
      </c>
      <c r="J100">
        <v>4.3</v>
      </c>
      <c r="K100">
        <v>14.6</v>
      </c>
      <c r="L100" t="s">
        <v>177</v>
      </c>
      <c r="M100">
        <v>3</v>
      </c>
      <c r="N100" t="s">
        <v>545</v>
      </c>
      <c r="O100" t="s">
        <v>29</v>
      </c>
    </row>
    <row r="101" spans="1:15" ht="115.5">
      <c r="A101" t="s">
        <v>546</v>
      </c>
      <c r="B101" t="s">
        <v>547</v>
      </c>
      <c r="C101" s="1" t="s">
        <v>548</v>
      </c>
      <c r="D101" t="s">
        <v>80</v>
      </c>
      <c r="E101" t="s">
        <v>549</v>
      </c>
      <c r="F101" s="2">
        <v>50000</v>
      </c>
      <c r="G101" t="s">
        <v>550</v>
      </c>
      <c r="H101">
        <v>25.3</v>
      </c>
      <c r="I101">
        <v>5</v>
      </c>
      <c r="J101">
        <v>7.8</v>
      </c>
      <c r="K101">
        <v>12.5</v>
      </c>
      <c r="L101" t="s">
        <v>27</v>
      </c>
      <c r="M101">
        <v>2</v>
      </c>
      <c r="N101" t="s">
        <v>28</v>
      </c>
      <c r="O101" t="s">
        <v>29</v>
      </c>
    </row>
    <row r="102" spans="1:15" ht="101.25">
      <c r="A102" t="s">
        <v>551</v>
      </c>
      <c r="B102" t="s">
        <v>552</v>
      </c>
      <c r="C102" s="1" t="s">
        <v>553</v>
      </c>
      <c r="D102" t="s">
        <v>80</v>
      </c>
      <c r="E102" t="s">
        <v>289</v>
      </c>
      <c r="F102" s="2">
        <v>74695</v>
      </c>
      <c r="G102" t="s">
        <v>554</v>
      </c>
      <c r="H102">
        <v>30.7</v>
      </c>
      <c r="I102">
        <v>11</v>
      </c>
      <c r="J102">
        <v>5.9</v>
      </c>
      <c r="K102">
        <v>13.7</v>
      </c>
      <c r="L102" t="s">
        <v>27</v>
      </c>
      <c r="M102">
        <v>2</v>
      </c>
      <c r="N102" t="s">
        <v>399</v>
      </c>
      <c r="O102" t="s">
        <v>147</v>
      </c>
    </row>
    <row r="103" spans="1:15" ht="188.25">
      <c r="A103" t="s">
        <v>555</v>
      </c>
      <c r="B103" t="s">
        <v>556</v>
      </c>
      <c r="C103" s="1" t="s">
        <v>557</v>
      </c>
      <c r="D103" t="s">
        <v>45</v>
      </c>
      <c r="E103" t="s">
        <v>558</v>
      </c>
      <c r="F103" s="2">
        <v>22000</v>
      </c>
      <c r="G103" t="s">
        <v>559</v>
      </c>
    </row>
    <row r="104" spans="1:15" ht="101.25">
      <c r="A104" t="s">
        <v>560</v>
      </c>
      <c r="B104" t="s">
        <v>561</v>
      </c>
      <c r="C104" s="1" t="s">
        <v>562</v>
      </c>
      <c r="D104" t="s">
        <v>80</v>
      </c>
      <c r="E104" t="s">
        <v>549</v>
      </c>
      <c r="F104" s="2">
        <v>13200</v>
      </c>
      <c r="G104" t="s">
        <v>563</v>
      </c>
      <c r="H104">
        <v>30.5</v>
      </c>
      <c r="I104">
        <v>9</v>
      </c>
      <c r="J104">
        <v>7.6</v>
      </c>
      <c r="K104">
        <v>13.9</v>
      </c>
      <c r="L104" t="s">
        <v>27</v>
      </c>
      <c r="M104">
        <v>2</v>
      </c>
      <c r="N104" t="s">
        <v>399</v>
      </c>
      <c r="O104" t="s">
        <v>147</v>
      </c>
    </row>
    <row r="105" spans="1:15" ht="101.25">
      <c r="A105" t="s">
        <v>564</v>
      </c>
      <c r="B105" t="s">
        <v>565</v>
      </c>
      <c r="C105" s="1" t="s">
        <v>566</v>
      </c>
      <c r="D105" t="s">
        <v>18</v>
      </c>
      <c r="E105" t="s">
        <v>447</v>
      </c>
      <c r="F105" s="2">
        <v>9750</v>
      </c>
      <c r="G105" t="s">
        <v>567</v>
      </c>
      <c r="H105">
        <v>28</v>
      </c>
      <c r="I105">
        <v>11.8</v>
      </c>
      <c r="J105">
        <v>7.2</v>
      </c>
      <c r="K105">
        <v>8.9</v>
      </c>
      <c r="L105" t="s">
        <v>83</v>
      </c>
      <c r="M105">
        <v>1</v>
      </c>
      <c r="N105" t="s">
        <v>568</v>
      </c>
      <c r="O105" t="s">
        <v>29</v>
      </c>
    </row>
    <row r="106" spans="1:15" ht="130.5">
      <c r="A106" t="s">
        <v>569</v>
      </c>
      <c r="B106" t="s">
        <v>570</v>
      </c>
      <c r="C106" s="1" t="s">
        <v>571</v>
      </c>
      <c r="D106" t="s">
        <v>114</v>
      </c>
      <c r="E106" t="s">
        <v>572</v>
      </c>
      <c r="F106" s="2">
        <v>2500</v>
      </c>
      <c r="G106" t="s">
        <v>573</v>
      </c>
      <c r="H106">
        <v>14</v>
      </c>
      <c r="I106">
        <v>3.8</v>
      </c>
      <c r="J106">
        <v>6.2</v>
      </c>
      <c r="K106">
        <v>4</v>
      </c>
      <c r="L106" t="s">
        <v>83</v>
      </c>
      <c r="M106">
        <v>1</v>
      </c>
      <c r="N106" t="s">
        <v>307</v>
      </c>
      <c r="O106" t="s">
        <v>60</v>
      </c>
    </row>
    <row r="107" spans="1:15" ht="115.5">
      <c r="A107" t="s">
        <v>574</v>
      </c>
      <c r="B107" t="s">
        <v>575</v>
      </c>
      <c r="C107" s="1" t="s">
        <v>576</v>
      </c>
      <c r="D107" t="s">
        <v>18</v>
      </c>
      <c r="E107" t="s">
        <v>40</v>
      </c>
      <c r="F107" s="2">
        <v>22668</v>
      </c>
      <c r="G107" t="s">
        <v>577</v>
      </c>
      <c r="H107">
        <v>16.600000000000001</v>
      </c>
      <c r="I107">
        <v>4</v>
      </c>
      <c r="J107">
        <v>6.6</v>
      </c>
      <c r="K107">
        <v>6</v>
      </c>
      <c r="L107" t="s">
        <v>157</v>
      </c>
      <c r="M107" t="s">
        <v>158</v>
      </c>
      <c r="N107" t="s">
        <v>117</v>
      </c>
      <c r="O107" t="s">
        <v>60</v>
      </c>
    </row>
    <row r="108" spans="1:15" ht="101.25">
      <c r="A108" t="s">
        <v>578</v>
      </c>
      <c r="B108" t="s">
        <v>579</v>
      </c>
      <c r="C108" s="1" t="s">
        <v>580</v>
      </c>
      <c r="D108" t="s">
        <v>88</v>
      </c>
      <c r="E108" t="s">
        <v>581</v>
      </c>
      <c r="F108" s="2">
        <v>16835</v>
      </c>
      <c r="G108" t="s">
        <v>582</v>
      </c>
      <c r="H108">
        <v>23.6</v>
      </c>
      <c r="I108">
        <v>10.9</v>
      </c>
      <c r="J108">
        <v>4.9000000000000004</v>
      </c>
      <c r="K108">
        <v>7.8</v>
      </c>
      <c r="L108" t="s">
        <v>27</v>
      </c>
      <c r="M108">
        <v>2</v>
      </c>
      <c r="N108" t="s">
        <v>583</v>
      </c>
      <c r="O108" t="s">
        <v>29</v>
      </c>
    </row>
    <row r="109" spans="1:15" ht="115.5">
      <c r="A109" t="s">
        <v>584</v>
      </c>
      <c r="B109" t="s">
        <v>585</v>
      </c>
      <c r="C109" s="1" t="s">
        <v>586</v>
      </c>
      <c r="D109" t="s">
        <v>18</v>
      </c>
      <c r="E109" t="s">
        <v>126</v>
      </c>
      <c r="F109" s="2">
        <v>33400</v>
      </c>
      <c r="G109" t="s">
        <v>587</v>
      </c>
      <c r="H109">
        <v>10.7</v>
      </c>
      <c r="I109">
        <v>1.6</v>
      </c>
      <c r="J109">
        <v>5.3</v>
      </c>
      <c r="K109">
        <v>3.8</v>
      </c>
      <c r="L109" t="s">
        <v>83</v>
      </c>
      <c r="M109">
        <v>1</v>
      </c>
      <c r="N109" t="s">
        <v>588</v>
      </c>
      <c r="O109" t="s">
        <v>60</v>
      </c>
    </row>
    <row r="110" spans="1:15" ht="115.5">
      <c r="A110" t="s">
        <v>589</v>
      </c>
      <c r="B110" t="s">
        <v>590</v>
      </c>
      <c r="C110" s="1" t="s">
        <v>591</v>
      </c>
      <c r="D110" t="s">
        <v>107</v>
      </c>
      <c r="E110" t="s">
        <v>592</v>
      </c>
      <c r="F110" s="2">
        <v>111000</v>
      </c>
      <c r="G110" t="s">
        <v>593</v>
      </c>
      <c r="H110">
        <v>20.3</v>
      </c>
      <c r="I110">
        <v>8.1</v>
      </c>
      <c r="J110">
        <v>5.9</v>
      </c>
      <c r="K110">
        <v>6.3</v>
      </c>
      <c r="L110" t="s">
        <v>83</v>
      </c>
      <c r="M110">
        <v>1</v>
      </c>
      <c r="N110" t="s">
        <v>370</v>
      </c>
      <c r="O110" t="s">
        <v>29</v>
      </c>
    </row>
    <row r="111" spans="1:15" ht="130.5">
      <c r="A111" t="s">
        <v>594</v>
      </c>
      <c r="B111" t="s">
        <v>595</v>
      </c>
      <c r="C111" s="1" t="s">
        <v>596</v>
      </c>
      <c r="D111" t="s">
        <v>114</v>
      </c>
      <c r="E111" t="s">
        <v>115</v>
      </c>
      <c r="F111" s="2">
        <v>1787</v>
      </c>
      <c r="G111" t="s">
        <v>597</v>
      </c>
      <c r="H111">
        <v>11.6</v>
      </c>
      <c r="I111">
        <v>3.1</v>
      </c>
      <c r="J111">
        <v>5.2</v>
      </c>
      <c r="K111">
        <v>3.2</v>
      </c>
      <c r="L111" t="s">
        <v>157</v>
      </c>
      <c r="M111" t="s">
        <v>158</v>
      </c>
      <c r="N111" t="s">
        <v>128</v>
      </c>
      <c r="O111" t="s">
        <v>60</v>
      </c>
    </row>
    <row r="112" spans="1:15" ht="174">
      <c r="A112" t="s">
        <v>598</v>
      </c>
      <c r="B112" t="s">
        <v>599</v>
      </c>
      <c r="C112" s="1" t="s">
        <v>600</v>
      </c>
      <c r="D112" t="s">
        <v>18</v>
      </c>
      <c r="E112" t="s">
        <v>40</v>
      </c>
      <c r="F112" s="2">
        <v>72682</v>
      </c>
      <c r="G112" t="s">
        <v>601</v>
      </c>
      <c r="H112">
        <v>14.9</v>
      </c>
      <c r="I112">
        <v>2</v>
      </c>
      <c r="J112">
        <v>5.4</v>
      </c>
      <c r="K112">
        <v>7.5</v>
      </c>
      <c r="L112" t="s">
        <v>83</v>
      </c>
      <c r="M112">
        <v>1</v>
      </c>
      <c r="N112" t="s">
        <v>474</v>
      </c>
      <c r="O112" t="s">
        <v>60</v>
      </c>
    </row>
    <row r="113" spans="1:15" ht="87">
      <c r="A113" t="s">
        <v>602</v>
      </c>
      <c r="B113" t="s">
        <v>603</v>
      </c>
      <c r="C113" s="1" t="s">
        <v>604</v>
      </c>
      <c r="D113" t="s">
        <v>101</v>
      </c>
      <c r="E113" t="s">
        <v>605</v>
      </c>
      <c r="F113" s="2">
        <v>40450</v>
      </c>
      <c r="G113" t="s">
        <v>606</v>
      </c>
      <c r="H113">
        <v>13</v>
      </c>
      <c r="I113">
        <v>0</v>
      </c>
      <c r="J113">
        <v>6.8</v>
      </c>
      <c r="K113">
        <v>6.2</v>
      </c>
      <c r="L113" t="s">
        <v>83</v>
      </c>
      <c r="M113">
        <v>1</v>
      </c>
      <c r="N113" t="s">
        <v>139</v>
      </c>
      <c r="O113" t="s">
        <v>60</v>
      </c>
    </row>
    <row r="114" spans="1:15" ht="115.5">
      <c r="A114" t="s">
        <v>607</v>
      </c>
      <c r="B114" t="s">
        <v>608</v>
      </c>
      <c r="C114" s="1" t="s">
        <v>609</v>
      </c>
      <c r="D114" t="s">
        <v>80</v>
      </c>
      <c r="E114" t="s">
        <v>341</v>
      </c>
      <c r="F114" s="2">
        <v>185000</v>
      </c>
      <c r="G114" t="s">
        <v>610</v>
      </c>
    </row>
    <row r="115" spans="1:15" ht="115.5">
      <c r="A115" t="s">
        <v>611</v>
      </c>
      <c r="B115" t="s">
        <v>612</v>
      </c>
      <c r="C115" s="1" t="s">
        <v>613</v>
      </c>
      <c r="D115" t="s">
        <v>33</v>
      </c>
      <c r="E115" t="s">
        <v>614</v>
      </c>
      <c r="F115" s="2">
        <v>98100</v>
      </c>
      <c r="G115" t="s">
        <v>615</v>
      </c>
      <c r="H115">
        <v>20.7</v>
      </c>
      <c r="I115">
        <v>8.1</v>
      </c>
      <c r="J115">
        <v>4.9000000000000004</v>
      </c>
      <c r="K115">
        <v>7.7</v>
      </c>
      <c r="L115" t="s">
        <v>177</v>
      </c>
      <c r="M115">
        <v>3</v>
      </c>
      <c r="N115" t="s">
        <v>616</v>
      </c>
      <c r="O115" t="s">
        <v>29</v>
      </c>
    </row>
    <row r="116" spans="1:15" ht="130.5">
      <c r="A116" t="s">
        <v>617</v>
      </c>
      <c r="B116" t="s">
        <v>618</v>
      </c>
      <c r="C116" s="1" t="s">
        <v>619</v>
      </c>
      <c r="D116" t="s">
        <v>33</v>
      </c>
      <c r="E116" t="s">
        <v>356</v>
      </c>
      <c r="F116" s="2">
        <v>108000</v>
      </c>
      <c r="G116" t="s">
        <v>620</v>
      </c>
      <c r="H116">
        <v>18.2</v>
      </c>
      <c r="I116">
        <v>1.8</v>
      </c>
      <c r="J116">
        <v>5.7</v>
      </c>
      <c r="K116">
        <v>10.8</v>
      </c>
      <c r="L116" t="s">
        <v>27</v>
      </c>
      <c r="M116">
        <v>2</v>
      </c>
      <c r="N116" t="s">
        <v>84</v>
      </c>
      <c r="O116" t="s">
        <v>60</v>
      </c>
    </row>
    <row r="117" spans="1:15" ht="101.25">
      <c r="A117" t="s">
        <v>621</v>
      </c>
      <c r="B117" t="s">
        <v>622</v>
      </c>
      <c r="C117" s="1" t="s">
        <v>623</v>
      </c>
      <c r="D117" t="s">
        <v>18</v>
      </c>
      <c r="E117" t="s">
        <v>40</v>
      </c>
      <c r="F117" s="2">
        <v>16800</v>
      </c>
      <c r="G117" t="s">
        <v>624</v>
      </c>
      <c r="H117">
        <v>20.399999999999999</v>
      </c>
      <c r="I117">
        <v>4.7</v>
      </c>
      <c r="J117">
        <v>6.1</v>
      </c>
      <c r="K117">
        <v>9.6999999999999993</v>
      </c>
      <c r="L117" t="s">
        <v>157</v>
      </c>
      <c r="M117" t="s">
        <v>158</v>
      </c>
      <c r="N117" t="s">
        <v>449</v>
      </c>
      <c r="O117" t="s">
        <v>29</v>
      </c>
    </row>
    <row r="118" spans="1:15" ht="101.25">
      <c r="A118" t="s">
        <v>625</v>
      </c>
      <c r="B118" t="s">
        <v>626</v>
      </c>
      <c r="C118" s="1" t="s">
        <v>627</v>
      </c>
      <c r="D118" t="s">
        <v>33</v>
      </c>
      <c r="E118" t="s">
        <v>628</v>
      </c>
      <c r="F118" s="2">
        <v>19000</v>
      </c>
      <c r="G118" t="s">
        <v>629</v>
      </c>
      <c r="H118">
        <v>19.3</v>
      </c>
      <c r="I118">
        <v>1.8</v>
      </c>
      <c r="J118">
        <v>6.9</v>
      </c>
      <c r="K118">
        <v>10.6</v>
      </c>
      <c r="L118" t="s">
        <v>83</v>
      </c>
      <c r="M118">
        <v>1</v>
      </c>
      <c r="N118" t="s">
        <v>630</v>
      </c>
      <c r="O118" t="s">
        <v>60</v>
      </c>
    </row>
    <row r="119" spans="1:15" ht="130.5">
      <c r="A119" t="s">
        <v>631</v>
      </c>
      <c r="B119" t="s">
        <v>632</v>
      </c>
      <c r="C119" s="1" t="s">
        <v>633</v>
      </c>
      <c r="D119" t="s">
        <v>80</v>
      </c>
      <c r="E119" t="s">
        <v>81</v>
      </c>
      <c r="F119" s="2">
        <v>29000</v>
      </c>
      <c r="G119" t="s">
        <v>634</v>
      </c>
      <c r="H119">
        <v>17.7</v>
      </c>
      <c r="I119">
        <v>5.4</v>
      </c>
      <c r="J119">
        <v>5.7</v>
      </c>
      <c r="K119">
        <v>6.6</v>
      </c>
      <c r="L119" t="s">
        <v>27</v>
      </c>
      <c r="M119">
        <v>2</v>
      </c>
      <c r="N119" t="s">
        <v>241</v>
      </c>
      <c r="O119" t="s">
        <v>60</v>
      </c>
    </row>
    <row r="120" spans="1:15" ht="130.5">
      <c r="A120" t="s">
        <v>635</v>
      </c>
      <c r="B120" t="s">
        <v>636</v>
      </c>
      <c r="C120" s="1" t="s">
        <v>637</v>
      </c>
      <c r="D120" t="s">
        <v>80</v>
      </c>
      <c r="E120" t="s">
        <v>638</v>
      </c>
      <c r="F120" s="2">
        <v>15000</v>
      </c>
      <c r="G120" t="s">
        <v>639</v>
      </c>
      <c r="H120">
        <v>10.9</v>
      </c>
      <c r="I120">
        <v>0.1</v>
      </c>
      <c r="J120">
        <v>3.4</v>
      </c>
      <c r="K120">
        <v>7.4</v>
      </c>
      <c r="L120" t="s">
        <v>83</v>
      </c>
      <c r="M120">
        <v>1</v>
      </c>
      <c r="N120" t="s">
        <v>405</v>
      </c>
      <c r="O120" t="s">
        <v>60</v>
      </c>
    </row>
    <row r="121" spans="1:15" ht="115.5">
      <c r="A121" t="s">
        <v>640</v>
      </c>
      <c r="B121" t="s">
        <v>641</v>
      </c>
      <c r="C121" s="1" t="s">
        <v>642</v>
      </c>
      <c r="D121" t="s">
        <v>45</v>
      </c>
      <c r="E121" t="s">
        <v>155</v>
      </c>
      <c r="F121" s="2">
        <v>11000</v>
      </c>
      <c r="G121" t="s">
        <v>643</v>
      </c>
      <c r="H121">
        <v>16.7</v>
      </c>
      <c r="I121">
        <v>0.8</v>
      </c>
      <c r="J121">
        <v>5.8</v>
      </c>
      <c r="K121">
        <v>10.1</v>
      </c>
      <c r="L121" t="s">
        <v>27</v>
      </c>
      <c r="M121">
        <v>2</v>
      </c>
      <c r="N121" t="s">
        <v>117</v>
      </c>
      <c r="O121" t="s">
        <v>60</v>
      </c>
    </row>
    <row r="122" spans="1:15" ht="144.75">
      <c r="A122" t="s">
        <v>644</v>
      </c>
      <c r="B122" t="s">
        <v>645</v>
      </c>
      <c r="C122" s="1" t="s">
        <v>646</v>
      </c>
      <c r="D122" t="s">
        <v>45</v>
      </c>
      <c r="E122" t="s">
        <v>132</v>
      </c>
      <c r="G122" t="s">
        <v>647</v>
      </c>
      <c r="H122">
        <v>26.4</v>
      </c>
      <c r="I122">
        <v>3.5</v>
      </c>
      <c r="J122">
        <v>10.4</v>
      </c>
      <c r="K122">
        <v>12.4</v>
      </c>
      <c r="L122" t="s">
        <v>83</v>
      </c>
      <c r="M122">
        <v>1</v>
      </c>
      <c r="N122" t="s">
        <v>91</v>
      </c>
      <c r="O122" t="s">
        <v>29</v>
      </c>
    </row>
    <row r="123" spans="1:15" ht="115.5">
      <c r="A123" t="s">
        <v>648</v>
      </c>
      <c r="B123" t="s">
        <v>649</v>
      </c>
      <c r="C123" s="1" t="s">
        <v>650</v>
      </c>
      <c r="D123" t="s">
        <v>80</v>
      </c>
      <c r="E123" t="s">
        <v>163</v>
      </c>
      <c r="F123" s="2">
        <v>41000</v>
      </c>
      <c r="G123" t="s">
        <v>651</v>
      </c>
      <c r="H123">
        <v>20.9</v>
      </c>
      <c r="I123">
        <v>11.2</v>
      </c>
      <c r="J123">
        <v>3.7</v>
      </c>
      <c r="K123">
        <v>6</v>
      </c>
      <c r="L123" t="s">
        <v>177</v>
      </c>
      <c r="M123">
        <v>3</v>
      </c>
      <c r="N123" t="s">
        <v>616</v>
      </c>
      <c r="O123" t="s">
        <v>29</v>
      </c>
    </row>
    <row r="124" spans="1:15" ht="130.5">
      <c r="A124" t="s">
        <v>652</v>
      </c>
      <c r="B124" t="s">
        <v>653</v>
      </c>
      <c r="C124" s="1" t="s">
        <v>654</v>
      </c>
      <c r="D124" t="s">
        <v>101</v>
      </c>
      <c r="E124" t="s">
        <v>315</v>
      </c>
      <c r="F124" s="2">
        <v>20101</v>
      </c>
      <c r="G124" t="s">
        <v>655</v>
      </c>
      <c r="H124">
        <v>16.899999999999999</v>
      </c>
      <c r="I124">
        <v>1.8</v>
      </c>
      <c r="J124">
        <v>8.4</v>
      </c>
      <c r="K124">
        <v>6.7</v>
      </c>
      <c r="L124" t="s">
        <v>27</v>
      </c>
      <c r="M124">
        <v>2</v>
      </c>
      <c r="N124" t="s">
        <v>280</v>
      </c>
      <c r="O124" t="s">
        <v>60</v>
      </c>
    </row>
    <row r="125" spans="1:15" ht="144.75">
      <c r="A125" t="s">
        <v>656</v>
      </c>
      <c r="B125" t="s">
        <v>657</v>
      </c>
      <c r="C125" s="1" t="s">
        <v>658</v>
      </c>
      <c r="D125" t="s">
        <v>45</v>
      </c>
      <c r="E125" t="s">
        <v>228</v>
      </c>
      <c r="F125" s="2">
        <v>13677</v>
      </c>
      <c r="G125" t="s">
        <v>659</v>
      </c>
      <c r="H125">
        <v>18</v>
      </c>
      <c r="I125">
        <v>0.3</v>
      </c>
      <c r="J125">
        <v>6.7</v>
      </c>
      <c r="K125">
        <v>11</v>
      </c>
      <c r="L125" t="s">
        <v>27</v>
      </c>
      <c r="M125">
        <v>2</v>
      </c>
      <c r="N125" t="s">
        <v>84</v>
      </c>
      <c r="O125" t="s">
        <v>60</v>
      </c>
    </row>
    <row r="126" spans="1:15" ht="144.75">
      <c r="A126" t="s">
        <v>660</v>
      </c>
      <c r="B126" t="s">
        <v>661</v>
      </c>
      <c r="C126" s="1" t="s">
        <v>662</v>
      </c>
      <c r="D126" t="s">
        <v>114</v>
      </c>
      <c r="E126" t="s">
        <v>572</v>
      </c>
      <c r="F126">
        <v>492</v>
      </c>
      <c r="G126" t="s">
        <v>663</v>
      </c>
      <c r="H126">
        <v>11.7</v>
      </c>
      <c r="I126">
        <v>3.7</v>
      </c>
      <c r="J126">
        <v>4.8</v>
      </c>
      <c r="K126">
        <v>3.2</v>
      </c>
      <c r="L126" t="s">
        <v>157</v>
      </c>
      <c r="M126" t="s">
        <v>158</v>
      </c>
      <c r="N126" t="s">
        <v>664</v>
      </c>
      <c r="O126" t="s">
        <v>60</v>
      </c>
    </row>
    <row r="127" spans="1:15" ht="115.5">
      <c r="A127" t="s">
        <v>665</v>
      </c>
      <c r="B127" t="s">
        <v>666</v>
      </c>
      <c r="C127" s="1" t="s">
        <v>667</v>
      </c>
      <c r="D127" t="s">
        <v>114</v>
      </c>
      <c r="E127" t="s">
        <v>572</v>
      </c>
      <c r="F127">
        <v>418</v>
      </c>
      <c r="G127" t="s">
        <v>668</v>
      </c>
      <c r="H127">
        <v>15.5</v>
      </c>
      <c r="I127">
        <v>4.4000000000000004</v>
      </c>
      <c r="J127">
        <v>5.7</v>
      </c>
      <c r="K127">
        <v>5.3</v>
      </c>
      <c r="L127" t="s">
        <v>27</v>
      </c>
      <c r="M127">
        <v>2</v>
      </c>
      <c r="N127" t="s">
        <v>301</v>
      </c>
      <c r="O127" t="s">
        <v>60</v>
      </c>
    </row>
    <row r="128" spans="1:15" ht="130.5">
      <c r="A128" t="s">
        <v>669</v>
      </c>
      <c r="B128" t="s">
        <v>670</v>
      </c>
      <c r="C128" s="1" t="s">
        <v>671</v>
      </c>
      <c r="D128" t="s">
        <v>101</v>
      </c>
      <c r="E128" t="s">
        <v>432</v>
      </c>
      <c r="F128" s="2">
        <v>18000</v>
      </c>
      <c r="G128" t="s">
        <v>672</v>
      </c>
      <c r="H128">
        <v>27</v>
      </c>
      <c r="I128">
        <v>2.2999999999999998</v>
      </c>
      <c r="J128">
        <v>13.4</v>
      </c>
      <c r="K128">
        <v>11.2</v>
      </c>
      <c r="L128" t="s">
        <v>27</v>
      </c>
      <c r="M128">
        <v>2</v>
      </c>
      <c r="N128" t="s">
        <v>673</v>
      </c>
      <c r="O128" t="s">
        <v>29</v>
      </c>
    </row>
    <row r="129" spans="1:15" ht="101.25">
      <c r="A129" t="s">
        <v>674</v>
      </c>
      <c r="B129" t="s">
        <v>675</v>
      </c>
      <c r="C129" s="1" t="s">
        <v>676</v>
      </c>
      <c r="D129" t="s">
        <v>33</v>
      </c>
      <c r="E129" t="s">
        <v>677</v>
      </c>
      <c r="F129" s="2">
        <v>14800</v>
      </c>
      <c r="G129" t="s">
        <v>678</v>
      </c>
      <c r="H129">
        <v>14.6</v>
      </c>
      <c r="I129">
        <v>1.2</v>
      </c>
      <c r="J129">
        <v>5.6</v>
      </c>
      <c r="K129">
        <v>7.8</v>
      </c>
      <c r="L129" t="s">
        <v>27</v>
      </c>
      <c r="M129">
        <v>2</v>
      </c>
      <c r="N129" t="s">
        <v>159</v>
      </c>
      <c r="O129" t="s">
        <v>60</v>
      </c>
    </row>
    <row r="130" spans="1:15" ht="101.25">
      <c r="A130" t="s">
        <v>679</v>
      </c>
      <c r="B130" t="s">
        <v>680</v>
      </c>
      <c r="C130" s="1" t="s">
        <v>681</v>
      </c>
      <c r="D130" t="s">
        <v>45</v>
      </c>
      <c r="E130" t="s">
        <v>155</v>
      </c>
      <c r="F130" s="2">
        <v>50000</v>
      </c>
      <c r="G130" t="s">
        <v>682</v>
      </c>
      <c r="H130">
        <v>21.2</v>
      </c>
      <c r="I130">
        <v>0.1</v>
      </c>
      <c r="J130">
        <v>8</v>
      </c>
      <c r="K130">
        <v>13.1</v>
      </c>
      <c r="L130" t="s">
        <v>177</v>
      </c>
      <c r="M130">
        <v>3</v>
      </c>
      <c r="N130" t="s">
        <v>247</v>
      </c>
      <c r="O130" t="s">
        <v>29</v>
      </c>
    </row>
    <row r="131" spans="1:15" ht="115.5">
      <c r="A131" t="s">
        <v>683</v>
      </c>
      <c r="B131" t="s">
        <v>684</v>
      </c>
      <c r="C131" s="1" t="s">
        <v>685</v>
      </c>
      <c r="D131" t="s">
        <v>80</v>
      </c>
      <c r="E131" t="s">
        <v>686</v>
      </c>
      <c r="F131" s="2">
        <v>52500</v>
      </c>
      <c r="G131" t="s">
        <v>687</v>
      </c>
      <c r="H131">
        <v>36.9</v>
      </c>
      <c r="I131">
        <v>12.1</v>
      </c>
      <c r="J131">
        <v>9</v>
      </c>
      <c r="K131">
        <v>15.7</v>
      </c>
      <c r="L131" t="s">
        <v>27</v>
      </c>
      <c r="M131">
        <v>2</v>
      </c>
      <c r="N131" t="s">
        <v>688</v>
      </c>
      <c r="O131" t="s">
        <v>147</v>
      </c>
    </row>
    <row r="132" spans="1:15" ht="130.5">
      <c r="A132" t="s">
        <v>689</v>
      </c>
      <c r="B132" t="s">
        <v>690</v>
      </c>
      <c r="C132" s="1" t="s">
        <v>691</v>
      </c>
      <c r="D132" t="s">
        <v>18</v>
      </c>
      <c r="E132" t="s">
        <v>447</v>
      </c>
      <c r="F132" s="2">
        <v>50000</v>
      </c>
      <c r="G132" t="s">
        <v>692</v>
      </c>
      <c r="H132">
        <v>15.4</v>
      </c>
      <c r="I132">
        <v>5.3</v>
      </c>
      <c r="J132">
        <v>5.6</v>
      </c>
      <c r="K132">
        <v>4.5</v>
      </c>
      <c r="L132" t="s">
        <v>177</v>
      </c>
      <c r="M132">
        <v>3</v>
      </c>
      <c r="N132" t="s">
        <v>274</v>
      </c>
      <c r="O132" t="s">
        <v>60</v>
      </c>
    </row>
    <row r="133" spans="1:15" ht="130.5">
      <c r="A133" t="s">
        <v>693</v>
      </c>
      <c r="B133" t="s">
        <v>694</v>
      </c>
      <c r="C133" s="1" t="s">
        <v>695</v>
      </c>
      <c r="D133" t="s">
        <v>18</v>
      </c>
      <c r="E133" t="s">
        <v>447</v>
      </c>
      <c r="F133" s="2">
        <v>8700</v>
      </c>
      <c r="G133" t="s">
        <v>696</v>
      </c>
      <c r="H133">
        <v>28.5</v>
      </c>
      <c r="I133">
        <v>12.3</v>
      </c>
      <c r="J133">
        <v>7.7</v>
      </c>
      <c r="K133">
        <v>8.5</v>
      </c>
      <c r="L133" t="s">
        <v>157</v>
      </c>
      <c r="M133" t="s">
        <v>158</v>
      </c>
      <c r="N133" t="s">
        <v>697</v>
      </c>
      <c r="O133" t="s">
        <v>29</v>
      </c>
    </row>
    <row r="134" spans="1:15" ht="144.75">
      <c r="A134" t="s">
        <v>698</v>
      </c>
      <c r="B134" t="s">
        <v>699</v>
      </c>
      <c r="C134" s="1" t="s">
        <v>700</v>
      </c>
      <c r="D134" t="s">
        <v>33</v>
      </c>
      <c r="E134" t="s">
        <v>701</v>
      </c>
      <c r="F134" s="2">
        <v>6382</v>
      </c>
      <c r="G134" t="s">
        <v>702</v>
      </c>
      <c r="H134">
        <v>21.4</v>
      </c>
      <c r="I134">
        <v>9.1999999999999993</v>
      </c>
      <c r="J134">
        <v>4.9000000000000004</v>
      </c>
      <c r="K134">
        <v>7.3</v>
      </c>
      <c r="L134" t="s">
        <v>27</v>
      </c>
      <c r="M134">
        <v>2</v>
      </c>
      <c r="N134" t="s">
        <v>703</v>
      </c>
      <c r="O134" t="s">
        <v>29</v>
      </c>
    </row>
    <row r="135" spans="1:15" ht="144.75">
      <c r="A135" t="s">
        <v>704</v>
      </c>
      <c r="B135" t="s">
        <v>705</v>
      </c>
      <c r="C135" s="1" t="s">
        <v>706</v>
      </c>
      <c r="D135" t="s">
        <v>114</v>
      </c>
      <c r="E135" t="s">
        <v>707</v>
      </c>
      <c r="F135" s="2">
        <v>6200</v>
      </c>
      <c r="G135" t="s">
        <v>708</v>
      </c>
      <c r="H135">
        <v>13.1</v>
      </c>
      <c r="I135">
        <v>4.7</v>
      </c>
      <c r="J135">
        <v>5.7</v>
      </c>
      <c r="K135">
        <v>2.6</v>
      </c>
      <c r="L135" t="s">
        <v>83</v>
      </c>
      <c r="M135">
        <v>1</v>
      </c>
      <c r="N135" t="s">
        <v>139</v>
      </c>
      <c r="O135" t="s">
        <v>60</v>
      </c>
    </row>
    <row r="136" spans="1:15" ht="87">
      <c r="A136" t="s">
        <v>709</v>
      </c>
      <c r="B136" t="s">
        <v>710</v>
      </c>
      <c r="C136" s="1" t="s">
        <v>711</v>
      </c>
      <c r="D136" t="s">
        <v>88</v>
      </c>
      <c r="E136" t="s">
        <v>89</v>
      </c>
      <c r="F136" s="2">
        <v>12543</v>
      </c>
      <c r="G136" t="s">
        <v>712</v>
      </c>
      <c r="H136">
        <v>27.2</v>
      </c>
      <c r="I136">
        <v>12.5</v>
      </c>
      <c r="J136">
        <v>5.5</v>
      </c>
      <c r="K136">
        <v>9.3000000000000007</v>
      </c>
      <c r="L136" t="s">
        <v>27</v>
      </c>
      <c r="M136">
        <v>2</v>
      </c>
      <c r="N136" t="s">
        <v>713</v>
      </c>
      <c r="O136" t="s">
        <v>29</v>
      </c>
    </row>
    <row r="137" spans="1:15" ht="130.5">
      <c r="A137" t="s">
        <v>714</v>
      </c>
      <c r="B137" t="s">
        <v>715</v>
      </c>
      <c r="C137" s="1" t="s">
        <v>716</v>
      </c>
      <c r="D137" t="s">
        <v>18</v>
      </c>
      <c r="E137" t="s">
        <v>40</v>
      </c>
      <c r="F137" s="2">
        <v>7438</v>
      </c>
      <c r="G137" t="s">
        <v>717</v>
      </c>
      <c r="H137">
        <v>18.899999999999999</v>
      </c>
      <c r="I137">
        <v>4.9000000000000004</v>
      </c>
      <c r="J137">
        <v>5.4</v>
      </c>
      <c r="K137">
        <v>8.6</v>
      </c>
      <c r="L137" t="s">
        <v>157</v>
      </c>
      <c r="M137" t="s">
        <v>158</v>
      </c>
      <c r="N137" t="s">
        <v>718</v>
      </c>
      <c r="O137" t="s">
        <v>60</v>
      </c>
    </row>
    <row r="138" spans="1:15" ht="101.25">
      <c r="A138" t="s">
        <v>719</v>
      </c>
      <c r="B138" t="s">
        <v>720</v>
      </c>
      <c r="C138" s="1" t="s">
        <v>721</v>
      </c>
      <c r="D138" t="s">
        <v>101</v>
      </c>
      <c r="E138" t="s">
        <v>722</v>
      </c>
      <c r="F138" s="2">
        <v>40366</v>
      </c>
      <c r="G138" t="s">
        <v>723</v>
      </c>
      <c r="H138">
        <v>19.899999999999999</v>
      </c>
      <c r="I138">
        <v>0.6</v>
      </c>
      <c r="J138">
        <v>9.3000000000000007</v>
      </c>
      <c r="K138">
        <v>10</v>
      </c>
      <c r="L138" t="s">
        <v>83</v>
      </c>
      <c r="M138">
        <v>1</v>
      </c>
      <c r="N138" t="s">
        <v>76</v>
      </c>
      <c r="O138" t="s">
        <v>60</v>
      </c>
    </row>
    <row r="139" spans="1:15" ht="115.5">
      <c r="A139" t="s">
        <v>724</v>
      </c>
      <c r="B139" t="s">
        <v>725</v>
      </c>
      <c r="C139" s="1" t="s">
        <v>726</v>
      </c>
      <c r="D139" t="s">
        <v>114</v>
      </c>
      <c r="E139" t="s">
        <v>707</v>
      </c>
      <c r="F139" s="2">
        <v>2574</v>
      </c>
      <c r="G139" t="s">
        <v>727</v>
      </c>
      <c r="H139">
        <v>10.3</v>
      </c>
      <c r="I139">
        <v>2.7</v>
      </c>
      <c r="J139">
        <v>5</v>
      </c>
      <c r="K139">
        <v>2.5</v>
      </c>
      <c r="L139" t="s">
        <v>83</v>
      </c>
      <c r="M139">
        <v>1</v>
      </c>
      <c r="N139" t="s">
        <v>405</v>
      </c>
      <c r="O139" t="s">
        <v>60</v>
      </c>
    </row>
    <row r="140" spans="1:15" ht="130.5">
      <c r="A140" t="s">
        <v>728</v>
      </c>
      <c r="B140" t="s">
        <v>729</v>
      </c>
      <c r="C140" s="1" t="s">
        <v>730</v>
      </c>
      <c r="D140" t="s">
        <v>101</v>
      </c>
      <c r="E140" t="s">
        <v>199</v>
      </c>
      <c r="F140" s="2">
        <v>61432</v>
      </c>
      <c r="G140" t="s">
        <v>731</v>
      </c>
      <c r="H140">
        <v>20</v>
      </c>
      <c r="I140">
        <v>1.5</v>
      </c>
      <c r="J140">
        <v>10.1</v>
      </c>
      <c r="K140">
        <v>8.5</v>
      </c>
      <c r="L140" t="s">
        <v>27</v>
      </c>
      <c r="M140">
        <v>2</v>
      </c>
      <c r="N140" t="s">
        <v>76</v>
      </c>
      <c r="O140" t="s">
        <v>29</v>
      </c>
    </row>
    <row r="141" spans="1:15" ht="130.5">
      <c r="A141" t="s">
        <v>732</v>
      </c>
      <c r="B141" t="s">
        <v>733</v>
      </c>
      <c r="C141" s="1" t="s">
        <v>734</v>
      </c>
      <c r="D141" t="s">
        <v>174</v>
      </c>
      <c r="E141" t="s">
        <v>418</v>
      </c>
      <c r="F141" s="2">
        <v>107000</v>
      </c>
      <c r="G141" t="s">
        <v>735</v>
      </c>
      <c r="H141">
        <v>28.6</v>
      </c>
      <c r="I141">
        <v>9.6</v>
      </c>
      <c r="J141">
        <v>6.7</v>
      </c>
      <c r="K141">
        <v>12.2</v>
      </c>
      <c r="L141" t="s">
        <v>177</v>
      </c>
      <c r="M141">
        <v>3</v>
      </c>
      <c r="N141" t="s">
        <v>697</v>
      </c>
      <c r="O141" t="s">
        <v>29</v>
      </c>
    </row>
    <row r="142" spans="1:15" ht="101.25">
      <c r="A142" t="s">
        <v>736</v>
      </c>
      <c r="B142" t="s">
        <v>737</v>
      </c>
      <c r="C142" s="1" t="s">
        <v>738</v>
      </c>
      <c r="D142" t="s">
        <v>101</v>
      </c>
      <c r="E142" t="s">
        <v>502</v>
      </c>
      <c r="F142" s="2">
        <v>19800</v>
      </c>
      <c r="G142" t="s">
        <v>739</v>
      </c>
      <c r="H142">
        <v>14.2</v>
      </c>
      <c r="I142">
        <v>0.8</v>
      </c>
      <c r="J142">
        <v>7.6</v>
      </c>
      <c r="K142">
        <v>5.8</v>
      </c>
      <c r="L142" t="s">
        <v>83</v>
      </c>
      <c r="M142">
        <v>1</v>
      </c>
      <c r="N142" t="s">
        <v>307</v>
      </c>
      <c r="O142" t="s">
        <v>60</v>
      </c>
    </row>
    <row r="143" spans="1:15" ht="144.75">
      <c r="A143" t="s">
        <v>740</v>
      </c>
      <c r="B143" t="s">
        <v>741</v>
      </c>
      <c r="C143" s="1" t="s">
        <v>742</v>
      </c>
      <c r="D143" t="s">
        <v>88</v>
      </c>
      <c r="E143" t="s">
        <v>89</v>
      </c>
      <c r="F143" s="2">
        <v>6629</v>
      </c>
      <c r="G143" t="s">
        <v>743</v>
      </c>
      <c r="H143">
        <v>31.3</v>
      </c>
      <c r="I143">
        <v>17.100000000000001</v>
      </c>
      <c r="J143">
        <v>5.3</v>
      </c>
      <c r="K143">
        <v>8.9</v>
      </c>
      <c r="L143" t="s">
        <v>27</v>
      </c>
      <c r="M143">
        <v>2</v>
      </c>
      <c r="N143" t="s">
        <v>744</v>
      </c>
      <c r="O143" t="s">
        <v>147</v>
      </c>
    </row>
    <row r="144" spans="1:15" ht="101.25">
      <c r="A144" t="s">
        <v>745</v>
      </c>
      <c r="B144" t="s">
        <v>746</v>
      </c>
      <c r="C144" s="1" t="s">
        <v>747</v>
      </c>
      <c r="D144" t="s">
        <v>24</v>
      </c>
      <c r="E144" t="s">
        <v>25</v>
      </c>
      <c r="F144" s="2">
        <v>50000</v>
      </c>
      <c r="G144" t="s">
        <v>748</v>
      </c>
      <c r="H144">
        <v>25.2</v>
      </c>
      <c r="I144">
        <v>11</v>
      </c>
      <c r="J144">
        <v>6.5</v>
      </c>
      <c r="K144">
        <v>7.7</v>
      </c>
      <c r="L144" t="s">
        <v>27</v>
      </c>
      <c r="M144">
        <v>2</v>
      </c>
      <c r="N144" t="s">
        <v>28</v>
      </c>
      <c r="O144" t="s">
        <v>29</v>
      </c>
    </row>
    <row r="145" spans="1:15" ht="159">
      <c r="A145" t="s">
        <v>749</v>
      </c>
      <c r="B145" t="s">
        <v>750</v>
      </c>
      <c r="C145" s="1" t="s">
        <v>751</v>
      </c>
      <c r="D145" t="s">
        <v>80</v>
      </c>
      <c r="E145" t="s">
        <v>193</v>
      </c>
      <c r="F145" s="2">
        <v>6000</v>
      </c>
      <c r="G145" t="s">
        <v>752</v>
      </c>
    </row>
    <row r="146" spans="1:15" ht="159">
      <c r="A146" t="s">
        <v>753</v>
      </c>
      <c r="B146" t="s">
        <v>754</v>
      </c>
      <c r="C146" s="1" t="s">
        <v>755</v>
      </c>
      <c r="D146" t="s">
        <v>101</v>
      </c>
      <c r="E146" t="s">
        <v>315</v>
      </c>
      <c r="F146" s="2">
        <v>54441</v>
      </c>
      <c r="G146" t="s">
        <v>756</v>
      </c>
      <c r="H146">
        <v>26.1</v>
      </c>
      <c r="I146">
        <v>1.9</v>
      </c>
      <c r="J146">
        <v>10.8</v>
      </c>
      <c r="K146">
        <v>13.3</v>
      </c>
      <c r="L146" t="s">
        <v>177</v>
      </c>
      <c r="M146">
        <v>3</v>
      </c>
      <c r="N146" t="s">
        <v>66</v>
      </c>
      <c r="O146" t="s">
        <v>29</v>
      </c>
    </row>
    <row r="147" spans="1:15" ht="174">
      <c r="A147" t="s">
        <v>757</v>
      </c>
      <c r="B147" t="s">
        <v>758</v>
      </c>
      <c r="C147" s="1" t="s">
        <v>759</v>
      </c>
      <c r="D147" t="s">
        <v>88</v>
      </c>
      <c r="E147" t="s">
        <v>89</v>
      </c>
      <c r="F147" s="2">
        <v>6133</v>
      </c>
      <c r="G147" t="s">
        <v>760</v>
      </c>
      <c r="H147">
        <v>30.8</v>
      </c>
      <c r="I147">
        <v>14.7</v>
      </c>
      <c r="J147">
        <v>5.8</v>
      </c>
      <c r="K147">
        <v>10.199999999999999</v>
      </c>
      <c r="L147" t="s">
        <v>83</v>
      </c>
      <c r="M147">
        <v>1</v>
      </c>
      <c r="N147" t="s">
        <v>761</v>
      </c>
      <c r="O147" t="s">
        <v>147</v>
      </c>
    </row>
    <row r="148" spans="1:15" ht="115.5">
      <c r="A148" t="s">
        <v>762</v>
      </c>
      <c r="B148" t="s">
        <v>763</v>
      </c>
      <c r="C148" s="1" t="s">
        <v>764</v>
      </c>
      <c r="D148" t="s">
        <v>107</v>
      </c>
      <c r="E148" t="s">
        <v>261</v>
      </c>
      <c r="F148" s="2">
        <v>14000</v>
      </c>
      <c r="G148" t="s">
        <v>765</v>
      </c>
      <c r="H148">
        <v>35.4</v>
      </c>
      <c r="I148">
        <v>20.8</v>
      </c>
      <c r="J148">
        <v>5.8</v>
      </c>
      <c r="K148">
        <v>8.8000000000000007</v>
      </c>
      <c r="L148" t="s">
        <v>177</v>
      </c>
      <c r="M148">
        <v>3</v>
      </c>
      <c r="N148" t="s">
        <v>766</v>
      </c>
      <c r="O148" t="s">
        <v>147</v>
      </c>
    </row>
    <row r="149" spans="1:15" ht="159">
      <c r="A149" t="s">
        <v>767</v>
      </c>
      <c r="B149" t="s">
        <v>768</v>
      </c>
      <c r="C149" s="1" t="s">
        <v>769</v>
      </c>
      <c r="D149" t="s">
        <v>174</v>
      </c>
      <c r="E149" t="s">
        <v>770</v>
      </c>
      <c r="F149" s="2">
        <v>82700</v>
      </c>
      <c r="G149" t="s">
        <v>771</v>
      </c>
      <c r="H149">
        <v>28.5</v>
      </c>
      <c r="I149">
        <v>3.4</v>
      </c>
      <c r="J149">
        <v>11.5</v>
      </c>
      <c r="K149">
        <v>13.5</v>
      </c>
      <c r="L149" t="s">
        <v>177</v>
      </c>
      <c r="M149">
        <v>3</v>
      </c>
      <c r="N149" t="s">
        <v>697</v>
      </c>
      <c r="O149" t="s">
        <v>29</v>
      </c>
    </row>
    <row r="150" spans="1:15" ht="101.25">
      <c r="A150" t="s">
        <v>772</v>
      </c>
      <c r="B150" t="s">
        <v>773</v>
      </c>
      <c r="C150" s="1" t="s">
        <v>774</v>
      </c>
      <c r="D150" t="s">
        <v>88</v>
      </c>
      <c r="E150" t="s">
        <v>89</v>
      </c>
      <c r="F150" s="2">
        <v>28010</v>
      </c>
      <c r="G150" t="s">
        <v>775</v>
      </c>
      <c r="H150">
        <v>30.4</v>
      </c>
      <c r="I150">
        <v>9.6</v>
      </c>
      <c r="J150">
        <v>5.4</v>
      </c>
      <c r="K150">
        <v>15.4</v>
      </c>
      <c r="L150" t="s">
        <v>323</v>
      </c>
      <c r="M150">
        <v>4</v>
      </c>
      <c r="N150" t="s">
        <v>317</v>
      </c>
      <c r="O150" t="s">
        <v>147</v>
      </c>
    </row>
    <row r="151" spans="1:15" ht="144.75">
      <c r="A151" t="s">
        <v>776</v>
      </c>
      <c r="B151" t="s">
        <v>777</v>
      </c>
      <c r="C151" s="1" t="s">
        <v>778</v>
      </c>
      <c r="D151" t="s">
        <v>45</v>
      </c>
      <c r="E151" t="s">
        <v>779</v>
      </c>
      <c r="F151" s="2">
        <v>88000</v>
      </c>
      <c r="G151" t="s">
        <v>780</v>
      </c>
      <c r="H151">
        <v>24.6</v>
      </c>
      <c r="I151">
        <v>2.1</v>
      </c>
      <c r="J151">
        <v>9.6</v>
      </c>
      <c r="K151">
        <v>12.9</v>
      </c>
      <c r="L151" t="s">
        <v>177</v>
      </c>
      <c r="M151">
        <v>3</v>
      </c>
      <c r="N151" t="s">
        <v>498</v>
      </c>
      <c r="O151" t="s">
        <v>29</v>
      </c>
    </row>
    <row r="152" spans="1:15" ht="115.5">
      <c r="A152" t="s">
        <v>781</v>
      </c>
      <c r="B152" t="s">
        <v>782</v>
      </c>
      <c r="C152" s="1" t="s">
        <v>783</v>
      </c>
      <c r="D152" t="s">
        <v>174</v>
      </c>
      <c r="E152" t="s">
        <v>784</v>
      </c>
      <c r="F152" s="2">
        <v>318000</v>
      </c>
      <c r="G152" t="s">
        <v>785</v>
      </c>
      <c r="H152">
        <v>22.1</v>
      </c>
      <c r="I152">
        <v>7.3</v>
      </c>
      <c r="J152">
        <v>5.2</v>
      </c>
      <c r="K152">
        <v>9.6</v>
      </c>
      <c r="L152" t="s">
        <v>177</v>
      </c>
      <c r="M152">
        <v>3</v>
      </c>
      <c r="N152" t="s">
        <v>439</v>
      </c>
      <c r="O152" t="s">
        <v>29</v>
      </c>
    </row>
    <row r="153" spans="1:15" ht="159">
      <c r="A153" t="s">
        <v>786</v>
      </c>
      <c r="B153" t="s">
        <v>787</v>
      </c>
      <c r="C153" s="1" t="s">
        <v>788</v>
      </c>
      <c r="D153" t="s">
        <v>80</v>
      </c>
      <c r="E153" t="s">
        <v>81</v>
      </c>
      <c r="F153" s="2">
        <v>10500</v>
      </c>
      <c r="G153" t="s">
        <v>789</v>
      </c>
      <c r="H153">
        <v>22.1</v>
      </c>
      <c r="I153">
        <v>6</v>
      </c>
      <c r="J153">
        <v>6.1</v>
      </c>
      <c r="K153">
        <v>10</v>
      </c>
      <c r="L153" t="s">
        <v>83</v>
      </c>
      <c r="M153">
        <v>1</v>
      </c>
      <c r="N153" t="s">
        <v>439</v>
      </c>
      <c r="O153" t="s">
        <v>29</v>
      </c>
    </row>
    <row r="154" spans="1:15" ht="115.5">
      <c r="A154" t="s">
        <v>790</v>
      </c>
      <c r="B154" t="s">
        <v>791</v>
      </c>
      <c r="C154" s="1" t="s">
        <v>792</v>
      </c>
      <c r="D154" t="s">
        <v>101</v>
      </c>
      <c r="E154" t="s">
        <v>214</v>
      </c>
      <c r="F154" s="2">
        <v>27200</v>
      </c>
      <c r="G154" t="s">
        <v>793</v>
      </c>
      <c r="H154">
        <v>17.8</v>
      </c>
      <c r="I154">
        <v>2.8</v>
      </c>
      <c r="J154">
        <v>5.8</v>
      </c>
      <c r="K154">
        <v>9.1999999999999993</v>
      </c>
      <c r="L154" t="s">
        <v>27</v>
      </c>
      <c r="M154">
        <v>2</v>
      </c>
      <c r="N154" t="s">
        <v>794</v>
      </c>
      <c r="O154" t="s">
        <v>60</v>
      </c>
    </row>
    <row r="155" spans="1:15" ht="130.5">
      <c r="A155" t="s">
        <v>795</v>
      </c>
      <c r="B155" t="s">
        <v>796</v>
      </c>
      <c r="C155" s="1" t="s">
        <v>797</v>
      </c>
      <c r="D155" t="s">
        <v>18</v>
      </c>
      <c r="E155" t="s">
        <v>40</v>
      </c>
      <c r="F155" s="2">
        <v>7308</v>
      </c>
      <c r="G155" t="s">
        <v>798</v>
      </c>
    </row>
    <row r="156" spans="1:15" ht="144.75">
      <c r="A156" t="s">
        <v>799</v>
      </c>
      <c r="B156" t="s">
        <v>800</v>
      </c>
      <c r="C156" s="1" t="s">
        <v>801</v>
      </c>
      <c r="D156" t="s">
        <v>80</v>
      </c>
      <c r="E156" t="s">
        <v>638</v>
      </c>
      <c r="F156" s="2">
        <v>16000</v>
      </c>
      <c r="G156" t="s">
        <v>802</v>
      </c>
      <c r="H156">
        <v>16.7</v>
      </c>
      <c r="I156">
        <v>3.2</v>
      </c>
      <c r="J156">
        <v>6.4</v>
      </c>
      <c r="K156">
        <v>7.2</v>
      </c>
      <c r="L156" t="s">
        <v>83</v>
      </c>
      <c r="M156">
        <v>1</v>
      </c>
      <c r="N156" t="s">
        <v>117</v>
      </c>
      <c r="O156" t="s">
        <v>60</v>
      </c>
    </row>
    <row r="157" spans="1:15" ht="144.75">
      <c r="A157" t="s">
        <v>803</v>
      </c>
      <c r="B157" t="s">
        <v>804</v>
      </c>
      <c r="C157" s="1" t="s">
        <v>805</v>
      </c>
      <c r="D157" t="s">
        <v>80</v>
      </c>
      <c r="E157" t="s">
        <v>81</v>
      </c>
      <c r="F157" s="2">
        <v>62730</v>
      </c>
      <c r="G157" t="s">
        <v>806</v>
      </c>
      <c r="H157">
        <v>29.5</v>
      </c>
      <c r="I157">
        <v>9.5</v>
      </c>
      <c r="J157">
        <v>6.2</v>
      </c>
      <c r="K157">
        <v>13.8</v>
      </c>
      <c r="L157" t="s">
        <v>27</v>
      </c>
      <c r="M157">
        <v>2</v>
      </c>
      <c r="N157" t="s">
        <v>464</v>
      </c>
      <c r="O157" t="s">
        <v>29</v>
      </c>
    </row>
    <row r="158" spans="1:15" ht="87">
      <c r="A158" t="s">
        <v>807</v>
      </c>
      <c r="B158" t="s">
        <v>808</v>
      </c>
      <c r="C158" s="1" t="s">
        <v>809</v>
      </c>
      <c r="D158" t="s">
        <v>168</v>
      </c>
      <c r="E158" t="s">
        <v>169</v>
      </c>
      <c r="F158" s="2">
        <v>21900</v>
      </c>
      <c r="G158" t="s">
        <v>810</v>
      </c>
      <c r="H158">
        <v>15</v>
      </c>
      <c r="I158">
        <v>0.1</v>
      </c>
      <c r="J158">
        <v>7.4</v>
      </c>
      <c r="K158">
        <v>7.5</v>
      </c>
      <c r="L158" t="s">
        <v>177</v>
      </c>
      <c r="M158">
        <v>3</v>
      </c>
      <c r="N158" t="s">
        <v>474</v>
      </c>
      <c r="O158" t="s">
        <v>60</v>
      </c>
    </row>
    <row r="159" spans="1:15" ht="115.5">
      <c r="A159" t="s">
        <v>811</v>
      </c>
      <c r="B159" t="s">
        <v>812</v>
      </c>
      <c r="C159" s="1" t="s">
        <v>813</v>
      </c>
      <c r="D159" t="s">
        <v>18</v>
      </c>
      <c r="E159" t="s">
        <v>245</v>
      </c>
      <c r="F159" s="2">
        <v>15166</v>
      </c>
      <c r="G159" t="s">
        <v>814</v>
      </c>
      <c r="H159">
        <v>13.9</v>
      </c>
      <c r="I159">
        <v>0.7</v>
      </c>
      <c r="J159">
        <v>5.6</v>
      </c>
      <c r="K159">
        <v>7.6</v>
      </c>
      <c r="L159" t="s">
        <v>83</v>
      </c>
      <c r="M159">
        <v>1</v>
      </c>
      <c r="N159" t="s">
        <v>307</v>
      </c>
      <c r="O159" t="s">
        <v>60</v>
      </c>
    </row>
    <row r="160" spans="1:15" ht="115.5">
      <c r="A160" t="s">
        <v>815</v>
      </c>
      <c r="B160" t="s">
        <v>816</v>
      </c>
      <c r="C160" s="1" t="s">
        <v>817</v>
      </c>
      <c r="D160" t="s">
        <v>33</v>
      </c>
      <c r="E160" t="s">
        <v>121</v>
      </c>
      <c r="F160" s="2">
        <v>14900</v>
      </c>
      <c r="G160" t="s">
        <v>818</v>
      </c>
      <c r="H160">
        <v>18.600000000000001</v>
      </c>
      <c r="I160">
        <v>14</v>
      </c>
      <c r="J160">
        <v>3.6</v>
      </c>
      <c r="K160">
        <v>1.1000000000000001</v>
      </c>
      <c r="L160" t="s">
        <v>83</v>
      </c>
      <c r="M160">
        <v>1</v>
      </c>
      <c r="N160" t="s">
        <v>59</v>
      </c>
      <c r="O160" t="s">
        <v>60</v>
      </c>
    </row>
    <row r="161" spans="1:15" ht="130.5">
      <c r="A161" t="s">
        <v>819</v>
      </c>
      <c r="B161" t="s">
        <v>820</v>
      </c>
      <c r="C161" s="1" t="s">
        <v>821</v>
      </c>
      <c r="D161" t="s">
        <v>80</v>
      </c>
      <c r="E161" t="s">
        <v>822</v>
      </c>
      <c r="F161" s="2">
        <v>32400</v>
      </c>
      <c r="G161" t="s">
        <v>823</v>
      </c>
      <c r="H161">
        <v>27.6</v>
      </c>
      <c r="I161">
        <v>8.4</v>
      </c>
      <c r="J161">
        <v>8.3000000000000007</v>
      </c>
      <c r="K161">
        <v>11</v>
      </c>
      <c r="L161" t="s">
        <v>177</v>
      </c>
      <c r="M161">
        <v>3</v>
      </c>
      <c r="N161" t="s">
        <v>824</v>
      </c>
      <c r="O161" t="s">
        <v>29</v>
      </c>
    </row>
    <row r="162" spans="1:15" ht="115.5">
      <c r="A162" t="s">
        <v>825</v>
      </c>
      <c r="B162" t="s">
        <v>826</v>
      </c>
      <c r="C162" s="1" t="s">
        <v>827</v>
      </c>
      <c r="D162" t="s">
        <v>80</v>
      </c>
      <c r="E162" t="s">
        <v>81</v>
      </c>
      <c r="F162" s="2">
        <v>71000</v>
      </c>
      <c r="G162" t="s">
        <v>828</v>
      </c>
    </row>
    <row r="163" spans="1:15" ht="101.25">
      <c r="A163" t="s">
        <v>829</v>
      </c>
      <c r="B163" t="s">
        <v>830</v>
      </c>
      <c r="C163" s="1" t="s">
        <v>831</v>
      </c>
      <c r="D163" t="s">
        <v>18</v>
      </c>
      <c r="E163" t="s">
        <v>245</v>
      </c>
      <c r="F163" s="2">
        <v>164000</v>
      </c>
      <c r="G163" t="s">
        <v>832</v>
      </c>
      <c r="H163">
        <v>13.9</v>
      </c>
      <c r="I163">
        <v>0.5</v>
      </c>
      <c r="J163">
        <v>5.6</v>
      </c>
      <c r="K163">
        <v>7.8</v>
      </c>
      <c r="L163" t="s">
        <v>27</v>
      </c>
      <c r="M163">
        <v>2</v>
      </c>
      <c r="N163" t="s">
        <v>307</v>
      </c>
      <c r="O163" t="s">
        <v>60</v>
      </c>
    </row>
    <row r="164" spans="1:15" ht="101.25">
      <c r="A164" t="s">
        <v>833</v>
      </c>
      <c r="B164" t="s">
        <v>834</v>
      </c>
      <c r="C164" s="1" t="s">
        <v>835</v>
      </c>
      <c r="D164" t="s">
        <v>107</v>
      </c>
      <c r="E164" t="s">
        <v>108</v>
      </c>
      <c r="F164" s="2">
        <v>4775</v>
      </c>
      <c r="G164" t="s">
        <v>836</v>
      </c>
      <c r="H164">
        <v>25.1</v>
      </c>
      <c r="I164">
        <v>10.8</v>
      </c>
      <c r="J164">
        <v>3.3</v>
      </c>
      <c r="K164">
        <v>11</v>
      </c>
      <c r="L164" t="s">
        <v>83</v>
      </c>
      <c r="M164">
        <v>1</v>
      </c>
      <c r="N164" t="s">
        <v>28</v>
      </c>
      <c r="O164" t="s">
        <v>29</v>
      </c>
    </row>
    <row r="165" spans="1:15" ht="130.5">
      <c r="A165" t="s">
        <v>837</v>
      </c>
      <c r="B165" t="s">
        <v>838</v>
      </c>
      <c r="C165" s="1" t="s">
        <v>839</v>
      </c>
      <c r="D165" t="s">
        <v>18</v>
      </c>
      <c r="E165" t="s">
        <v>447</v>
      </c>
      <c r="F165" s="2">
        <v>30000</v>
      </c>
      <c r="G165" t="s">
        <v>840</v>
      </c>
      <c r="H165">
        <v>22.4</v>
      </c>
      <c r="I165">
        <v>11.8</v>
      </c>
      <c r="J165">
        <v>4.9000000000000004</v>
      </c>
      <c r="K165">
        <v>5.7</v>
      </c>
      <c r="L165" t="s">
        <v>83</v>
      </c>
      <c r="M165">
        <v>1</v>
      </c>
      <c r="N165" t="s">
        <v>48</v>
      </c>
      <c r="O165" t="s">
        <v>29</v>
      </c>
    </row>
    <row r="166" spans="1:15" ht="87">
      <c r="A166" t="s">
        <v>841</v>
      </c>
      <c r="B166" t="s">
        <v>842</v>
      </c>
      <c r="C166" s="1" t="s">
        <v>843</v>
      </c>
      <c r="D166" t="s">
        <v>168</v>
      </c>
      <c r="E166" t="s">
        <v>403</v>
      </c>
      <c r="F166" s="2">
        <v>75900</v>
      </c>
      <c r="G166" t="s">
        <v>844</v>
      </c>
      <c r="H166">
        <v>16.3</v>
      </c>
      <c r="I166">
        <v>0.1</v>
      </c>
      <c r="J166">
        <v>6.9</v>
      </c>
      <c r="K166">
        <v>9.3000000000000007</v>
      </c>
      <c r="L166" t="s">
        <v>83</v>
      </c>
      <c r="M166">
        <v>1</v>
      </c>
      <c r="N166" t="s">
        <v>183</v>
      </c>
      <c r="O166" t="s">
        <v>60</v>
      </c>
    </row>
    <row r="167" spans="1:15" ht="115.5">
      <c r="A167" t="s">
        <v>845</v>
      </c>
      <c r="B167" t="s">
        <v>846</v>
      </c>
      <c r="C167" s="1" t="s">
        <v>847</v>
      </c>
      <c r="D167" t="s">
        <v>80</v>
      </c>
      <c r="E167" t="s">
        <v>848</v>
      </c>
      <c r="F167" s="2">
        <v>22891</v>
      </c>
      <c r="G167" t="s">
        <v>849</v>
      </c>
    </row>
    <row r="168" spans="1:15" ht="144.75">
      <c r="A168" t="s">
        <v>850</v>
      </c>
      <c r="B168" t="s">
        <v>851</v>
      </c>
      <c r="C168" s="1" t="s">
        <v>852</v>
      </c>
      <c r="D168" t="s">
        <v>107</v>
      </c>
      <c r="E168" t="s">
        <v>853</v>
      </c>
      <c r="F168" s="2">
        <v>12570</v>
      </c>
      <c r="G168" t="s">
        <v>854</v>
      </c>
      <c r="H168">
        <v>41.7</v>
      </c>
      <c r="I168">
        <v>25</v>
      </c>
      <c r="J168">
        <v>7</v>
      </c>
      <c r="K168">
        <v>9.6999999999999993</v>
      </c>
      <c r="L168" t="s">
        <v>27</v>
      </c>
      <c r="M168">
        <v>2</v>
      </c>
      <c r="N168" t="s">
        <v>855</v>
      </c>
      <c r="O168" t="s">
        <v>856</v>
      </c>
    </row>
    <row r="169" spans="1:15" ht="144.75">
      <c r="A169" t="s">
        <v>857</v>
      </c>
      <c r="B169" t="s">
        <v>858</v>
      </c>
      <c r="C169" s="1" t="s">
        <v>859</v>
      </c>
      <c r="D169" t="s">
        <v>33</v>
      </c>
      <c r="E169" t="s">
        <v>299</v>
      </c>
      <c r="F169" s="2">
        <v>90601</v>
      </c>
      <c r="G169" t="s">
        <v>860</v>
      </c>
      <c r="H169">
        <v>12.1</v>
      </c>
      <c r="I169">
        <v>0.1</v>
      </c>
      <c r="J169">
        <v>3.8</v>
      </c>
      <c r="K169">
        <v>8.1</v>
      </c>
      <c r="L169" t="s">
        <v>83</v>
      </c>
      <c r="M169">
        <v>1</v>
      </c>
      <c r="N169" t="s">
        <v>664</v>
      </c>
      <c r="O169" t="s">
        <v>60</v>
      </c>
    </row>
    <row r="170" spans="1:15" ht="115.5">
      <c r="A170" t="s">
        <v>861</v>
      </c>
      <c r="B170" t="s">
        <v>862</v>
      </c>
      <c r="C170" s="1" t="s">
        <v>863</v>
      </c>
      <c r="D170" t="s">
        <v>18</v>
      </c>
      <c r="E170" t="s">
        <v>447</v>
      </c>
      <c r="F170" s="2">
        <v>34200</v>
      </c>
      <c r="G170" t="s">
        <v>864</v>
      </c>
      <c r="H170">
        <v>19.8</v>
      </c>
      <c r="I170">
        <v>8.6</v>
      </c>
      <c r="J170">
        <v>5.8</v>
      </c>
      <c r="K170">
        <v>5.4</v>
      </c>
      <c r="L170" t="s">
        <v>83</v>
      </c>
      <c r="M170">
        <v>1</v>
      </c>
      <c r="N170" t="s">
        <v>865</v>
      </c>
      <c r="O170" t="s">
        <v>60</v>
      </c>
    </row>
    <row r="171" spans="1:15" ht="174">
      <c r="A171" t="s">
        <v>866</v>
      </c>
      <c r="B171" t="s">
        <v>867</v>
      </c>
      <c r="C171" s="1" t="s">
        <v>868</v>
      </c>
      <c r="D171" t="s">
        <v>33</v>
      </c>
      <c r="E171" t="s">
        <v>701</v>
      </c>
      <c r="F171" s="2">
        <v>6300</v>
      </c>
      <c r="G171" t="s">
        <v>869</v>
      </c>
      <c r="H171">
        <v>20.3</v>
      </c>
      <c r="I171">
        <v>7.2</v>
      </c>
      <c r="J171">
        <v>5.2</v>
      </c>
      <c r="K171">
        <v>7.8</v>
      </c>
      <c r="L171" t="s">
        <v>83</v>
      </c>
      <c r="M171">
        <v>1</v>
      </c>
      <c r="N171" t="s">
        <v>370</v>
      </c>
      <c r="O171" t="s">
        <v>29</v>
      </c>
    </row>
    <row r="172" spans="1:15" ht="130.5">
      <c r="A172" t="s">
        <v>870</v>
      </c>
      <c r="B172" t="s">
        <v>871</v>
      </c>
      <c r="C172" s="1" t="s">
        <v>872</v>
      </c>
      <c r="D172" t="s">
        <v>18</v>
      </c>
      <c r="E172" t="s">
        <v>447</v>
      </c>
      <c r="F172" s="2">
        <v>29600</v>
      </c>
      <c r="G172" t="s">
        <v>873</v>
      </c>
      <c r="H172">
        <v>13.6</v>
      </c>
      <c r="I172">
        <v>2.2999999999999998</v>
      </c>
      <c r="J172">
        <v>6.3</v>
      </c>
      <c r="K172">
        <v>4.9000000000000004</v>
      </c>
      <c r="L172" t="s">
        <v>27</v>
      </c>
      <c r="M172">
        <v>2</v>
      </c>
      <c r="N172" t="s">
        <v>874</v>
      </c>
      <c r="O172" t="s">
        <v>60</v>
      </c>
    </row>
    <row r="173" spans="1:15" ht="115.5">
      <c r="A173" t="s">
        <v>875</v>
      </c>
      <c r="B173" t="s">
        <v>876</v>
      </c>
      <c r="C173" s="1" t="s">
        <v>877</v>
      </c>
      <c r="D173" t="s">
        <v>24</v>
      </c>
      <c r="E173" t="s">
        <v>534</v>
      </c>
      <c r="F173" s="2">
        <v>32000</v>
      </c>
      <c r="G173" t="s">
        <v>878</v>
      </c>
      <c r="H173">
        <v>32.799999999999997</v>
      </c>
      <c r="I173">
        <v>9.3000000000000007</v>
      </c>
      <c r="J173">
        <v>8.8000000000000007</v>
      </c>
      <c r="K173">
        <v>14.7</v>
      </c>
      <c r="L173" t="s">
        <v>27</v>
      </c>
      <c r="M173">
        <v>2</v>
      </c>
      <c r="N173" t="s">
        <v>268</v>
      </c>
      <c r="O173" t="s">
        <v>147</v>
      </c>
    </row>
    <row r="174" spans="1:15" ht="101.25">
      <c r="A174" t="s">
        <v>879</v>
      </c>
      <c r="B174" t="s">
        <v>880</v>
      </c>
      <c r="C174" s="1" t="s">
        <v>881</v>
      </c>
      <c r="D174" t="s">
        <v>88</v>
      </c>
      <c r="E174" t="s">
        <v>209</v>
      </c>
      <c r="F174" s="2">
        <v>18131</v>
      </c>
      <c r="G174" t="s">
        <v>882</v>
      </c>
      <c r="H174">
        <v>32</v>
      </c>
      <c r="I174">
        <v>16.8</v>
      </c>
      <c r="J174">
        <v>5.7</v>
      </c>
      <c r="K174">
        <v>9.5</v>
      </c>
      <c r="L174" t="s">
        <v>27</v>
      </c>
      <c r="M174">
        <v>2</v>
      </c>
      <c r="N174" t="s">
        <v>883</v>
      </c>
      <c r="O174" t="s">
        <v>147</v>
      </c>
    </row>
    <row r="175" spans="1:15" ht="115.5">
      <c r="A175" t="s">
        <v>884</v>
      </c>
      <c r="B175" t="s">
        <v>885</v>
      </c>
      <c r="C175" s="1" t="s">
        <v>886</v>
      </c>
      <c r="D175" t="s">
        <v>33</v>
      </c>
      <c r="E175" t="s">
        <v>614</v>
      </c>
      <c r="F175" s="2">
        <v>41000</v>
      </c>
      <c r="G175" t="s">
        <v>887</v>
      </c>
      <c r="H175">
        <v>25.9</v>
      </c>
      <c r="I175">
        <v>9</v>
      </c>
      <c r="J175">
        <v>6.1</v>
      </c>
      <c r="K175">
        <v>10.9</v>
      </c>
      <c r="L175" t="s">
        <v>27</v>
      </c>
      <c r="M175">
        <v>2</v>
      </c>
      <c r="N175" t="s">
        <v>66</v>
      </c>
      <c r="O175" t="s">
        <v>29</v>
      </c>
    </row>
    <row r="176" spans="1:15" ht="130.5">
      <c r="A176" t="s">
        <v>888</v>
      </c>
      <c r="B176" t="s">
        <v>889</v>
      </c>
      <c r="C176" s="1" t="s">
        <v>890</v>
      </c>
      <c r="D176" t="s">
        <v>80</v>
      </c>
      <c r="E176" t="s">
        <v>341</v>
      </c>
      <c r="F176" s="2">
        <v>101000</v>
      </c>
      <c r="G176" t="s">
        <v>891</v>
      </c>
      <c r="H176">
        <v>27.5</v>
      </c>
      <c r="I176">
        <v>7.8</v>
      </c>
      <c r="J176">
        <v>5.4</v>
      </c>
      <c r="K176">
        <v>14.4</v>
      </c>
      <c r="L176" t="s">
        <v>27</v>
      </c>
      <c r="M176">
        <v>2</v>
      </c>
      <c r="N176" t="s">
        <v>53</v>
      </c>
      <c r="O176" t="s">
        <v>29</v>
      </c>
    </row>
    <row r="177" spans="1:15" ht="101.25">
      <c r="A177" t="s">
        <v>892</v>
      </c>
      <c r="B177" t="s">
        <v>893</v>
      </c>
      <c r="C177" s="1" t="s">
        <v>894</v>
      </c>
      <c r="D177" t="s">
        <v>101</v>
      </c>
      <c r="E177" t="s">
        <v>502</v>
      </c>
      <c r="F177" s="2">
        <v>23000</v>
      </c>
      <c r="G177" t="s">
        <v>895</v>
      </c>
      <c r="H177">
        <v>23.9</v>
      </c>
      <c r="I177">
        <v>1.9</v>
      </c>
      <c r="J177">
        <v>10.199999999999999</v>
      </c>
      <c r="K177">
        <v>11.8</v>
      </c>
      <c r="L177" t="s">
        <v>27</v>
      </c>
      <c r="M177">
        <v>2</v>
      </c>
      <c r="N177" t="s">
        <v>896</v>
      </c>
      <c r="O177" t="s">
        <v>29</v>
      </c>
    </row>
    <row r="178" spans="1:15" ht="144.75">
      <c r="A178" t="s">
        <v>897</v>
      </c>
      <c r="B178" t="s">
        <v>898</v>
      </c>
      <c r="C178" s="1" t="s">
        <v>899</v>
      </c>
      <c r="D178" t="s">
        <v>80</v>
      </c>
      <c r="E178" t="s">
        <v>187</v>
      </c>
      <c r="F178" s="2">
        <v>20700</v>
      </c>
      <c r="G178" t="s">
        <v>900</v>
      </c>
      <c r="H178">
        <v>23.9</v>
      </c>
      <c r="I178">
        <v>8</v>
      </c>
      <c r="J178">
        <v>5.4</v>
      </c>
      <c r="K178">
        <v>10.5</v>
      </c>
      <c r="L178" t="s">
        <v>177</v>
      </c>
      <c r="M178">
        <v>3</v>
      </c>
      <c r="N178" t="s">
        <v>896</v>
      </c>
      <c r="O178" t="s">
        <v>29</v>
      </c>
    </row>
    <row r="179" spans="1:15" ht="130.5">
      <c r="A179" t="s">
        <v>901</v>
      </c>
      <c r="B179" t="s">
        <v>902</v>
      </c>
      <c r="C179" s="1" t="s">
        <v>903</v>
      </c>
      <c r="D179" t="s">
        <v>80</v>
      </c>
      <c r="E179" t="s">
        <v>81</v>
      </c>
      <c r="F179" s="2">
        <v>7700</v>
      </c>
      <c r="G179" t="s">
        <v>904</v>
      </c>
      <c r="H179">
        <v>24.9</v>
      </c>
      <c r="I179">
        <v>8.1999999999999993</v>
      </c>
      <c r="J179">
        <v>5.0999999999999996</v>
      </c>
      <c r="K179">
        <v>11.6</v>
      </c>
      <c r="L179" t="s">
        <v>83</v>
      </c>
      <c r="M179">
        <v>1</v>
      </c>
      <c r="N179" t="s">
        <v>905</v>
      </c>
      <c r="O179" t="s">
        <v>29</v>
      </c>
    </row>
    <row r="180" spans="1:15" ht="115.5">
      <c r="A180" t="s">
        <v>906</v>
      </c>
      <c r="B180" t="s">
        <v>907</v>
      </c>
      <c r="C180" s="1" t="s">
        <v>908</v>
      </c>
      <c r="D180" t="s">
        <v>88</v>
      </c>
      <c r="E180" t="s">
        <v>909</v>
      </c>
      <c r="F180" s="2">
        <v>7364</v>
      </c>
      <c r="G180" t="s">
        <v>910</v>
      </c>
      <c r="H180">
        <v>26</v>
      </c>
      <c r="I180">
        <v>12</v>
      </c>
      <c r="J180">
        <v>4.9000000000000004</v>
      </c>
      <c r="K180">
        <v>9.1999999999999993</v>
      </c>
      <c r="L180" t="s">
        <v>177</v>
      </c>
      <c r="M180">
        <v>3</v>
      </c>
      <c r="N180" t="s">
        <v>66</v>
      </c>
      <c r="O180" t="s">
        <v>29</v>
      </c>
    </row>
    <row r="181" spans="1:15" ht="130.5">
      <c r="A181" t="s">
        <v>911</v>
      </c>
      <c r="B181" t="s">
        <v>912</v>
      </c>
      <c r="C181" s="1" t="s">
        <v>913</v>
      </c>
      <c r="D181" t="s">
        <v>33</v>
      </c>
      <c r="E181" t="s">
        <v>914</v>
      </c>
      <c r="F181" s="2">
        <v>83700</v>
      </c>
      <c r="G181" t="s">
        <v>915</v>
      </c>
      <c r="H181">
        <v>19.600000000000001</v>
      </c>
      <c r="I181">
        <v>3</v>
      </c>
      <c r="J181">
        <v>6.7</v>
      </c>
      <c r="K181">
        <v>10</v>
      </c>
      <c r="L181" t="s">
        <v>177</v>
      </c>
      <c r="M181">
        <v>3</v>
      </c>
      <c r="N181" t="s">
        <v>865</v>
      </c>
      <c r="O181" t="s">
        <v>60</v>
      </c>
    </row>
    <row r="182" spans="1:15" ht="130.5">
      <c r="A182" t="s">
        <v>916</v>
      </c>
      <c r="B182" t="s">
        <v>917</v>
      </c>
      <c r="C182" s="1" t="s">
        <v>918</v>
      </c>
      <c r="D182" t="s">
        <v>88</v>
      </c>
      <c r="E182" t="s">
        <v>89</v>
      </c>
      <c r="F182" s="2">
        <v>16800</v>
      </c>
      <c r="G182" t="s">
        <v>919</v>
      </c>
      <c r="H182">
        <v>23.3</v>
      </c>
      <c r="I182">
        <v>9.4</v>
      </c>
      <c r="J182">
        <v>5.6</v>
      </c>
      <c r="K182">
        <v>8.3000000000000007</v>
      </c>
      <c r="L182" t="s">
        <v>27</v>
      </c>
      <c r="M182">
        <v>2</v>
      </c>
      <c r="N182" t="s">
        <v>434</v>
      </c>
      <c r="O182" t="s">
        <v>29</v>
      </c>
    </row>
    <row r="183" spans="1:15" ht="115.5">
      <c r="A183" t="s">
        <v>920</v>
      </c>
      <c r="B183" t="s">
        <v>921</v>
      </c>
      <c r="C183" s="1" t="s">
        <v>922</v>
      </c>
      <c r="D183" t="s">
        <v>168</v>
      </c>
      <c r="E183" t="s">
        <v>169</v>
      </c>
      <c r="F183" s="2">
        <v>25000</v>
      </c>
      <c r="G183" t="s">
        <v>923</v>
      </c>
    </row>
    <row r="184" spans="1:15" ht="115.5">
      <c r="A184" t="s">
        <v>924</v>
      </c>
      <c r="B184" t="s">
        <v>925</v>
      </c>
      <c r="C184" s="1" t="s">
        <v>922</v>
      </c>
      <c r="D184" t="s">
        <v>168</v>
      </c>
      <c r="E184" t="s">
        <v>169</v>
      </c>
      <c r="F184" s="2">
        <v>25000</v>
      </c>
      <c r="G184" t="s">
        <v>923</v>
      </c>
      <c r="H184">
        <v>11.5</v>
      </c>
      <c r="I184">
        <v>0</v>
      </c>
      <c r="J184">
        <v>6.7</v>
      </c>
      <c r="K184">
        <v>4.7</v>
      </c>
      <c r="L184" t="s">
        <v>27</v>
      </c>
      <c r="M184">
        <v>2</v>
      </c>
      <c r="N184" t="s">
        <v>128</v>
      </c>
      <c r="O184" t="s">
        <v>60</v>
      </c>
    </row>
    <row r="185" spans="1:15" ht="130.5">
      <c r="A185" t="s">
        <v>926</v>
      </c>
      <c r="B185" t="s">
        <v>927</v>
      </c>
      <c r="C185" s="1" t="s">
        <v>928</v>
      </c>
      <c r="D185" t="s">
        <v>24</v>
      </c>
      <c r="E185" t="s">
        <v>929</v>
      </c>
      <c r="F185" s="2">
        <v>21700</v>
      </c>
      <c r="G185" t="s">
        <v>930</v>
      </c>
      <c r="H185">
        <v>20.5</v>
      </c>
      <c r="I185">
        <v>7.1</v>
      </c>
      <c r="J185">
        <v>5.2</v>
      </c>
      <c r="K185">
        <v>8.1999999999999993</v>
      </c>
      <c r="L185" t="s">
        <v>177</v>
      </c>
      <c r="M185">
        <v>3</v>
      </c>
      <c r="N185" t="s">
        <v>449</v>
      </c>
      <c r="O185" t="s">
        <v>29</v>
      </c>
    </row>
    <row r="186" spans="1:15" ht="115.5">
      <c r="A186" t="s">
        <v>931</v>
      </c>
      <c r="B186" t="s">
        <v>932</v>
      </c>
      <c r="C186" s="1" t="s">
        <v>933</v>
      </c>
      <c r="D186" t="s">
        <v>168</v>
      </c>
      <c r="E186" t="s">
        <v>169</v>
      </c>
      <c r="F186" s="2">
        <v>13000</v>
      </c>
      <c r="G186" t="s">
        <v>934</v>
      </c>
      <c r="H186">
        <v>16.399999999999999</v>
      </c>
      <c r="I186">
        <v>0.1</v>
      </c>
      <c r="J186">
        <v>9</v>
      </c>
      <c r="K186">
        <v>7.3</v>
      </c>
      <c r="L186" t="s">
        <v>27</v>
      </c>
      <c r="M186">
        <v>2</v>
      </c>
      <c r="N186" t="s">
        <v>183</v>
      </c>
      <c r="O186" t="s">
        <v>60</v>
      </c>
    </row>
    <row r="187" spans="1:15" ht="101.25">
      <c r="A187" t="s">
        <v>935</v>
      </c>
      <c r="B187" t="s">
        <v>936</v>
      </c>
      <c r="C187" s="1" t="s">
        <v>937</v>
      </c>
      <c r="D187" t="s">
        <v>18</v>
      </c>
      <c r="E187" t="s">
        <v>126</v>
      </c>
      <c r="G187" t="s">
        <v>938</v>
      </c>
      <c r="H187">
        <v>15.4</v>
      </c>
      <c r="I187">
        <v>2.2000000000000002</v>
      </c>
      <c r="J187">
        <v>5.5</v>
      </c>
      <c r="K187">
        <v>7.7</v>
      </c>
      <c r="L187" t="s">
        <v>83</v>
      </c>
      <c r="M187">
        <v>1</v>
      </c>
      <c r="N187" t="s">
        <v>274</v>
      </c>
      <c r="O187" t="s">
        <v>60</v>
      </c>
    </row>
    <row r="188" spans="1:15" ht="101.25">
      <c r="A188" t="s">
        <v>939</v>
      </c>
      <c r="B188" t="s">
        <v>940</v>
      </c>
      <c r="C188" s="1" t="s">
        <v>941</v>
      </c>
      <c r="D188" t="s">
        <v>101</v>
      </c>
      <c r="E188" t="s">
        <v>605</v>
      </c>
      <c r="F188" s="2">
        <v>8568</v>
      </c>
      <c r="G188" t="s">
        <v>942</v>
      </c>
      <c r="H188">
        <v>13.1</v>
      </c>
      <c r="I188">
        <v>0</v>
      </c>
      <c r="J188">
        <v>7.4</v>
      </c>
      <c r="K188">
        <v>5.6</v>
      </c>
      <c r="L188" t="s">
        <v>83</v>
      </c>
      <c r="M188">
        <v>1</v>
      </c>
      <c r="N188" t="s">
        <v>139</v>
      </c>
      <c r="O188" t="s">
        <v>60</v>
      </c>
    </row>
    <row r="189" spans="1:15" ht="159">
      <c r="A189" t="s">
        <v>943</v>
      </c>
      <c r="B189" t="s">
        <v>944</v>
      </c>
      <c r="C189" s="1" t="s">
        <v>945</v>
      </c>
      <c r="D189" t="s">
        <v>101</v>
      </c>
      <c r="E189" t="s">
        <v>605</v>
      </c>
      <c r="F189" s="2">
        <v>5858</v>
      </c>
      <c r="G189" t="s">
        <v>946</v>
      </c>
      <c r="H189">
        <v>16.3</v>
      </c>
      <c r="I189">
        <v>1.6</v>
      </c>
      <c r="J189">
        <v>7.7</v>
      </c>
      <c r="K189">
        <v>7</v>
      </c>
      <c r="L189" t="s">
        <v>83</v>
      </c>
      <c r="M189">
        <v>1</v>
      </c>
      <c r="N189" t="s">
        <v>183</v>
      </c>
      <c r="O189" t="s">
        <v>60</v>
      </c>
    </row>
    <row r="190" spans="1:15" ht="130.5">
      <c r="A190" t="s">
        <v>947</v>
      </c>
      <c r="B190" t="s">
        <v>948</v>
      </c>
      <c r="C190" s="1" t="s">
        <v>949</v>
      </c>
      <c r="D190" t="s">
        <v>18</v>
      </c>
      <c r="E190" t="s">
        <v>70</v>
      </c>
      <c r="F190" s="2">
        <v>21000</v>
      </c>
      <c r="G190" t="s">
        <v>950</v>
      </c>
      <c r="H190">
        <v>13.1</v>
      </c>
      <c r="I190">
        <v>2.2999999999999998</v>
      </c>
      <c r="J190">
        <v>5.8</v>
      </c>
      <c r="K190">
        <v>5.0999999999999996</v>
      </c>
      <c r="L190" t="s">
        <v>83</v>
      </c>
      <c r="M190">
        <v>1</v>
      </c>
      <c r="N190" t="s">
        <v>139</v>
      </c>
      <c r="O190" t="s">
        <v>60</v>
      </c>
    </row>
    <row r="191" spans="1:15" ht="87">
      <c r="A191" t="s">
        <v>951</v>
      </c>
      <c r="B191" t="s">
        <v>952</v>
      </c>
      <c r="C191" s="1" t="s">
        <v>953</v>
      </c>
      <c r="D191" t="s">
        <v>101</v>
      </c>
      <c r="E191" t="s">
        <v>432</v>
      </c>
      <c r="F191" s="2">
        <v>80000</v>
      </c>
      <c r="G191" t="s">
        <v>954</v>
      </c>
      <c r="H191">
        <v>24.6</v>
      </c>
      <c r="I191">
        <v>1.1000000000000001</v>
      </c>
      <c r="J191">
        <v>10.5</v>
      </c>
      <c r="K191">
        <v>12.9</v>
      </c>
      <c r="L191" t="s">
        <v>27</v>
      </c>
      <c r="M191">
        <v>2</v>
      </c>
      <c r="N191" t="s">
        <v>498</v>
      </c>
      <c r="O191" t="s">
        <v>29</v>
      </c>
    </row>
    <row r="192" spans="1:15" ht="144.75">
      <c r="A192" t="s">
        <v>955</v>
      </c>
      <c r="B192" t="s">
        <v>956</v>
      </c>
      <c r="C192" s="1" t="s">
        <v>957</v>
      </c>
      <c r="D192" t="s">
        <v>101</v>
      </c>
      <c r="E192" t="s">
        <v>605</v>
      </c>
      <c r="F192" s="2">
        <v>15439</v>
      </c>
      <c r="G192" t="s">
        <v>958</v>
      </c>
      <c r="H192">
        <v>15.8</v>
      </c>
      <c r="I192">
        <v>1.6</v>
      </c>
      <c r="J192">
        <v>8.1</v>
      </c>
      <c r="K192">
        <v>6.1</v>
      </c>
      <c r="L192" t="s">
        <v>27</v>
      </c>
      <c r="M192">
        <v>2</v>
      </c>
      <c r="N192" t="s">
        <v>195</v>
      </c>
      <c r="O192" t="s">
        <v>60</v>
      </c>
    </row>
    <row r="193" spans="1:15" ht="101.25">
      <c r="A193" t="s">
        <v>959</v>
      </c>
      <c r="B193" t="s">
        <v>960</v>
      </c>
      <c r="C193" s="1" t="s">
        <v>961</v>
      </c>
      <c r="D193" t="s">
        <v>174</v>
      </c>
      <c r="E193" t="s">
        <v>784</v>
      </c>
      <c r="F193" s="2">
        <v>5254</v>
      </c>
      <c r="G193" t="s">
        <v>962</v>
      </c>
      <c r="H193">
        <v>29.2</v>
      </c>
      <c r="I193">
        <v>12.1</v>
      </c>
      <c r="J193">
        <v>5.0999999999999996</v>
      </c>
      <c r="K193">
        <v>12</v>
      </c>
      <c r="L193" t="s">
        <v>27</v>
      </c>
      <c r="M193">
        <v>2</v>
      </c>
      <c r="N193" t="s">
        <v>36</v>
      </c>
      <c r="O193" t="s">
        <v>29</v>
      </c>
    </row>
    <row r="194" spans="1:15" ht="159">
      <c r="A194" t="s">
        <v>963</v>
      </c>
      <c r="B194" t="s">
        <v>964</v>
      </c>
      <c r="C194" s="1" t="s">
        <v>965</v>
      </c>
      <c r="D194" t="s">
        <v>18</v>
      </c>
      <c r="E194" t="s">
        <v>447</v>
      </c>
      <c r="F194" s="2">
        <v>3564</v>
      </c>
      <c r="G194" t="s">
        <v>966</v>
      </c>
    </row>
    <row r="195" spans="1:15" ht="115.5">
      <c r="A195" t="s">
        <v>967</v>
      </c>
      <c r="B195" t="s">
        <v>968</v>
      </c>
      <c r="C195" s="1" t="s">
        <v>969</v>
      </c>
      <c r="D195" t="s">
        <v>174</v>
      </c>
      <c r="E195" t="s">
        <v>409</v>
      </c>
      <c r="F195" s="2">
        <v>91000</v>
      </c>
      <c r="G195" t="s">
        <v>970</v>
      </c>
      <c r="H195">
        <v>22</v>
      </c>
      <c r="I195">
        <v>7.2</v>
      </c>
      <c r="J195">
        <v>5.4</v>
      </c>
      <c r="K195">
        <v>9.4</v>
      </c>
      <c r="L195" t="s">
        <v>177</v>
      </c>
      <c r="M195">
        <v>3</v>
      </c>
      <c r="N195" t="s">
        <v>439</v>
      </c>
      <c r="O195" t="s">
        <v>29</v>
      </c>
    </row>
    <row r="196" spans="1:15" ht="115.5">
      <c r="A196" t="s">
        <v>971</v>
      </c>
      <c r="B196" t="s">
        <v>972</v>
      </c>
      <c r="C196" s="1" t="s">
        <v>973</v>
      </c>
      <c r="D196" t="s">
        <v>174</v>
      </c>
      <c r="E196" t="s">
        <v>974</v>
      </c>
      <c r="F196" s="2">
        <v>16500</v>
      </c>
      <c r="G196" t="s">
        <v>975</v>
      </c>
      <c r="H196">
        <v>21.4</v>
      </c>
      <c r="I196">
        <v>7.3</v>
      </c>
      <c r="J196">
        <v>5.5</v>
      </c>
      <c r="K196">
        <v>8.6</v>
      </c>
      <c r="L196" t="s">
        <v>27</v>
      </c>
      <c r="M196">
        <v>2</v>
      </c>
      <c r="N196" t="s">
        <v>247</v>
      </c>
      <c r="O196" t="s">
        <v>29</v>
      </c>
    </row>
    <row r="197" spans="1:15" ht="130.5">
      <c r="A197" t="s">
        <v>976</v>
      </c>
      <c r="B197" t="s">
        <v>977</v>
      </c>
      <c r="C197" s="1" t="s">
        <v>978</v>
      </c>
      <c r="D197" t="s">
        <v>45</v>
      </c>
      <c r="E197" t="s">
        <v>272</v>
      </c>
      <c r="F197" s="2">
        <v>18000</v>
      </c>
      <c r="G197" t="s">
        <v>979</v>
      </c>
    </row>
    <row r="198" spans="1:15" ht="130.5">
      <c r="A198" t="s">
        <v>980</v>
      </c>
      <c r="B198" t="s">
        <v>981</v>
      </c>
      <c r="C198" s="1" t="s">
        <v>982</v>
      </c>
      <c r="D198" t="s">
        <v>33</v>
      </c>
      <c r="E198" t="s">
        <v>983</v>
      </c>
      <c r="F198" s="2">
        <v>43300</v>
      </c>
      <c r="G198" t="s">
        <v>984</v>
      </c>
      <c r="H198">
        <v>14.1</v>
      </c>
      <c r="I198">
        <v>5.8</v>
      </c>
      <c r="J198">
        <v>4.2</v>
      </c>
      <c r="K198">
        <v>4.2</v>
      </c>
      <c r="L198" t="s">
        <v>27</v>
      </c>
      <c r="M198">
        <v>2</v>
      </c>
      <c r="N198" t="s">
        <v>307</v>
      </c>
      <c r="O198" t="s">
        <v>60</v>
      </c>
    </row>
    <row r="199" spans="1:15" ht="115.5">
      <c r="A199" t="s">
        <v>985</v>
      </c>
      <c r="B199" t="s">
        <v>986</v>
      </c>
      <c r="C199" s="1" t="s">
        <v>987</v>
      </c>
      <c r="D199" t="s">
        <v>45</v>
      </c>
      <c r="E199" t="s">
        <v>228</v>
      </c>
      <c r="F199" s="2">
        <v>5600</v>
      </c>
      <c r="G199" t="s">
        <v>988</v>
      </c>
    </row>
    <row r="200" spans="1:15" ht="144.75">
      <c r="A200" t="s">
        <v>989</v>
      </c>
      <c r="B200" t="s">
        <v>990</v>
      </c>
      <c r="C200" s="1" t="s">
        <v>991</v>
      </c>
      <c r="D200" t="s">
        <v>114</v>
      </c>
      <c r="E200" t="s">
        <v>305</v>
      </c>
      <c r="F200" s="2">
        <v>2427</v>
      </c>
      <c r="G200" t="s">
        <v>992</v>
      </c>
      <c r="H200">
        <v>13.1</v>
      </c>
      <c r="I200">
        <v>3.9</v>
      </c>
      <c r="J200">
        <v>6.3</v>
      </c>
      <c r="K200">
        <v>3</v>
      </c>
      <c r="L200" t="s">
        <v>83</v>
      </c>
      <c r="M200">
        <v>1</v>
      </c>
      <c r="N200" t="s">
        <v>139</v>
      </c>
      <c r="O200" t="s">
        <v>60</v>
      </c>
    </row>
    <row r="201" spans="1:15" ht="130.5">
      <c r="A201" t="s">
        <v>993</v>
      </c>
      <c r="B201" t="s">
        <v>994</v>
      </c>
      <c r="C201" s="1" t="s">
        <v>995</v>
      </c>
      <c r="D201" t="s">
        <v>18</v>
      </c>
      <c r="E201" t="s">
        <v>245</v>
      </c>
      <c r="F201" s="2">
        <v>221000</v>
      </c>
      <c r="G201" t="s">
        <v>996</v>
      </c>
      <c r="H201">
        <v>15.1</v>
      </c>
      <c r="I201">
        <v>1.5</v>
      </c>
      <c r="J201">
        <v>6.1</v>
      </c>
      <c r="K201">
        <v>7.5</v>
      </c>
      <c r="L201" t="s">
        <v>177</v>
      </c>
      <c r="M201">
        <v>3</v>
      </c>
      <c r="N201" t="s">
        <v>474</v>
      </c>
      <c r="O201" t="s">
        <v>60</v>
      </c>
    </row>
    <row r="202" spans="1:15" ht="130.5">
      <c r="A202" t="s">
        <v>997</v>
      </c>
      <c r="B202" t="s">
        <v>998</v>
      </c>
      <c r="C202" s="1" t="s">
        <v>999</v>
      </c>
      <c r="D202" t="s">
        <v>18</v>
      </c>
      <c r="E202" t="s">
        <v>447</v>
      </c>
      <c r="F202" s="2">
        <v>43000</v>
      </c>
      <c r="G202" t="s">
        <v>1000</v>
      </c>
      <c r="H202">
        <v>18.2</v>
      </c>
      <c r="I202">
        <v>7.2</v>
      </c>
      <c r="J202">
        <v>5.5</v>
      </c>
      <c r="K202">
        <v>5.5</v>
      </c>
      <c r="L202" t="s">
        <v>27</v>
      </c>
      <c r="M202">
        <v>2</v>
      </c>
      <c r="N202" t="s">
        <v>84</v>
      </c>
      <c r="O202" t="s">
        <v>60</v>
      </c>
    </row>
    <row r="203" spans="1:15" ht="159">
      <c r="A203" t="s">
        <v>1001</v>
      </c>
      <c r="B203" t="s">
        <v>1002</v>
      </c>
      <c r="C203" s="1" t="s">
        <v>1003</v>
      </c>
      <c r="D203" t="s">
        <v>18</v>
      </c>
      <c r="E203" t="s">
        <v>447</v>
      </c>
      <c r="F203" s="2">
        <v>22300</v>
      </c>
      <c r="G203" t="s">
        <v>1004</v>
      </c>
      <c r="H203">
        <v>31.8</v>
      </c>
      <c r="I203">
        <v>15.3</v>
      </c>
      <c r="J203">
        <v>7.4</v>
      </c>
      <c r="K203">
        <v>9.1999999999999993</v>
      </c>
      <c r="L203" t="s">
        <v>83</v>
      </c>
      <c r="M203">
        <v>1</v>
      </c>
      <c r="N203" t="s">
        <v>883</v>
      </c>
      <c r="O203" t="s">
        <v>147</v>
      </c>
    </row>
    <row r="204" spans="1:15" ht="130.5">
      <c r="A204" t="s">
        <v>1005</v>
      </c>
      <c r="B204" t="s">
        <v>1006</v>
      </c>
      <c r="C204" s="1" t="s">
        <v>1007</v>
      </c>
      <c r="D204" t="s">
        <v>33</v>
      </c>
      <c r="E204" t="s">
        <v>95</v>
      </c>
      <c r="F204" s="2">
        <v>58000</v>
      </c>
      <c r="G204" t="s">
        <v>1008</v>
      </c>
      <c r="H204">
        <v>24.8</v>
      </c>
      <c r="I204">
        <v>1.3</v>
      </c>
      <c r="J204">
        <v>10.5</v>
      </c>
      <c r="K204">
        <v>13</v>
      </c>
      <c r="L204" t="s">
        <v>27</v>
      </c>
      <c r="M204">
        <v>2</v>
      </c>
      <c r="N204" t="s">
        <v>545</v>
      </c>
      <c r="O204" t="s">
        <v>29</v>
      </c>
    </row>
    <row r="205" spans="1:15" ht="115.5">
      <c r="A205" t="s">
        <v>1009</v>
      </c>
      <c r="B205" t="s">
        <v>1010</v>
      </c>
      <c r="C205" s="1" t="s">
        <v>1011</v>
      </c>
      <c r="D205" t="s">
        <v>45</v>
      </c>
      <c r="E205" t="s">
        <v>155</v>
      </c>
      <c r="F205" s="2">
        <v>16000</v>
      </c>
      <c r="G205" t="s">
        <v>1012</v>
      </c>
      <c r="H205">
        <v>13.1</v>
      </c>
      <c r="I205">
        <v>1</v>
      </c>
      <c r="J205">
        <v>4.7</v>
      </c>
      <c r="K205">
        <v>7.4</v>
      </c>
      <c r="L205" t="s">
        <v>157</v>
      </c>
      <c r="M205" t="s">
        <v>158</v>
      </c>
      <c r="N205" t="s">
        <v>139</v>
      </c>
      <c r="O205" t="s">
        <v>60</v>
      </c>
    </row>
    <row r="206" spans="1:15" ht="115.5">
      <c r="A206" t="s">
        <v>1013</v>
      </c>
      <c r="B206" t="s">
        <v>1014</v>
      </c>
      <c r="C206" s="1" t="s">
        <v>1015</v>
      </c>
      <c r="D206" t="s">
        <v>101</v>
      </c>
      <c r="E206" t="s">
        <v>722</v>
      </c>
      <c r="F206" s="2">
        <v>45000</v>
      </c>
      <c r="G206" t="s">
        <v>1016</v>
      </c>
      <c r="H206">
        <v>16.399999999999999</v>
      </c>
      <c r="I206">
        <v>0.7</v>
      </c>
      <c r="J206">
        <v>8.8000000000000007</v>
      </c>
      <c r="K206">
        <v>7</v>
      </c>
      <c r="L206" t="s">
        <v>27</v>
      </c>
      <c r="M206">
        <v>2</v>
      </c>
      <c r="N206" t="s">
        <v>183</v>
      </c>
      <c r="O206" t="s">
        <v>60</v>
      </c>
    </row>
    <row r="207" spans="1:15" ht="101.25">
      <c r="A207" t="s">
        <v>1017</v>
      </c>
      <c r="B207" t="s">
        <v>1018</v>
      </c>
      <c r="C207" s="1" t="s">
        <v>1019</v>
      </c>
      <c r="D207" t="s">
        <v>168</v>
      </c>
      <c r="E207" t="s">
        <v>1020</v>
      </c>
      <c r="F207" s="2">
        <v>69329</v>
      </c>
      <c r="G207" t="s">
        <v>1021</v>
      </c>
      <c r="H207">
        <v>34.1</v>
      </c>
      <c r="I207">
        <v>2.7</v>
      </c>
      <c r="J207">
        <v>10.3</v>
      </c>
      <c r="K207">
        <v>21.1</v>
      </c>
      <c r="L207" t="s">
        <v>323</v>
      </c>
      <c r="M207">
        <v>4</v>
      </c>
      <c r="N207" t="s">
        <v>1022</v>
      </c>
      <c r="O207" t="s">
        <v>147</v>
      </c>
    </row>
    <row r="208" spans="1:15" ht="101.25">
      <c r="A208" t="s">
        <v>1023</v>
      </c>
      <c r="B208" t="s">
        <v>1024</v>
      </c>
      <c r="C208" s="1" t="s">
        <v>1025</v>
      </c>
      <c r="D208" t="s">
        <v>45</v>
      </c>
      <c r="E208" t="s">
        <v>779</v>
      </c>
      <c r="F208" s="2">
        <v>70000</v>
      </c>
      <c r="G208" t="s">
        <v>1026</v>
      </c>
      <c r="H208">
        <v>21.4</v>
      </c>
      <c r="I208">
        <v>1.9</v>
      </c>
      <c r="J208">
        <v>8.9</v>
      </c>
      <c r="K208">
        <v>10.6</v>
      </c>
      <c r="L208" t="s">
        <v>177</v>
      </c>
      <c r="M208">
        <v>3</v>
      </c>
      <c r="N208" t="s">
        <v>703</v>
      </c>
      <c r="O208" t="s">
        <v>29</v>
      </c>
    </row>
    <row r="209" spans="1:15" ht="101.25">
      <c r="A209" t="s">
        <v>1027</v>
      </c>
      <c r="B209" t="s">
        <v>1028</v>
      </c>
      <c r="C209" s="1" t="s">
        <v>1029</v>
      </c>
      <c r="D209" t="s">
        <v>45</v>
      </c>
      <c r="E209" t="s">
        <v>64</v>
      </c>
      <c r="F209" s="2">
        <v>95000</v>
      </c>
      <c r="G209" t="s">
        <v>1030</v>
      </c>
      <c r="H209">
        <v>22.8</v>
      </c>
      <c r="I209">
        <v>1.8</v>
      </c>
      <c r="J209">
        <v>7.6</v>
      </c>
      <c r="K209">
        <v>13.4</v>
      </c>
      <c r="L209" t="s">
        <v>177</v>
      </c>
      <c r="M209">
        <v>3</v>
      </c>
      <c r="N209" t="s">
        <v>230</v>
      </c>
      <c r="O209" t="s">
        <v>29</v>
      </c>
    </row>
    <row r="210" spans="1:15" ht="115.5">
      <c r="A210" t="s">
        <v>1031</v>
      </c>
      <c r="B210" t="s">
        <v>1032</v>
      </c>
      <c r="C210" s="1" t="s">
        <v>1033</v>
      </c>
      <c r="D210" t="s">
        <v>45</v>
      </c>
      <c r="E210" t="s">
        <v>1034</v>
      </c>
      <c r="F210" s="2">
        <v>45000</v>
      </c>
      <c r="G210" t="s">
        <v>1035</v>
      </c>
      <c r="H210">
        <v>15.2</v>
      </c>
      <c r="I210">
        <v>1.6</v>
      </c>
      <c r="J210">
        <v>6.3</v>
      </c>
      <c r="K210">
        <v>7.3</v>
      </c>
      <c r="L210" t="s">
        <v>177</v>
      </c>
      <c r="M210">
        <v>3</v>
      </c>
      <c r="N210" t="s">
        <v>274</v>
      </c>
      <c r="O210" t="s">
        <v>60</v>
      </c>
    </row>
    <row r="211" spans="1:15" ht="115.5">
      <c r="A211" t="s">
        <v>1036</v>
      </c>
      <c r="B211" t="s">
        <v>1037</v>
      </c>
      <c r="C211" s="1" t="s">
        <v>1038</v>
      </c>
      <c r="D211" t="s">
        <v>33</v>
      </c>
      <c r="E211" t="s">
        <v>34</v>
      </c>
      <c r="F211" s="2">
        <v>100000</v>
      </c>
      <c r="G211" t="s">
        <v>1039</v>
      </c>
      <c r="H211">
        <v>26</v>
      </c>
      <c r="I211">
        <v>7.6</v>
      </c>
      <c r="J211">
        <v>5.8</v>
      </c>
      <c r="K211">
        <v>12.6</v>
      </c>
      <c r="L211" t="s">
        <v>177</v>
      </c>
      <c r="M211">
        <v>3</v>
      </c>
      <c r="N211" t="s">
        <v>66</v>
      </c>
      <c r="O211" t="s">
        <v>29</v>
      </c>
    </row>
    <row r="212" spans="1:15" ht="144.75">
      <c r="A212" t="s">
        <v>1040</v>
      </c>
      <c r="B212" t="s">
        <v>1041</v>
      </c>
      <c r="C212" s="1" t="s">
        <v>1042</v>
      </c>
      <c r="D212" t="s">
        <v>174</v>
      </c>
      <c r="E212" t="s">
        <v>393</v>
      </c>
      <c r="F212" s="2">
        <v>13800</v>
      </c>
      <c r="G212" t="s">
        <v>1043</v>
      </c>
      <c r="H212">
        <v>26.1</v>
      </c>
      <c r="I212">
        <v>9.6</v>
      </c>
      <c r="J212">
        <v>5.3</v>
      </c>
      <c r="K212">
        <v>11.1</v>
      </c>
      <c r="L212" t="s">
        <v>27</v>
      </c>
      <c r="M212">
        <v>2</v>
      </c>
      <c r="N212" t="s">
        <v>66</v>
      </c>
      <c r="O212" t="s">
        <v>29</v>
      </c>
    </row>
    <row r="213" spans="1:15" ht="159">
      <c r="A213" t="s">
        <v>1044</v>
      </c>
      <c r="B213" t="s">
        <v>1045</v>
      </c>
      <c r="C213" s="1" t="s">
        <v>1046</v>
      </c>
      <c r="D213" t="s">
        <v>168</v>
      </c>
      <c r="E213" t="s">
        <v>1020</v>
      </c>
      <c r="F213" s="2">
        <v>2600</v>
      </c>
      <c r="G213" t="s">
        <v>1047</v>
      </c>
    </row>
    <row r="214" spans="1:15" ht="115.5">
      <c r="A214" t="s">
        <v>1048</v>
      </c>
      <c r="B214" t="s">
        <v>1049</v>
      </c>
      <c r="C214" s="1" t="s">
        <v>1050</v>
      </c>
      <c r="D214" t="s">
        <v>101</v>
      </c>
      <c r="E214" t="s">
        <v>214</v>
      </c>
      <c r="F214" s="2">
        <v>33400</v>
      </c>
      <c r="G214" t="s">
        <v>1051</v>
      </c>
      <c r="H214">
        <v>17.100000000000001</v>
      </c>
      <c r="I214">
        <v>2.2000000000000002</v>
      </c>
      <c r="J214">
        <v>8.3000000000000007</v>
      </c>
      <c r="K214">
        <v>6.7</v>
      </c>
      <c r="L214" t="s">
        <v>323</v>
      </c>
      <c r="M214">
        <v>4</v>
      </c>
      <c r="N214" t="s">
        <v>280</v>
      </c>
      <c r="O214" t="s">
        <v>60</v>
      </c>
    </row>
    <row r="215" spans="1:15" ht="101.25">
      <c r="A215" t="s">
        <v>1052</v>
      </c>
      <c r="B215" t="s">
        <v>1053</v>
      </c>
      <c r="C215" s="1" t="s">
        <v>1054</v>
      </c>
      <c r="D215" t="s">
        <v>80</v>
      </c>
      <c r="E215" t="s">
        <v>347</v>
      </c>
      <c r="F215" s="2">
        <v>18000</v>
      </c>
      <c r="G215" t="s">
        <v>1055</v>
      </c>
      <c r="H215">
        <v>22.2</v>
      </c>
      <c r="I215">
        <v>9.6999999999999993</v>
      </c>
      <c r="J215">
        <v>6.8</v>
      </c>
      <c r="K215">
        <v>5.6</v>
      </c>
      <c r="L215" t="s">
        <v>83</v>
      </c>
      <c r="M215">
        <v>1</v>
      </c>
      <c r="N215" t="s">
        <v>1056</v>
      </c>
      <c r="O215" t="s">
        <v>29</v>
      </c>
    </row>
    <row r="216" spans="1:15" ht="115.5">
      <c r="A216" t="s">
        <v>1057</v>
      </c>
      <c r="B216" t="s">
        <v>1058</v>
      </c>
      <c r="C216" s="1" t="s">
        <v>1059</v>
      </c>
      <c r="D216" t="s">
        <v>24</v>
      </c>
      <c r="E216" t="s">
        <v>204</v>
      </c>
      <c r="F216" s="2">
        <v>9400</v>
      </c>
      <c r="G216" t="s">
        <v>1060</v>
      </c>
      <c r="H216">
        <v>30.1</v>
      </c>
      <c r="I216">
        <v>16.7</v>
      </c>
      <c r="J216">
        <v>8.6999999999999993</v>
      </c>
      <c r="K216">
        <v>4.8</v>
      </c>
      <c r="L216" t="s">
        <v>27</v>
      </c>
      <c r="M216">
        <v>2</v>
      </c>
      <c r="N216" t="s">
        <v>1061</v>
      </c>
      <c r="O216" t="s">
        <v>147</v>
      </c>
    </row>
    <row r="217" spans="1:15" ht="144.75">
      <c r="A217" t="s">
        <v>1062</v>
      </c>
      <c r="B217" t="s">
        <v>1063</v>
      </c>
      <c r="C217" s="1" t="s">
        <v>1064</v>
      </c>
      <c r="D217" t="s">
        <v>101</v>
      </c>
      <c r="E217" t="s">
        <v>102</v>
      </c>
      <c r="F217" s="2">
        <v>85000</v>
      </c>
      <c r="G217" t="s">
        <v>1065</v>
      </c>
      <c r="H217">
        <v>21.1</v>
      </c>
      <c r="I217">
        <v>0.1</v>
      </c>
      <c r="J217">
        <v>9.6999999999999993</v>
      </c>
      <c r="K217">
        <v>11.3</v>
      </c>
      <c r="L217" t="s">
        <v>27</v>
      </c>
      <c r="M217">
        <v>2</v>
      </c>
      <c r="N217" t="s">
        <v>1066</v>
      </c>
      <c r="O217" t="s">
        <v>29</v>
      </c>
    </row>
    <row r="218" spans="1:15" ht="115.5">
      <c r="A218" t="s">
        <v>1067</v>
      </c>
      <c r="B218" t="s">
        <v>1068</v>
      </c>
      <c r="C218" s="1" t="s">
        <v>1069</v>
      </c>
      <c r="D218" t="s">
        <v>33</v>
      </c>
      <c r="E218" t="s">
        <v>1070</v>
      </c>
      <c r="F218" s="2">
        <v>411000</v>
      </c>
      <c r="G218" t="s">
        <v>1071</v>
      </c>
      <c r="H218">
        <v>21.4</v>
      </c>
      <c r="I218">
        <v>8.6</v>
      </c>
      <c r="J218">
        <v>3.7</v>
      </c>
      <c r="K218">
        <v>9.1999999999999993</v>
      </c>
      <c r="L218" t="s">
        <v>177</v>
      </c>
      <c r="M218">
        <v>3</v>
      </c>
      <c r="N218" t="s">
        <v>703</v>
      </c>
      <c r="O218" t="s">
        <v>29</v>
      </c>
    </row>
    <row r="219" spans="1:15" ht="130.5">
      <c r="A219" t="s">
        <v>1072</v>
      </c>
      <c r="B219" t="s">
        <v>1073</v>
      </c>
      <c r="C219" s="1" t="s">
        <v>1074</v>
      </c>
      <c r="D219" t="s">
        <v>101</v>
      </c>
      <c r="E219" t="s">
        <v>432</v>
      </c>
      <c r="F219">
        <v>881</v>
      </c>
      <c r="G219" t="s">
        <v>1075</v>
      </c>
    </row>
    <row r="220" spans="1:15" ht="144.75">
      <c r="A220" t="s">
        <v>1076</v>
      </c>
      <c r="B220" t="s">
        <v>1077</v>
      </c>
      <c r="C220" s="1" t="s">
        <v>1078</v>
      </c>
      <c r="D220" t="s">
        <v>107</v>
      </c>
      <c r="E220" t="s">
        <v>261</v>
      </c>
      <c r="F220" s="2">
        <v>18200</v>
      </c>
      <c r="G220" t="s">
        <v>1079</v>
      </c>
      <c r="H220">
        <v>30.5</v>
      </c>
      <c r="I220">
        <v>17.100000000000001</v>
      </c>
      <c r="J220">
        <v>5.3</v>
      </c>
      <c r="K220">
        <v>8.1</v>
      </c>
      <c r="L220" t="s">
        <v>177</v>
      </c>
      <c r="M220">
        <v>3</v>
      </c>
      <c r="N220" t="s">
        <v>399</v>
      </c>
      <c r="O220" t="s">
        <v>147</v>
      </c>
    </row>
    <row r="221" spans="1:15" ht="159">
      <c r="A221" t="s">
        <v>1080</v>
      </c>
      <c r="B221" t="s">
        <v>1081</v>
      </c>
      <c r="C221" s="1" t="s">
        <v>1082</v>
      </c>
      <c r="D221" t="s">
        <v>107</v>
      </c>
      <c r="E221" t="s">
        <v>853</v>
      </c>
      <c r="F221" s="2">
        <v>1681</v>
      </c>
      <c r="G221" t="s">
        <v>1083</v>
      </c>
      <c r="H221">
        <v>37.700000000000003</v>
      </c>
      <c r="I221">
        <v>21.1</v>
      </c>
      <c r="J221">
        <v>7.6</v>
      </c>
      <c r="K221">
        <v>9.1</v>
      </c>
      <c r="L221" t="s">
        <v>27</v>
      </c>
      <c r="M221">
        <v>2</v>
      </c>
      <c r="N221" t="s">
        <v>1084</v>
      </c>
      <c r="O221" t="s">
        <v>147</v>
      </c>
    </row>
    <row r="222" spans="1:15" ht="87">
      <c r="A222" t="s">
        <v>1085</v>
      </c>
      <c r="B222" t="s">
        <v>1086</v>
      </c>
      <c r="C222" s="1" t="s">
        <v>1087</v>
      </c>
      <c r="D222" t="s">
        <v>101</v>
      </c>
      <c r="E222" t="s">
        <v>315</v>
      </c>
      <c r="F222" s="2">
        <v>21927</v>
      </c>
      <c r="G222" t="s">
        <v>1088</v>
      </c>
      <c r="H222">
        <v>26.5</v>
      </c>
      <c r="I222">
        <v>2.6</v>
      </c>
      <c r="J222">
        <v>13.6</v>
      </c>
      <c r="K222">
        <v>10.3</v>
      </c>
      <c r="L222" t="s">
        <v>83</v>
      </c>
      <c r="M222">
        <v>1</v>
      </c>
      <c r="N222" t="s">
        <v>91</v>
      </c>
      <c r="O222" t="s">
        <v>29</v>
      </c>
    </row>
    <row r="223" spans="1:15" ht="159">
      <c r="A223" t="s">
        <v>1089</v>
      </c>
      <c r="B223" t="s">
        <v>1090</v>
      </c>
      <c r="C223" s="1" t="s">
        <v>1091</v>
      </c>
      <c r="D223" t="s">
        <v>24</v>
      </c>
      <c r="E223" t="s">
        <v>25</v>
      </c>
      <c r="F223" s="2">
        <v>20000</v>
      </c>
      <c r="G223" t="s">
        <v>1092</v>
      </c>
      <c r="H223">
        <v>20.7</v>
      </c>
      <c r="I223">
        <v>13.5</v>
      </c>
      <c r="J223">
        <v>5.0999999999999996</v>
      </c>
      <c r="K223">
        <v>2.1</v>
      </c>
      <c r="L223" t="s">
        <v>27</v>
      </c>
      <c r="M223">
        <v>2</v>
      </c>
      <c r="N223" t="s">
        <v>616</v>
      </c>
      <c r="O223" t="s">
        <v>29</v>
      </c>
    </row>
    <row r="224" spans="1:15" ht="101.25">
      <c r="A224" t="s">
        <v>1093</v>
      </c>
      <c r="B224" t="s">
        <v>1094</v>
      </c>
      <c r="C224" s="1" t="s">
        <v>1095</v>
      </c>
      <c r="D224" t="s">
        <v>33</v>
      </c>
      <c r="E224" t="s">
        <v>356</v>
      </c>
      <c r="F224" s="2">
        <v>38000</v>
      </c>
      <c r="G224" t="s">
        <v>1096</v>
      </c>
      <c r="H224">
        <v>16.899999999999999</v>
      </c>
      <c r="I224">
        <v>1.6</v>
      </c>
      <c r="J224">
        <v>5.5</v>
      </c>
      <c r="K224">
        <v>9.9</v>
      </c>
      <c r="L224" t="s">
        <v>27</v>
      </c>
      <c r="M224">
        <v>2</v>
      </c>
      <c r="N224" t="s">
        <v>280</v>
      </c>
      <c r="O224" t="s">
        <v>60</v>
      </c>
    </row>
    <row r="225" spans="1:15" ht="144.75">
      <c r="A225" t="s">
        <v>1097</v>
      </c>
      <c r="B225" t="s">
        <v>1098</v>
      </c>
      <c r="C225" s="1" t="s">
        <v>1099</v>
      </c>
      <c r="D225" t="s">
        <v>33</v>
      </c>
      <c r="E225" t="s">
        <v>1100</v>
      </c>
      <c r="F225" s="2">
        <v>300000</v>
      </c>
      <c r="G225" t="s">
        <v>1101</v>
      </c>
      <c r="H225">
        <v>11.8</v>
      </c>
      <c r="I225">
        <v>3.3</v>
      </c>
      <c r="J225">
        <v>3.2</v>
      </c>
      <c r="K225">
        <v>5.3</v>
      </c>
      <c r="L225" t="s">
        <v>27</v>
      </c>
      <c r="M225">
        <v>2</v>
      </c>
      <c r="N225" t="s">
        <v>664</v>
      </c>
      <c r="O225" t="s">
        <v>60</v>
      </c>
    </row>
    <row r="226" spans="1:15" ht="130.5">
      <c r="A226" t="s">
        <v>1102</v>
      </c>
      <c r="B226" t="s">
        <v>1103</v>
      </c>
      <c r="C226" s="1" t="s">
        <v>1104</v>
      </c>
      <c r="D226" t="s">
        <v>101</v>
      </c>
      <c r="E226" t="s">
        <v>199</v>
      </c>
      <c r="F226" s="2">
        <v>12280</v>
      </c>
      <c r="G226" t="s">
        <v>1105</v>
      </c>
      <c r="H226">
        <v>16.399999999999999</v>
      </c>
      <c r="I226">
        <v>0.6</v>
      </c>
      <c r="J226">
        <v>11.5</v>
      </c>
      <c r="K226">
        <v>4.3</v>
      </c>
      <c r="L226" t="s">
        <v>27</v>
      </c>
      <c r="M226">
        <v>2</v>
      </c>
      <c r="N226" t="s">
        <v>183</v>
      </c>
      <c r="O226" t="s">
        <v>60</v>
      </c>
    </row>
    <row r="227" spans="1:15" ht="115.5">
      <c r="A227" t="s">
        <v>1106</v>
      </c>
      <c r="B227" t="s">
        <v>1107</v>
      </c>
      <c r="C227" s="1" t="s">
        <v>1108</v>
      </c>
      <c r="D227" t="s">
        <v>80</v>
      </c>
      <c r="E227" t="s">
        <v>341</v>
      </c>
      <c r="F227" s="2">
        <v>122000</v>
      </c>
      <c r="G227" t="s">
        <v>1109</v>
      </c>
      <c r="H227">
        <v>30.2</v>
      </c>
      <c r="I227">
        <v>8</v>
      </c>
      <c r="J227">
        <v>7.1</v>
      </c>
      <c r="K227">
        <v>15.1</v>
      </c>
      <c r="L227" t="s">
        <v>177</v>
      </c>
      <c r="M227">
        <v>3</v>
      </c>
      <c r="N227" t="s">
        <v>317</v>
      </c>
      <c r="O227" t="s">
        <v>147</v>
      </c>
    </row>
    <row r="228" spans="1:15" ht="130.5">
      <c r="A228" t="s">
        <v>1110</v>
      </c>
      <c r="B228" t="s">
        <v>1111</v>
      </c>
      <c r="C228" s="1" t="s">
        <v>1112</v>
      </c>
      <c r="D228" t="s">
        <v>33</v>
      </c>
      <c r="E228" t="s">
        <v>1113</v>
      </c>
      <c r="F228" s="2">
        <v>49000</v>
      </c>
      <c r="G228" t="s">
        <v>1114</v>
      </c>
      <c r="H228">
        <v>11.1</v>
      </c>
      <c r="I228">
        <v>3.8</v>
      </c>
      <c r="J228">
        <v>3.3</v>
      </c>
      <c r="K228">
        <v>4</v>
      </c>
      <c r="L228" t="s">
        <v>27</v>
      </c>
      <c r="M228">
        <v>2</v>
      </c>
      <c r="N228" t="s">
        <v>128</v>
      </c>
      <c r="O228" t="s">
        <v>60</v>
      </c>
    </row>
    <row r="229" spans="1:15" ht="130.5">
      <c r="A229" t="s">
        <v>1115</v>
      </c>
      <c r="B229" t="s">
        <v>1116</v>
      </c>
      <c r="C229" s="1" t="s">
        <v>1117</v>
      </c>
      <c r="D229" t="s">
        <v>168</v>
      </c>
      <c r="E229" t="s">
        <v>169</v>
      </c>
      <c r="F229" s="2">
        <v>14700</v>
      </c>
      <c r="G229" t="s">
        <v>1118</v>
      </c>
    </row>
    <row r="230" spans="1:15" ht="130.5">
      <c r="A230" t="s">
        <v>1119</v>
      </c>
      <c r="B230" t="s">
        <v>1120</v>
      </c>
      <c r="C230" s="1" t="s">
        <v>1121</v>
      </c>
      <c r="D230" t="s">
        <v>24</v>
      </c>
      <c r="E230" t="s">
        <v>25</v>
      </c>
      <c r="F230" s="2">
        <v>66195</v>
      </c>
      <c r="G230" t="s">
        <v>1122</v>
      </c>
    </row>
    <row r="231" spans="1:15" ht="115.5">
      <c r="A231" t="s">
        <v>1123</v>
      </c>
      <c r="B231" t="s">
        <v>1124</v>
      </c>
      <c r="C231" s="1" t="s">
        <v>1125</v>
      </c>
      <c r="D231" t="s">
        <v>33</v>
      </c>
      <c r="E231" t="s">
        <v>701</v>
      </c>
      <c r="F231" s="2">
        <v>12284</v>
      </c>
      <c r="G231" t="s">
        <v>1126</v>
      </c>
      <c r="H231">
        <v>25.4</v>
      </c>
      <c r="I231">
        <v>11.3</v>
      </c>
      <c r="J231">
        <v>5.6</v>
      </c>
      <c r="K231">
        <v>8.6</v>
      </c>
      <c r="L231" t="s">
        <v>27</v>
      </c>
      <c r="M231">
        <v>2</v>
      </c>
      <c r="N231" t="s">
        <v>420</v>
      </c>
      <c r="O231" t="s">
        <v>29</v>
      </c>
    </row>
    <row r="232" spans="1:15" ht="101.25">
      <c r="A232" t="s">
        <v>1127</v>
      </c>
      <c r="B232" t="s">
        <v>1128</v>
      </c>
      <c r="C232" s="1" t="s">
        <v>1129</v>
      </c>
      <c r="D232" t="s">
        <v>18</v>
      </c>
      <c r="E232" t="s">
        <v>1130</v>
      </c>
      <c r="F232" s="2">
        <v>47000</v>
      </c>
      <c r="G232" t="s">
        <v>1131</v>
      </c>
      <c r="H232">
        <v>17.600000000000001</v>
      </c>
      <c r="I232">
        <v>3.4</v>
      </c>
      <c r="J232">
        <v>5.3</v>
      </c>
      <c r="K232">
        <v>9</v>
      </c>
      <c r="L232" t="s">
        <v>27</v>
      </c>
      <c r="M232">
        <v>2</v>
      </c>
      <c r="N232" t="s">
        <v>241</v>
      </c>
      <c r="O232" t="s">
        <v>60</v>
      </c>
    </row>
    <row r="233" spans="1:15" ht="115.5">
      <c r="A233" t="s">
        <v>1132</v>
      </c>
      <c r="B233" t="s">
        <v>1133</v>
      </c>
      <c r="C233" s="1" t="s">
        <v>1134</v>
      </c>
      <c r="D233" t="s">
        <v>33</v>
      </c>
      <c r="E233" t="s">
        <v>95</v>
      </c>
      <c r="F233" s="2">
        <v>38400</v>
      </c>
      <c r="G233" t="s">
        <v>1135</v>
      </c>
      <c r="H233">
        <v>18.7</v>
      </c>
      <c r="I233">
        <v>2.2999999999999998</v>
      </c>
      <c r="J233">
        <v>8.6999999999999993</v>
      </c>
      <c r="K233">
        <v>7.7</v>
      </c>
      <c r="L233" t="s">
        <v>27</v>
      </c>
      <c r="M233">
        <v>2</v>
      </c>
      <c r="N233" t="s">
        <v>59</v>
      </c>
      <c r="O233" t="s">
        <v>60</v>
      </c>
    </row>
    <row r="234" spans="1:15" ht="115.5">
      <c r="A234" t="s">
        <v>1136</v>
      </c>
      <c r="B234" t="s">
        <v>1137</v>
      </c>
      <c r="C234" s="1" t="s">
        <v>1138</v>
      </c>
      <c r="D234" t="s">
        <v>174</v>
      </c>
      <c r="E234" t="s">
        <v>393</v>
      </c>
      <c r="F234" s="2">
        <v>10200</v>
      </c>
      <c r="G234" t="s">
        <v>1139</v>
      </c>
    </row>
    <row r="235" spans="1:15" ht="101.25">
      <c r="A235" t="s">
        <v>1140</v>
      </c>
      <c r="B235" t="s">
        <v>1141</v>
      </c>
      <c r="C235" s="1" t="s">
        <v>1142</v>
      </c>
      <c r="D235" t="s">
        <v>18</v>
      </c>
      <c r="E235" t="s">
        <v>458</v>
      </c>
      <c r="F235" s="2">
        <v>17200</v>
      </c>
      <c r="G235" t="s">
        <v>1143</v>
      </c>
      <c r="H235">
        <v>13.6</v>
      </c>
      <c r="I235">
        <v>4.5</v>
      </c>
      <c r="J235">
        <v>5.0999999999999996</v>
      </c>
      <c r="K235">
        <v>4</v>
      </c>
      <c r="L235" t="s">
        <v>83</v>
      </c>
      <c r="M235">
        <v>1</v>
      </c>
      <c r="N235" t="s">
        <v>874</v>
      </c>
      <c r="O235" t="s">
        <v>60</v>
      </c>
    </row>
    <row r="236" spans="1:15" ht="130.5">
      <c r="A236" t="s">
        <v>1144</v>
      </c>
      <c r="B236" t="s">
        <v>1145</v>
      </c>
      <c r="C236" s="1" t="s">
        <v>1146</v>
      </c>
      <c r="D236" t="s">
        <v>45</v>
      </c>
      <c r="E236" t="s">
        <v>155</v>
      </c>
      <c r="F236" s="2">
        <v>67000</v>
      </c>
      <c r="G236" t="s">
        <v>1147</v>
      </c>
      <c r="H236">
        <v>19.7</v>
      </c>
      <c r="I236">
        <v>0.4</v>
      </c>
      <c r="J236">
        <v>6.6</v>
      </c>
      <c r="K236">
        <v>12.7</v>
      </c>
      <c r="L236" t="s">
        <v>27</v>
      </c>
      <c r="M236">
        <v>2</v>
      </c>
      <c r="N236" t="s">
        <v>865</v>
      </c>
      <c r="O236" t="s">
        <v>60</v>
      </c>
    </row>
    <row r="237" spans="1:15" ht="144.75">
      <c r="A237" t="s">
        <v>1148</v>
      </c>
      <c r="B237" t="s">
        <v>1149</v>
      </c>
      <c r="C237" s="1" t="s">
        <v>1150</v>
      </c>
      <c r="D237" t="s">
        <v>80</v>
      </c>
      <c r="E237" t="s">
        <v>341</v>
      </c>
      <c r="F237" s="2">
        <v>50000</v>
      </c>
      <c r="G237" t="s">
        <v>1151</v>
      </c>
    </row>
    <row r="238" spans="1:15" ht="101.25">
      <c r="A238" t="s">
        <v>1152</v>
      </c>
      <c r="B238" t="s">
        <v>1153</v>
      </c>
      <c r="C238" s="1" t="s">
        <v>1154</v>
      </c>
      <c r="D238" t="s">
        <v>18</v>
      </c>
      <c r="E238" t="s">
        <v>458</v>
      </c>
      <c r="F238" s="2">
        <v>15000</v>
      </c>
      <c r="G238" t="s">
        <v>1155</v>
      </c>
      <c r="H238">
        <v>17.2</v>
      </c>
      <c r="I238">
        <v>7.4</v>
      </c>
      <c r="J238">
        <v>4.5999999999999996</v>
      </c>
      <c r="K238">
        <v>5.0999999999999996</v>
      </c>
      <c r="L238" t="s">
        <v>157</v>
      </c>
      <c r="M238" t="s">
        <v>158</v>
      </c>
      <c r="N238" t="s">
        <v>517</v>
      </c>
      <c r="O238" t="s">
        <v>60</v>
      </c>
    </row>
    <row r="239" spans="1:15" ht="130.5">
      <c r="A239" t="s">
        <v>1156</v>
      </c>
      <c r="B239" t="s">
        <v>1157</v>
      </c>
      <c r="C239" s="1" t="s">
        <v>1158</v>
      </c>
      <c r="D239" t="s">
        <v>107</v>
      </c>
      <c r="E239" t="s">
        <v>108</v>
      </c>
      <c r="F239" s="2">
        <v>10891</v>
      </c>
      <c r="G239" t="s">
        <v>1159</v>
      </c>
      <c r="H239">
        <v>19</v>
      </c>
      <c r="I239">
        <v>8.3000000000000007</v>
      </c>
      <c r="J239">
        <v>3.5</v>
      </c>
      <c r="K239">
        <v>7.2</v>
      </c>
      <c r="L239" t="s">
        <v>27</v>
      </c>
      <c r="M239">
        <v>2</v>
      </c>
      <c r="N239" t="s">
        <v>718</v>
      </c>
      <c r="O239" t="s">
        <v>60</v>
      </c>
    </row>
    <row r="240" spans="1:15" ht="144.75">
      <c r="A240" t="s">
        <v>1160</v>
      </c>
      <c r="B240" t="s">
        <v>1161</v>
      </c>
      <c r="C240" s="1" t="s">
        <v>1162</v>
      </c>
      <c r="D240" t="s">
        <v>114</v>
      </c>
      <c r="E240" t="s">
        <v>572</v>
      </c>
      <c r="F240">
        <v>660</v>
      </c>
      <c r="G240" t="s">
        <v>1163</v>
      </c>
      <c r="H240">
        <v>10.9</v>
      </c>
      <c r="I240">
        <v>2.2999999999999998</v>
      </c>
      <c r="J240">
        <v>6</v>
      </c>
      <c r="K240">
        <v>2.6</v>
      </c>
      <c r="L240" t="s">
        <v>157</v>
      </c>
      <c r="M240" t="s">
        <v>158</v>
      </c>
      <c r="N240" t="s">
        <v>128</v>
      </c>
      <c r="O240" t="s">
        <v>60</v>
      </c>
    </row>
    <row r="241" spans="1:15" ht="101.25">
      <c r="A241" t="s">
        <v>1164</v>
      </c>
      <c r="B241" t="s">
        <v>1165</v>
      </c>
      <c r="C241" s="1" t="s">
        <v>1166</v>
      </c>
      <c r="D241" t="s">
        <v>174</v>
      </c>
      <c r="E241" t="s">
        <v>418</v>
      </c>
      <c r="F241" s="2">
        <v>41000</v>
      </c>
      <c r="G241" t="s">
        <v>1167</v>
      </c>
      <c r="H241">
        <v>28.5</v>
      </c>
      <c r="I241">
        <v>10.4</v>
      </c>
      <c r="J241">
        <v>7.6</v>
      </c>
      <c r="K241">
        <v>10.4</v>
      </c>
      <c r="L241" t="s">
        <v>27</v>
      </c>
      <c r="M241">
        <v>2</v>
      </c>
      <c r="N241" t="s">
        <v>697</v>
      </c>
      <c r="O241" t="s">
        <v>29</v>
      </c>
    </row>
    <row r="242" spans="1:15" ht="144.75">
      <c r="A242" t="s">
        <v>1168</v>
      </c>
      <c r="B242" t="s">
        <v>1169</v>
      </c>
      <c r="C242" s="1" t="s">
        <v>1170</v>
      </c>
      <c r="D242" t="s">
        <v>18</v>
      </c>
      <c r="E242" t="s">
        <v>336</v>
      </c>
      <c r="F242" s="2">
        <v>15400</v>
      </c>
      <c r="G242" t="s">
        <v>1171</v>
      </c>
      <c r="H242">
        <v>7.6</v>
      </c>
      <c r="I242">
        <v>1.2</v>
      </c>
      <c r="J242">
        <v>4.7</v>
      </c>
      <c r="K242">
        <v>1.8</v>
      </c>
      <c r="L242" t="s">
        <v>83</v>
      </c>
      <c r="M242">
        <v>1</v>
      </c>
      <c r="N242" t="s">
        <v>1172</v>
      </c>
      <c r="O242" t="s">
        <v>1173</v>
      </c>
    </row>
    <row r="243" spans="1:15" ht="130.5">
      <c r="A243" t="s">
        <v>1174</v>
      </c>
      <c r="B243" t="s">
        <v>1175</v>
      </c>
      <c r="C243" s="1" t="s">
        <v>1176</v>
      </c>
      <c r="D243" t="s">
        <v>101</v>
      </c>
      <c r="E243" t="s">
        <v>315</v>
      </c>
      <c r="F243" s="2">
        <v>16752</v>
      </c>
      <c r="G243" t="s">
        <v>1177</v>
      </c>
      <c r="H243">
        <v>21.4</v>
      </c>
      <c r="I243">
        <v>1.6</v>
      </c>
      <c r="J243">
        <v>10.7</v>
      </c>
      <c r="K243">
        <v>9.1999999999999993</v>
      </c>
      <c r="L243" t="s">
        <v>83</v>
      </c>
      <c r="M243">
        <v>1</v>
      </c>
      <c r="N243" t="s">
        <v>703</v>
      </c>
      <c r="O243" t="s">
        <v>29</v>
      </c>
    </row>
    <row r="244" spans="1:15" ht="101.25">
      <c r="A244" t="s">
        <v>1178</v>
      </c>
      <c r="B244" t="s">
        <v>1179</v>
      </c>
      <c r="C244" s="1" t="s">
        <v>1180</v>
      </c>
      <c r="D244" t="s">
        <v>174</v>
      </c>
      <c r="E244" t="s">
        <v>784</v>
      </c>
      <c r="F244" s="2">
        <v>28100</v>
      </c>
      <c r="G244" t="s">
        <v>1181</v>
      </c>
    </row>
    <row r="245" spans="1:15" ht="101.25">
      <c r="A245" t="s">
        <v>1182</v>
      </c>
      <c r="B245" t="s">
        <v>1183</v>
      </c>
      <c r="C245" s="1" t="s">
        <v>1184</v>
      </c>
      <c r="D245" t="s">
        <v>174</v>
      </c>
      <c r="E245" t="s">
        <v>418</v>
      </c>
      <c r="F245" s="2">
        <v>22000</v>
      </c>
      <c r="G245" t="s">
        <v>1185</v>
      </c>
    </row>
    <row r="246" spans="1:15" ht="115.5">
      <c r="A246" t="s">
        <v>1186</v>
      </c>
      <c r="B246" t="s">
        <v>1187</v>
      </c>
      <c r="C246" s="1" t="s">
        <v>1188</v>
      </c>
      <c r="D246" t="s">
        <v>174</v>
      </c>
      <c r="E246" t="s">
        <v>393</v>
      </c>
      <c r="F246" s="2">
        <v>23000</v>
      </c>
      <c r="G246" t="s">
        <v>1189</v>
      </c>
      <c r="H246">
        <v>28.4</v>
      </c>
      <c r="I246">
        <v>10.6</v>
      </c>
      <c r="J246">
        <v>4.4000000000000004</v>
      </c>
      <c r="K246">
        <v>13.4</v>
      </c>
      <c r="L246" t="s">
        <v>27</v>
      </c>
      <c r="M246">
        <v>2</v>
      </c>
      <c r="N246" t="s">
        <v>697</v>
      </c>
      <c r="O246" t="s">
        <v>29</v>
      </c>
    </row>
    <row r="247" spans="1:15" ht="115.5">
      <c r="A247" t="s">
        <v>1190</v>
      </c>
      <c r="B247" t="s">
        <v>1191</v>
      </c>
      <c r="C247" s="1" t="s">
        <v>1192</v>
      </c>
      <c r="D247" t="s">
        <v>18</v>
      </c>
      <c r="E247" t="s">
        <v>70</v>
      </c>
      <c r="F247" s="2">
        <v>11144</v>
      </c>
      <c r="G247" t="s">
        <v>1193</v>
      </c>
      <c r="H247">
        <v>14.8</v>
      </c>
      <c r="I247">
        <v>1.8</v>
      </c>
      <c r="J247">
        <v>5.8</v>
      </c>
      <c r="K247">
        <v>7.2</v>
      </c>
      <c r="L247" t="s">
        <v>83</v>
      </c>
      <c r="M247">
        <v>1</v>
      </c>
      <c r="N247" t="s">
        <v>474</v>
      </c>
      <c r="O247" t="s">
        <v>60</v>
      </c>
    </row>
    <row r="248" spans="1:15" ht="101.25">
      <c r="A248" t="s">
        <v>1194</v>
      </c>
      <c r="B248" t="s">
        <v>1195</v>
      </c>
      <c r="C248" s="1" t="s">
        <v>1196</v>
      </c>
      <c r="D248" t="s">
        <v>101</v>
      </c>
      <c r="E248" t="s">
        <v>143</v>
      </c>
      <c r="F248" s="2">
        <v>311921</v>
      </c>
      <c r="G248" t="s">
        <v>1197</v>
      </c>
      <c r="H248">
        <v>29.3</v>
      </c>
      <c r="I248">
        <v>1.1000000000000001</v>
      </c>
      <c r="J248">
        <v>11.7</v>
      </c>
      <c r="K248">
        <v>16.5</v>
      </c>
      <c r="L248" t="s">
        <v>177</v>
      </c>
      <c r="M248">
        <v>3</v>
      </c>
      <c r="N248" t="s">
        <v>36</v>
      </c>
      <c r="O248" t="s">
        <v>29</v>
      </c>
    </row>
    <row r="249" spans="1:15" ht="87">
      <c r="A249" t="s">
        <v>1198</v>
      </c>
      <c r="B249" t="s">
        <v>1199</v>
      </c>
      <c r="C249" s="1" t="s">
        <v>1200</v>
      </c>
      <c r="D249" t="s">
        <v>80</v>
      </c>
      <c r="E249" t="s">
        <v>347</v>
      </c>
      <c r="F249" s="2">
        <v>100000</v>
      </c>
      <c r="G249" t="s">
        <v>1201</v>
      </c>
      <c r="H249">
        <v>14.4</v>
      </c>
      <c r="I249">
        <v>4.5</v>
      </c>
      <c r="J249">
        <v>5.4</v>
      </c>
      <c r="K249">
        <v>4.5999999999999996</v>
      </c>
      <c r="L249" t="s">
        <v>177</v>
      </c>
      <c r="M249">
        <v>3</v>
      </c>
      <c r="N249" t="s">
        <v>159</v>
      </c>
      <c r="O249" t="s">
        <v>60</v>
      </c>
    </row>
    <row r="250" spans="1:15" ht="159">
      <c r="A250" t="s">
        <v>1202</v>
      </c>
      <c r="B250" t="s">
        <v>1203</v>
      </c>
      <c r="C250" s="1" t="s">
        <v>1204</v>
      </c>
      <c r="D250" t="s">
        <v>45</v>
      </c>
      <c r="E250" t="s">
        <v>779</v>
      </c>
      <c r="F250" s="2">
        <v>131900</v>
      </c>
      <c r="G250" t="s">
        <v>1205</v>
      </c>
      <c r="H250">
        <v>24</v>
      </c>
      <c r="I250">
        <v>0.9</v>
      </c>
      <c r="J250">
        <v>8</v>
      </c>
      <c r="K250">
        <v>15</v>
      </c>
      <c r="L250" t="s">
        <v>323</v>
      </c>
      <c r="M250">
        <v>4</v>
      </c>
      <c r="N250" t="s">
        <v>540</v>
      </c>
      <c r="O250" t="s">
        <v>29</v>
      </c>
    </row>
    <row r="251" spans="1:15" ht="144.75">
      <c r="A251" t="s">
        <v>1206</v>
      </c>
      <c r="B251" t="s">
        <v>1207</v>
      </c>
      <c r="C251" s="1" t="s">
        <v>1208</v>
      </c>
      <c r="D251" t="s">
        <v>80</v>
      </c>
      <c r="E251" t="s">
        <v>284</v>
      </c>
      <c r="F251" s="2">
        <v>34718</v>
      </c>
      <c r="G251" t="s">
        <v>1209</v>
      </c>
      <c r="H251">
        <v>14.8</v>
      </c>
      <c r="I251">
        <v>3.3</v>
      </c>
      <c r="J251">
        <v>5</v>
      </c>
      <c r="K251">
        <v>6.6</v>
      </c>
      <c r="L251" t="s">
        <v>83</v>
      </c>
      <c r="M251">
        <v>1</v>
      </c>
      <c r="N251" t="s">
        <v>474</v>
      </c>
      <c r="O251" t="s">
        <v>60</v>
      </c>
    </row>
    <row r="252" spans="1:15" ht="130.5">
      <c r="A252" t="s">
        <v>1210</v>
      </c>
      <c r="B252" t="s">
        <v>1211</v>
      </c>
      <c r="C252" s="1" t="s">
        <v>1212</v>
      </c>
      <c r="D252" t="s">
        <v>80</v>
      </c>
      <c r="E252" t="s">
        <v>686</v>
      </c>
      <c r="F252" s="2">
        <v>60000</v>
      </c>
      <c r="G252" t="s">
        <v>1213</v>
      </c>
      <c r="H252">
        <v>22.4</v>
      </c>
      <c r="I252">
        <v>5.3</v>
      </c>
      <c r="J252">
        <v>5.6</v>
      </c>
      <c r="K252">
        <v>11.5</v>
      </c>
      <c r="L252" t="s">
        <v>177</v>
      </c>
      <c r="M252">
        <v>3</v>
      </c>
      <c r="N252" t="s">
        <v>703</v>
      </c>
      <c r="O252" t="s">
        <v>29</v>
      </c>
    </row>
    <row r="253" spans="1:15" ht="159">
      <c r="A253" t="s">
        <v>1214</v>
      </c>
      <c r="B253" t="s">
        <v>1215</v>
      </c>
      <c r="C253" s="1" t="s">
        <v>1216</v>
      </c>
      <c r="D253" t="s">
        <v>18</v>
      </c>
      <c r="E253" t="s">
        <v>472</v>
      </c>
      <c r="F253" s="2">
        <v>236000</v>
      </c>
      <c r="G253" t="s">
        <v>1217</v>
      </c>
    </row>
    <row r="254" spans="1:15" ht="130.5">
      <c r="A254" t="s">
        <v>1218</v>
      </c>
      <c r="B254" t="s">
        <v>1219</v>
      </c>
      <c r="C254" s="1" t="s">
        <v>1220</v>
      </c>
      <c r="D254" t="s">
        <v>114</v>
      </c>
      <c r="E254" t="s">
        <v>115</v>
      </c>
      <c r="F254" s="2">
        <v>27000</v>
      </c>
      <c r="G254" t="s">
        <v>1221</v>
      </c>
      <c r="H254">
        <v>14.5</v>
      </c>
      <c r="I254">
        <v>5</v>
      </c>
      <c r="J254">
        <v>5.8</v>
      </c>
      <c r="K254">
        <v>3.7</v>
      </c>
      <c r="L254" t="s">
        <v>27</v>
      </c>
      <c r="M254">
        <v>2</v>
      </c>
      <c r="N254" t="s">
        <v>159</v>
      </c>
      <c r="O254" t="s">
        <v>60</v>
      </c>
    </row>
    <row r="255" spans="1:15" ht="101.25">
      <c r="A255" t="s">
        <v>1222</v>
      </c>
      <c r="B255" t="s">
        <v>1223</v>
      </c>
      <c r="C255" s="1" t="s">
        <v>1224</v>
      </c>
      <c r="D255" t="s">
        <v>45</v>
      </c>
      <c r="E255" t="s">
        <v>155</v>
      </c>
      <c r="F255" s="2">
        <v>87000</v>
      </c>
      <c r="G255" t="s">
        <v>1225</v>
      </c>
      <c r="H255">
        <v>19.100000000000001</v>
      </c>
      <c r="I255">
        <v>1.3</v>
      </c>
      <c r="J255">
        <v>7.2</v>
      </c>
      <c r="K255">
        <v>10.6</v>
      </c>
      <c r="L255" t="s">
        <v>27</v>
      </c>
      <c r="M255">
        <v>2</v>
      </c>
      <c r="N255" t="s">
        <v>1226</v>
      </c>
      <c r="O255" t="s">
        <v>60</v>
      </c>
    </row>
    <row r="256" spans="1:15" ht="144.75">
      <c r="A256" t="s">
        <v>1227</v>
      </c>
      <c r="B256" t="s">
        <v>1228</v>
      </c>
      <c r="C256" s="1" t="s">
        <v>1229</v>
      </c>
      <c r="D256" t="s">
        <v>114</v>
      </c>
      <c r="E256" t="s">
        <v>305</v>
      </c>
      <c r="F256" s="2">
        <v>1555</v>
      </c>
      <c r="G256" t="s">
        <v>1230</v>
      </c>
    </row>
    <row r="257" spans="1:15" ht="159">
      <c r="A257" t="s">
        <v>1231</v>
      </c>
      <c r="B257" t="s">
        <v>1232</v>
      </c>
      <c r="C257" s="1" t="s">
        <v>1233</v>
      </c>
      <c r="D257" t="s">
        <v>101</v>
      </c>
      <c r="E257" t="s">
        <v>502</v>
      </c>
      <c r="F257" s="2">
        <v>8527</v>
      </c>
      <c r="G257" t="s">
        <v>1234</v>
      </c>
      <c r="H257">
        <v>22.8</v>
      </c>
      <c r="I257">
        <v>0.7</v>
      </c>
      <c r="J257">
        <v>11</v>
      </c>
      <c r="K257">
        <v>11</v>
      </c>
      <c r="L257" t="s">
        <v>27</v>
      </c>
      <c r="M257">
        <v>2</v>
      </c>
      <c r="N257" t="s">
        <v>230</v>
      </c>
      <c r="O257" t="s">
        <v>29</v>
      </c>
    </row>
    <row r="258" spans="1:15" ht="130.5">
      <c r="A258" t="s">
        <v>1235</v>
      </c>
      <c r="B258" t="s">
        <v>1236</v>
      </c>
      <c r="C258" s="1" t="s">
        <v>1237</v>
      </c>
      <c r="D258" t="s">
        <v>45</v>
      </c>
      <c r="E258" t="s">
        <v>132</v>
      </c>
      <c r="F258" s="2">
        <v>13676</v>
      </c>
      <c r="G258" t="s">
        <v>1238</v>
      </c>
      <c r="H258">
        <v>21.1</v>
      </c>
      <c r="I258">
        <v>3.7</v>
      </c>
      <c r="J258">
        <v>7.8</v>
      </c>
      <c r="K258">
        <v>9.6</v>
      </c>
      <c r="L258" t="s">
        <v>83</v>
      </c>
      <c r="M258">
        <v>1</v>
      </c>
      <c r="N258" t="s">
        <v>1066</v>
      </c>
      <c r="O258" t="s">
        <v>29</v>
      </c>
    </row>
    <row r="259" spans="1:15" ht="115.5">
      <c r="A259" t="s">
        <v>1239</v>
      </c>
      <c r="B259" t="s">
        <v>1240</v>
      </c>
      <c r="C259" s="1" t="s">
        <v>1241</v>
      </c>
      <c r="D259" t="s">
        <v>18</v>
      </c>
      <c r="E259" t="s">
        <v>40</v>
      </c>
      <c r="F259" s="2">
        <v>18200</v>
      </c>
      <c r="G259" t="s">
        <v>1242</v>
      </c>
      <c r="H259">
        <v>16.399999999999999</v>
      </c>
      <c r="I259">
        <v>1</v>
      </c>
      <c r="J259">
        <v>4.7</v>
      </c>
      <c r="K259">
        <v>10.7</v>
      </c>
      <c r="L259" t="s">
        <v>27</v>
      </c>
      <c r="M259">
        <v>2</v>
      </c>
      <c r="N259" t="s">
        <v>183</v>
      </c>
      <c r="O259" t="s">
        <v>60</v>
      </c>
    </row>
    <row r="260" spans="1:15" ht="101.25">
      <c r="A260" t="s">
        <v>1243</v>
      </c>
      <c r="B260" t="s">
        <v>1244</v>
      </c>
      <c r="C260" s="1" t="s">
        <v>1245</v>
      </c>
      <c r="D260" t="s">
        <v>33</v>
      </c>
      <c r="E260" t="s">
        <v>121</v>
      </c>
      <c r="F260" s="2">
        <v>39000</v>
      </c>
      <c r="G260" t="s">
        <v>1246</v>
      </c>
      <c r="H260">
        <v>24.5</v>
      </c>
      <c r="I260">
        <v>15.1</v>
      </c>
      <c r="J260">
        <v>4.8</v>
      </c>
      <c r="K260">
        <v>4.5</v>
      </c>
      <c r="L260" t="s">
        <v>177</v>
      </c>
      <c r="M260">
        <v>3</v>
      </c>
      <c r="N260" t="s">
        <v>498</v>
      </c>
      <c r="O260" t="s">
        <v>29</v>
      </c>
    </row>
    <row r="261" spans="1:15" ht="130.5">
      <c r="A261" t="s">
        <v>1247</v>
      </c>
      <c r="B261" t="s">
        <v>1248</v>
      </c>
      <c r="C261" s="1" t="s">
        <v>1249</v>
      </c>
      <c r="D261" t="s">
        <v>24</v>
      </c>
      <c r="E261" t="s">
        <v>25</v>
      </c>
      <c r="F261" s="2">
        <v>21500</v>
      </c>
      <c r="G261" t="s">
        <v>1250</v>
      </c>
      <c r="H261">
        <v>22.7</v>
      </c>
      <c r="I261">
        <v>10.5</v>
      </c>
      <c r="J261">
        <v>6.6</v>
      </c>
      <c r="K261">
        <v>5.6</v>
      </c>
      <c r="L261" t="s">
        <v>177</v>
      </c>
      <c r="M261">
        <v>3</v>
      </c>
      <c r="N261" t="s">
        <v>230</v>
      </c>
      <c r="O261" t="s">
        <v>29</v>
      </c>
    </row>
    <row r="262" spans="1:15" ht="101.25">
      <c r="A262" t="s">
        <v>1251</v>
      </c>
      <c r="B262" t="s">
        <v>1252</v>
      </c>
      <c r="C262" s="1" t="s">
        <v>1253</v>
      </c>
      <c r="D262" t="s">
        <v>18</v>
      </c>
      <c r="E262" t="s">
        <v>1130</v>
      </c>
      <c r="F262" s="2">
        <v>282200</v>
      </c>
      <c r="G262" t="s">
        <v>1254</v>
      </c>
      <c r="H262">
        <v>14.1</v>
      </c>
      <c r="I262">
        <v>1.8</v>
      </c>
      <c r="J262">
        <v>6.1</v>
      </c>
      <c r="K262">
        <v>6.2</v>
      </c>
      <c r="L262" t="s">
        <v>27</v>
      </c>
      <c r="M262">
        <v>2</v>
      </c>
      <c r="N262" t="s">
        <v>307</v>
      </c>
      <c r="O262" t="s">
        <v>60</v>
      </c>
    </row>
    <row r="263" spans="1:15" ht="130.5">
      <c r="A263" t="s">
        <v>1255</v>
      </c>
      <c r="B263" t="s">
        <v>1256</v>
      </c>
      <c r="C263" s="1" t="s">
        <v>1257</v>
      </c>
      <c r="D263" t="s">
        <v>101</v>
      </c>
      <c r="E263" t="s">
        <v>605</v>
      </c>
      <c r="F263" s="2">
        <v>13226</v>
      </c>
      <c r="G263" t="s">
        <v>1258</v>
      </c>
      <c r="H263">
        <v>19.8</v>
      </c>
      <c r="I263">
        <v>1.7</v>
      </c>
      <c r="J263">
        <v>8.8000000000000007</v>
      </c>
      <c r="K263">
        <v>9.3000000000000007</v>
      </c>
      <c r="L263" t="s">
        <v>83</v>
      </c>
      <c r="M263">
        <v>1</v>
      </c>
      <c r="N263" t="s">
        <v>865</v>
      </c>
      <c r="O263" t="s">
        <v>60</v>
      </c>
    </row>
    <row r="264" spans="1:15" ht="159">
      <c r="A264" t="s">
        <v>1259</v>
      </c>
      <c r="B264" t="s">
        <v>1260</v>
      </c>
      <c r="C264" s="1" t="s">
        <v>1261</v>
      </c>
      <c r="D264" t="s">
        <v>18</v>
      </c>
      <c r="E264" t="s">
        <v>447</v>
      </c>
      <c r="F264" s="2">
        <v>130700</v>
      </c>
      <c r="G264" t="s">
        <v>1262</v>
      </c>
      <c r="H264">
        <v>18.899999999999999</v>
      </c>
      <c r="I264">
        <v>4.9000000000000004</v>
      </c>
      <c r="J264">
        <v>6.6</v>
      </c>
      <c r="K264">
        <v>7.3</v>
      </c>
      <c r="L264" t="s">
        <v>177</v>
      </c>
      <c r="M264">
        <v>3</v>
      </c>
      <c r="N264" t="s">
        <v>718</v>
      </c>
      <c r="O264" t="s">
        <v>60</v>
      </c>
    </row>
    <row r="265" spans="1:15" ht="115.5">
      <c r="A265" t="s">
        <v>1263</v>
      </c>
      <c r="B265" t="s">
        <v>1264</v>
      </c>
      <c r="C265" s="1" t="s">
        <v>1265</v>
      </c>
      <c r="D265" t="s">
        <v>45</v>
      </c>
      <c r="E265" t="s">
        <v>64</v>
      </c>
      <c r="F265" s="2">
        <v>3000</v>
      </c>
      <c r="G265" t="s">
        <v>1266</v>
      </c>
    </row>
    <row r="266" spans="1:15" ht="144.75">
      <c r="A266" t="s">
        <v>1267</v>
      </c>
      <c r="B266" t="s">
        <v>1268</v>
      </c>
      <c r="C266" s="1" t="s">
        <v>1269</v>
      </c>
      <c r="D266" t="s">
        <v>80</v>
      </c>
      <c r="E266" t="s">
        <v>81</v>
      </c>
      <c r="F266" s="2">
        <v>18000</v>
      </c>
      <c r="G266" t="s">
        <v>1270</v>
      </c>
    </row>
    <row r="267" spans="1:15" ht="115.5">
      <c r="A267" t="s">
        <v>1271</v>
      </c>
      <c r="B267" t="s">
        <v>1272</v>
      </c>
      <c r="C267" s="1" t="s">
        <v>1273</v>
      </c>
      <c r="D267" t="s">
        <v>45</v>
      </c>
      <c r="E267" t="s">
        <v>228</v>
      </c>
      <c r="F267" s="2">
        <v>2524</v>
      </c>
      <c r="G267" t="s">
        <v>1274</v>
      </c>
      <c r="H267">
        <v>24.8</v>
      </c>
      <c r="I267">
        <v>1.1000000000000001</v>
      </c>
      <c r="J267">
        <v>7.4</v>
      </c>
      <c r="K267">
        <v>16.3</v>
      </c>
      <c r="L267" t="s">
        <v>83</v>
      </c>
      <c r="M267">
        <v>1</v>
      </c>
      <c r="N267" t="s">
        <v>545</v>
      </c>
      <c r="O267" t="s">
        <v>29</v>
      </c>
    </row>
    <row r="268" spans="1:15" ht="115.5">
      <c r="A268" t="s">
        <v>1275</v>
      </c>
      <c r="B268" t="s">
        <v>1276</v>
      </c>
      <c r="C268" s="1" t="s">
        <v>1277</v>
      </c>
      <c r="D268" t="s">
        <v>45</v>
      </c>
      <c r="E268" t="s">
        <v>155</v>
      </c>
      <c r="F268" s="2">
        <v>10590</v>
      </c>
      <c r="G268" t="s">
        <v>1278</v>
      </c>
      <c r="H268">
        <v>18.600000000000001</v>
      </c>
      <c r="I268">
        <v>0.1</v>
      </c>
      <c r="J268">
        <v>6.9</v>
      </c>
      <c r="K268">
        <v>11.6</v>
      </c>
      <c r="L268" t="s">
        <v>177</v>
      </c>
      <c r="M268">
        <v>3</v>
      </c>
      <c r="N268" t="s">
        <v>59</v>
      </c>
      <c r="O268" t="s">
        <v>60</v>
      </c>
    </row>
    <row r="269" spans="1:15" ht="101.25">
      <c r="A269" t="s">
        <v>1279</v>
      </c>
      <c r="B269" t="s">
        <v>1280</v>
      </c>
      <c r="C269" s="1" t="s">
        <v>1281</v>
      </c>
      <c r="D269" t="s">
        <v>80</v>
      </c>
      <c r="E269" t="s">
        <v>81</v>
      </c>
      <c r="F269" s="2">
        <v>45000</v>
      </c>
      <c r="G269" t="s">
        <v>1282</v>
      </c>
      <c r="H269">
        <v>25.3</v>
      </c>
      <c r="I269">
        <v>7</v>
      </c>
      <c r="J269">
        <v>6.5</v>
      </c>
      <c r="K269">
        <v>11.8</v>
      </c>
      <c r="L269" t="s">
        <v>27</v>
      </c>
      <c r="M269">
        <v>2</v>
      </c>
      <c r="N269" t="s">
        <v>28</v>
      </c>
      <c r="O269" t="s">
        <v>29</v>
      </c>
    </row>
    <row r="270" spans="1:15" ht="115.5">
      <c r="A270" t="s">
        <v>1283</v>
      </c>
      <c r="B270" t="s">
        <v>1284</v>
      </c>
      <c r="C270" s="1" t="s">
        <v>1285</v>
      </c>
      <c r="D270" t="s">
        <v>45</v>
      </c>
      <c r="E270" t="s">
        <v>155</v>
      </c>
      <c r="F270" s="2">
        <v>11000</v>
      </c>
      <c r="G270" t="s">
        <v>1286</v>
      </c>
      <c r="H270">
        <v>18.7</v>
      </c>
      <c r="I270">
        <v>2.6</v>
      </c>
      <c r="J270">
        <v>8.9</v>
      </c>
      <c r="K270">
        <v>7.1</v>
      </c>
      <c r="L270" t="s">
        <v>83</v>
      </c>
      <c r="M270">
        <v>1</v>
      </c>
      <c r="N270" t="s">
        <v>59</v>
      </c>
      <c r="O270" t="s">
        <v>60</v>
      </c>
    </row>
    <row r="271" spans="1:15" ht="130.5">
      <c r="A271" t="s">
        <v>1287</v>
      </c>
      <c r="B271" t="s">
        <v>1288</v>
      </c>
      <c r="C271" s="1" t="s">
        <v>1289</v>
      </c>
      <c r="D271" t="s">
        <v>80</v>
      </c>
      <c r="E271" t="s">
        <v>81</v>
      </c>
      <c r="F271" s="2">
        <v>8800</v>
      </c>
      <c r="G271" t="s">
        <v>1290</v>
      </c>
      <c r="H271">
        <v>29.3</v>
      </c>
      <c r="I271">
        <v>10.3</v>
      </c>
      <c r="J271">
        <v>5.3</v>
      </c>
      <c r="K271">
        <v>13.7</v>
      </c>
      <c r="L271" t="s">
        <v>157</v>
      </c>
      <c r="M271" t="s">
        <v>158</v>
      </c>
      <c r="N271" t="s">
        <v>36</v>
      </c>
      <c r="O271" t="s">
        <v>29</v>
      </c>
    </row>
    <row r="272" spans="1:15" ht="130.5">
      <c r="A272" t="s">
        <v>1291</v>
      </c>
      <c r="B272" t="s">
        <v>1292</v>
      </c>
      <c r="C272" s="1" t="s">
        <v>1293</v>
      </c>
      <c r="D272" t="s">
        <v>80</v>
      </c>
      <c r="E272" t="s">
        <v>341</v>
      </c>
      <c r="F272" s="2">
        <v>44000</v>
      </c>
      <c r="G272" t="s">
        <v>1294</v>
      </c>
    </row>
    <row r="273" spans="1:15" ht="144.75">
      <c r="A273" t="s">
        <v>1295</v>
      </c>
      <c r="B273" t="s">
        <v>1296</v>
      </c>
      <c r="C273" s="1" t="s">
        <v>1297</v>
      </c>
      <c r="D273" t="s">
        <v>101</v>
      </c>
      <c r="E273" t="s">
        <v>315</v>
      </c>
      <c r="F273" s="2">
        <v>19719</v>
      </c>
      <c r="G273" t="s">
        <v>1298</v>
      </c>
      <c r="H273">
        <v>21.8</v>
      </c>
      <c r="I273">
        <v>2</v>
      </c>
      <c r="J273">
        <v>8.6999999999999993</v>
      </c>
      <c r="K273">
        <v>11.2</v>
      </c>
      <c r="L273" t="s">
        <v>27</v>
      </c>
      <c r="M273">
        <v>2</v>
      </c>
      <c r="N273" t="s">
        <v>110</v>
      </c>
      <c r="O273" t="s">
        <v>29</v>
      </c>
    </row>
    <row r="274" spans="1:15" ht="174">
      <c r="A274" t="s">
        <v>1299</v>
      </c>
      <c r="B274" t="s">
        <v>1300</v>
      </c>
      <c r="C274" s="1" t="s">
        <v>1301</v>
      </c>
      <c r="D274" t="s">
        <v>45</v>
      </c>
      <c r="E274" t="s">
        <v>272</v>
      </c>
      <c r="F274" s="2">
        <v>67600</v>
      </c>
      <c r="G274" t="s">
        <v>1302</v>
      </c>
      <c r="H274">
        <v>22.5</v>
      </c>
      <c r="I274">
        <v>0</v>
      </c>
      <c r="J274">
        <v>5.7</v>
      </c>
      <c r="K274">
        <v>16.7</v>
      </c>
      <c r="L274" t="s">
        <v>27</v>
      </c>
      <c r="M274">
        <v>2</v>
      </c>
      <c r="N274" t="s">
        <v>48</v>
      </c>
      <c r="O274" t="s">
        <v>29</v>
      </c>
    </row>
    <row r="275" spans="1:15" ht="130.5">
      <c r="A275" t="s">
        <v>1303</v>
      </c>
      <c r="B275" t="s">
        <v>1304</v>
      </c>
      <c r="C275" s="1" t="s">
        <v>1305</v>
      </c>
      <c r="D275" t="s">
        <v>80</v>
      </c>
      <c r="E275" t="s">
        <v>1306</v>
      </c>
      <c r="F275" s="2">
        <v>18400</v>
      </c>
      <c r="G275" t="s">
        <v>1307</v>
      </c>
      <c r="H275">
        <v>19.600000000000001</v>
      </c>
      <c r="I275">
        <v>5.6</v>
      </c>
      <c r="J275">
        <v>4.9000000000000004</v>
      </c>
      <c r="K275">
        <v>9.1</v>
      </c>
      <c r="L275" t="s">
        <v>157</v>
      </c>
      <c r="M275" t="s">
        <v>158</v>
      </c>
      <c r="N275" t="s">
        <v>865</v>
      </c>
      <c r="O275" t="s">
        <v>60</v>
      </c>
    </row>
    <row r="276" spans="1:15" ht="101.25">
      <c r="A276" t="s">
        <v>1308</v>
      </c>
      <c r="B276" t="s">
        <v>1309</v>
      </c>
      <c r="C276" s="1" t="s">
        <v>1310</v>
      </c>
      <c r="D276" t="s">
        <v>18</v>
      </c>
      <c r="E276" t="s">
        <v>126</v>
      </c>
      <c r="F276" s="2">
        <v>58000</v>
      </c>
      <c r="G276" t="s">
        <v>1311</v>
      </c>
      <c r="H276">
        <v>11.3</v>
      </c>
      <c r="I276">
        <v>0.1</v>
      </c>
      <c r="J276">
        <v>6.1</v>
      </c>
      <c r="K276">
        <v>5.0999999999999996</v>
      </c>
      <c r="L276" t="s">
        <v>27</v>
      </c>
      <c r="M276">
        <v>2</v>
      </c>
      <c r="N276" t="s">
        <v>128</v>
      </c>
      <c r="O276" t="s">
        <v>60</v>
      </c>
    </row>
    <row r="277" spans="1:15" ht="144.75">
      <c r="A277" t="s">
        <v>1312</v>
      </c>
      <c r="B277" t="s">
        <v>1313</v>
      </c>
      <c r="C277" s="1" t="s">
        <v>1314</v>
      </c>
      <c r="D277" t="s">
        <v>80</v>
      </c>
      <c r="E277" t="s">
        <v>341</v>
      </c>
      <c r="F277" s="2">
        <v>23200</v>
      </c>
      <c r="G277" t="s">
        <v>1315</v>
      </c>
    </row>
    <row r="278" spans="1:15" ht="159">
      <c r="A278" t="s">
        <v>1316</v>
      </c>
      <c r="B278" t="s">
        <v>1317</v>
      </c>
      <c r="C278" s="1" t="s">
        <v>1318</v>
      </c>
      <c r="D278" t="s">
        <v>114</v>
      </c>
      <c r="E278" t="s">
        <v>1319</v>
      </c>
      <c r="F278">
        <v>163</v>
      </c>
      <c r="G278" t="s">
        <v>1320</v>
      </c>
      <c r="H278">
        <v>13.4</v>
      </c>
      <c r="I278">
        <v>3.3</v>
      </c>
      <c r="J278">
        <v>5.5</v>
      </c>
      <c r="K278">
        <v>4.5999999999999996</v>
      </c>
      <c r="L278" t="s">
        <v>83</v>
      </c>
      <c r="M278">
        <v>1</v>
      </c>
      <c r="N278" t="s">
        <v>139</v>
      </c>
      <c r="O278" t="s">
        <v>60</v>
      </c>
    </row>
    <row r="279" spans="1:15" ht="115.5">
      <c r="A279" t="s">
        <v>1321</v>
      </c>
      <c r="B279" t="s">
        <v>1322</v>
      </c>
      <c r="C279" s="1" t="s">
        <v>1323</v>
      </c>
      <c r="D279" t="s">
        <v>174</v>
      </c>
      <c r="E279" t="s">
        <v>393</v>
      </c>
      <c r="F279" s="2">
        <v>20000</v>
      </c>
      <c r="G279" t="s">
        <v>1324</v>
      </c>
      <c r="H279">
        <v>30</v>
      </c>
      <c r="I279">
        <v>13.3</v>
      </c>
      <c r="J279">
        <v>6</v>
      </c>
      <c r="K279">
        <v>10.7</v>
      </c>
      <c r="L279" t="s">
        <v>177</v>
      </c>
      <c r="M279">
        <v>3</v>
      </c>
      <c r="N279" t="s">
        <v>1061</v>
      </c>
      <c r="O279" t="s">
        <v>29</v>
      </c>
    </row>
    <row r="280" spans="1:15" ht="130.5">
      <c r="A280" t="s">
        <v>1325</v>
      </c>
      <c r="B280" t="s">
        <v>1326</v>
      </c>
      <c r="C280" s="1" t="s">
        <v>1327</v>
      </c>
      <c r="D280" t="s">
        <v>80</v>
      </c>
      <c r="E280" t="s">
        <v>1328</v>
      </c>
      <c r="F280" s="2">
        <v>95000</v>
      </c>
      <c r="G280" t="s">
        <v>1329</v>
      </c>
      <c r="H280">
        <v>28.6</v>
      </c>
      <c r="I280">
        <v>11</v>
      </c>
      <c r="J280">
        <v>7</v>
      </c>
      <c r="K280">
        <v>10.6</v>
      </c>
      <c r="L280" t="s">
        <v>177</v>
      </c>
      <c r="M280">
        <v>3</v>
      </c>
      <c r="N280" t="s">
        <v>291</v>
      </c>
      <c r="O280" t="s">
        <v>29</v>
      </c>
    </row>
    <row r="281" spans="1:15" ht="115.5">
      <c r="A281" t="s">
        <v>1330</v>
      </c>
      <c r="B281" t="s">
        <v>1331</v>
      </c>
      <c r="C281" s="1" t="s">
        <v>1332</v>
      </c>
      <c r="D281" t="s">
        <v>33</v>
      </c>
      <c r="E281" t="s">
        <v>1100</v>
      </c>
      <c r="F281" s="2">
        <v>465000</v>
      </c>
      <c r="G281" t="s">
        <v>1333</v>
      </c>
      <c r="H281">
        <v>12.6</v>
      </c>
      <c r="I281">
        <v>3.3</v>
      </c>
      <c r="J281">
        <v>3.8</v>
      </c>
      <c r="K281">
        <v>5.6</v>
      </c>
      <c r="L281" t="s">
        <v>27</v>
      </c>
      <c r="M281">
        <v>2</v>
      </c>
      <c r="N281" t="s">
        <v>257</v>
      </c>
      <c r="O281" t="s">
        <v>60</v>
      </c>
    </row>
    <row r="282" spans="1:15" ht="115.5">
      <c r="A282" t="s">
        <v>1334</v>
      </c>
      <c r="B282" t="s">
        <v>1335</v>
      </c>
      <c r="C282" s="1" t="s">
        <v>1336</v>
      </c>
      <c r="D282" t="s">
        <v>45</v>
      </c>
      <c r="E282" t="s">
        <v>132</v>
      </c>
      <c r="F282" s="2">
        <v>6990</v>
      </c>
      <c r="G282" t="s">
        <v>1337</v>
      </c>
      <c r="H282">
        <v>25</v>
      </c>
      <c r="I282">
        <v>4.5999999999999996</v>
      </c>
      <c r="J282">
        <v>8.4</v>
      </c>
      <c r="K282">
        <v>12.1</v>
      </c>
      <c r="L282" t="s">
        <v>83</v>
      </c>
      <c r="M282">
        <v>1</v>
      </c>
      <c r="N282" t="s">
        <v>905</v>
      </c>
      <c r="O282" t="s">
        <v>29</v>
      </c>
    </row>
    <row r="283" spans="1:15" ht="144.75">
      <c r="A283" t="s">
        <v>1338</v>
      </c>
      <c r="B283" t="s">
        <v>1339</v>
      </c>
      <c r="C283" s="1" t="s">
        <v>1340</v>
      </c>
      <c r="D283" t="s">
        <v>33</v>
      </c>
      <c r="E283" t="s">
        <v>1070</v>
      </c>
      <c r="F283" s="2">
        <v>178000</v>
      </c>
      <c r="G283" t="s">
        <v>1341</v>
      </c>
      <c r="H283">
        <v>17.600000000000001</v>
      </c>
      <c r="I283">
        <v>6.1</v>
      </c>
      <c r="J283">
        <v>4.4000000000000004</v>
      </c>
      <c r="K283">
        <v>7</v>
      </c>
      <c r="L283" t="s">
        <v>27</v>
      </c>
      <c r="M283">
        <v>2</v>
      </c>
      <c r="N283" t="s">
        <v>241</v>
      </c>
      <c r="O283" t="s">
        <v>60</v>
      </c>
    </row>
    <row r="284" spans="1:15" ht="130.5">
      <c r="A284" t="s">
        <v>1342</v>
      </c>
      <c r="B284" t="s">
        <v>1343</v>
      </c>
      <c r="C284" s="1" t="s">
        <v>1344</v>
      </c>
      <c r="D284" t="s">
        <v>18</v>
      </c>
      <c r="E284" t="s">
        <v>70</v>
      </c>
      <c r="F284" s="2">
        <v>62000</v>
      </c>
      <c r="G284" t="s">
        <v>1345</v>
      </c>
      <c r="H284">
        <v>10.7</v>
      </c>
      <c r="I284">
        <v>0.9</v>
      </c>
      <c r="J284">
        <v>5.6</v>
      </c>
      <c r="K284">
        <v>4.0999999999999996</v>
      </c>
      <c r="L284" t="s">
        <v>27</v>
      </c>
      <c r="M284">
        <v>2</v>
      </c>
      <c r="N284" t="s">
        <v>405</v>
      </c>
      <c r="O284" t="s">
        <v>60</v>
      </c>
    </row>
    <row r="285" spans="1:15" ht="144.75">
      <c r="A285" t="s">
        <v>1346</v>
      </c>
      <c r="B285" t="s">
        <v>1347</v>
      </c>
      <c r="C285" s="1" t="s">
        <v>1348</v>
      </c>
      <c r="D285" t="s">
        <v>107</v>
      </c>
      <c r="E285" t="s">
        <v>853</v>
      </c>
      <c r="F285" s="2">
        <v>1756</v>
      </c>
      <c r="G285" t="s">
        <v>1349</v>
      </c>
      <c r="H285">
        <v>33.1</v>
      </c>
      <c r="I285">
        <v>18.899999999999999</v>
      </c>
      <c r="J285">
        <v>7</v>
      </c>
      <c r="K285">
        <v>7.2</v>
      </c>
      <c r="L285" t="s">
        <v>27</v>
      </c>
      <c r="M285">
        <v>2</v>
      </c>
      <c r="N285" t="s">
        <v>483</v>
      </c>
      <c r="O285" t="s">
        <v>147</v>
      </c>
    </row>
    <row r="286" spans="1:15" ht="101.25">
      <c r="A286" t="s">
        <v>1350</v>
      </c>
      <c r="B286" t="s">
        <v>1351</v>
      </c>
      <c r="C286" s="1" t="s">
        <v>1352</v>
      </c>
      <c r="D286" t="s">
        <v>45</v>
      </c>
      <c r="E286" t="s">
        <v>1034</v>
      </c>
      <c r="F286" s="2">
        <v>25000</v>
      </c>
      <c r="G286" t="s">
        <v>1353</v>
      </c>
      <c r="H286">
        <v>13.9</v>
      </c>
      <c r="I286">
        <v>2</v>
      </c>
      <c r="J286">
        <v>6.3</v>
      </c>
      <c r="K286">
        <v>5.7</v>
      </c>
      <c r="L286" t="s">
        <v>27</v>
      </c>
      <c r="M286">
        <v>2</v>
      </c>
      <c r="N286" t="s">
        <v>307</v>
      </c>
      <c r="O286" t="s">
        <v>60</v>
      </c>
    </row>
    <row r="287" spans="1:15" ht="144.75">
      <c r="A287" t="s">
        <v>1354</v>
      </c>
      <c r="B287" t="s">
        <v>1355</v>
      </c>
      <c r="C287" s="1" t="s">
        <v>1356</v>
      </c>
      <c r="D287" t="s">
        <v>18</v>
      </c>
      <c r="E287" t="s">
        <v>1130</v>
      </c>
      <c r="F287" s="2">
        <v>7120</v>
      </c>
      <c r="G287" t="s">
        <v>1357</v>
      </c>
      <c r="H287">
        <v>18.7</v>
      </c>
      <c r="I287">
        <v>4.3</v>
      </c>
      <c r="J287">
        <v>5.7</v>
      </c>
      <c r="K287">
        <v>8.6999999999999993</v>
      </c>
      <c r="L287" t="s">
        <v>157</v>
      </c>
      <c r="M287" t="s">
        <v>158</v>
      </c>
      <c r="N287" t="s">
        <v>59</v>
      </c>
      <c r="O287" t="s">
        <v>60</v>
      </c>
    </row>
    <row r="288" spans="1:15" ht="144.75">
      <c r="A288" t="s">
        <v>1358</v>
      </c>
      <c r="B288" t="s">
        <v>1359</v>
      </c>
      <c r="C288" s="1" t="s">
        <v>1360</v>
      </c>
      <c r="D288" t="s">
        <v>114</v>
      </c>
      <c r="E288" t="s">
        <v>137</v>
      </c>
      <c r="F288">
        <v>193</v>
      </c>
      <c r="G288" t="s">
        <v>1361</v>
      </c>
    </row>
    <row r="289" spans="1:15" ht="87">
      <c r="A289" t="s">
        <v>1362</v>
      </c>
      <c r="B289" t="s">
        <v>1363</v>
      </c>
      <c r="C289" s="1" t="s">
        <v>1364</v>
      </c>
      <c r="D289" t="s">
        <v>45</v>
      </c>
      <c r="E289" t="s">
        <v>46</v>
      </c>
      <c r="F289" s="2">
        <v>220000</v>
      </c>
      <c r="G289" t="s">
        <v>1365</v>
      </c>
      <c r="H289">
        <v>28.8</v>
      </c>
      <c r="I289">
        <v>3.9</v>
      </c>
      <c r="J289">
        <v>7.2</v>
      </c>
      <c r="K289">
        <v>17.7</v>
      </c>
      <c r="L289" t="s">
        <v>177</v>
      </c>
      <c r="M289">
        <v>3</v>
      </c>
      <c r="N289" t="s">
        <v>291</v>
      </c>
      <c r="O289" t="s">
        <v>29</v>
      </c>
    </row>
    <row r="290" spans="1:15" ht="115.5">
      <c r="A290" t="s">
        <v>1366</v>
      </c>
      <c r="B290" t="s">
        <v>1367</v>
      </c>
      <c r="C290" s="1" t="s">
        <v>1368</v>
      </c>
      <c r="D290" t="s">
        <v>33</v>
      </c>
      <c r="E290" t="s">
        <v>1369</v>
      </c>
      <c r="F290" s="2">
        <v>5502</v>
      </c>
      <c r="G290" t="s">
        <v>1370</v>
      </c>
      <c r="H290">
        <v>7.1</v>
      </c>
      <c r="I290">
        <v>0</v>
      </c>
      <c r="J290">
        <v>4.2</v>
      </c>
      <c r="K290">
        <v>2.9</v>
      </c>
      <c r="L290" t="s">
        <v>27</v>
      </c>
      <c r="M290">
        <v>2</v>
      </c>
      <c r="N290" t="s">
        <v>1172</v>
      </c>
      <c r="O290" t="s">
        <v>1173</v>
      </c>
    </row>
    <row r="291" spans="1:15" ht="144.75">
      <c r="A291" t="s">
        <v>1371</v>
      </c>
      <c r="B291" t="s">
        <v>1372</v>
      </c>
      <c r="C291" s="1" t="s">
        <v>1373</v>
      </c>
      <c r="D291" t="s">
        <v>107</v>
      </c>
      <c r="E291" t="s">
        <v>592</v>
      </c>
      <c r="F291" s="2">
        <v>49000</v>
      </c>
      <c r="G291" t="s">
        <v>1374</v>
      </c>
      <c r="H291">
        <v>25.6</v>
      </c>
      <c r="I291">
        <v>9.8000000000000007</v>
      </c>
      <c r="J291">
        <v>6.9</v>
      </c>
      <c r="K291">
        <v>8.9</v>
      </c>
      <c r="L291" t="s">
        <v>27</v>
      </c>
      <c r="M291">
        <v>2</v>
      </c>
      <c r="N291" t="s">
        <v>97</v>
      </c>
      <c r="O291" t="s">
        <v>29</v>
      </c>
    </row>
    <row r="292" spans="1:15" ht="87">
      <c r="A292" t="s">
        <v>1375</v>
      </c>
      <c r="B292" t="s">
        <v>1376</v>
      </c>
      <c r="C292" s="1" t="s">
        <v>1377</v>
      </c>
      <c r="D292" t="s">
        <v>101</v>
      </c>
      <c r="E292" t="s">
        <v>432</v>
      </c>
      <c r="F292" s="2">
        <v>44400</v>
      </c>
      <c r="G292" t="s">
        <v>1378</v>
      </c>
      <c r="H292">
        <v>25.5</v>
      </c>
      <c r="I292">
        <v>0.9</v>
      </c>
      <c r="J292">
        <v>11.8</v>
      </c>
      <c r="K292">
        <v>12.8</v>
      </c>
      <c r="L292" t="s">
        <v>27</v>
      </c>
      <c r="M292">
        <v>2</v>
      </c>
      <c r="N292" t="s">
        <v>420</v>
      </c>
      <c r="O292" t="s">
        <v>29</v>
      </c>
    </row>
    <row r="293" spans="1:15" ht="174">
      <c r="A293" t="s">
        <v>1379</v>
      </c>
      <c r="B293" t="s">
        <v>1380</v>
      </c>
      <c r="C293" s="1" t="s">
        <v>1381</v>
      </c>
      <c r="D293" t="s">
        <v>101</v>
      </c>
      <c r="E293" t="s">
        <v>722</v>
      </c>
      <c r="F293" s="2">
        <v>3636</v>
      </c>
      <c r="G293" t="s">
        <v>1382</v>
      </c>
      <c r="H293">
        <v>20.399999999999999</v>
      </c>
      <c r="I293">
        <v>1.6</v>
      </c>
      <c r="J293">
        <v>10.5</v>
      </c>
      <c r="K293">
        <v>8.3000000000000007</v>
      </c>
      <c r="L293" t="s">
        <v>27</v>
      </c>
      <c r="M293">
        <v>2</v>
      </c>
      <c r="N293" t="s">
        <v>370</v>
      </c>
      <c r="O293" t="s">
        <v>29</v>
      </c>
    </row>
    <row r="294" spans="1:15" ht="101.25">
      <c r="A294" t="s">
        <v>1383</v>
      </c>
      <c r="B294" t="s">
        <v>1384</v>
      </c>
      <c r="C294" s="1" t="s">
        <v>1385</v>
      </c>
      <c r="D294" t="s">
        <v>80</v>
      </c>
      <c r="E294" t="s">
        <v>1386</v>
      </c>
      <c r="F294" s="2">
        <v>27000</v>
      </c>
      <c r="G294" t="s">
        <v>1387</v>
      </c>
      <c r="H294">
        <v>20.9</v>
      </c>
      <c r="I294">
        <v>3.7</v>
      </c>
      <c r="J294">
        <v>6.5</v>
      </c>
      <c r="K294">
        <v>10.7</v>
      </c>
      <c r="L294" t="s">
        <v>83</v>
      </c>
      <c r="M294">
        <v>1</v>
      </c>
      <c r="N294" t="s">
        <v>616</v>
      </c>
      <c r="O294" t="s">
        <v>29</v>
      </c>
    </row>
    <row r="295" spans="1:15" ht="115.5">
      <c r="A295" t="s">
        <v>1388</v>
      </c>
      <c r="B295" t="s">
        <v>1389</v>
      </c>
      <c r="C295" s="1" t="s">
        <v>1390</v>
      </c>
      <c r="D295" t="s">
        <v>45</v>
      </c>
      <c r="E295" t="s">
        <v>779</v>
      </c>
      <c r="F295" s="2">
        <v>18000</v>
      </c>
      <c r="G295" t="s">
        <v>1391</v>
      </c>
      <c r="H295">
        <v>23</v>
      </c>
      <c r="I295">
        <v>1</v>
      </c>
      <c r="J295">
        <v>7.6</v>
      </c>
      <c r="K295">
        <v>14.3</v>
      </c>
      <c r="L295" t="s">
        <v>27</v>
      </c>
      <c r="M295">
        <v>2</v>
      </c>
      <c r="N295" t="s">
        <v>1392</v>
      </c>
      <c r="O295" t="s">
        <v>29</v>
      </c>
    </row>
    <row r="296" spans="1:15" ht="115.5">
      <c r="A296" t="s">
        <v>1393</v>
      </c>
      <c r="B296" t="s">
        <v>1394</v>
      </c>
      <c r="C296" s="1" t="s">
        <v>1395</v>
      </c>
      <c r="D296" t="s">
        <v>33</v>
      </c>
      <c r="E296" t="s">
        <v>1113</v>
      </c>
      <c r="F296" s="2">
        <v>60000</v>
      </c>
      <c r="G296" t="s">
        <v>1396</v>
      </c>
      <c r="H296">
        <v>13.7</v>
      </c>
      <c r="I296">
        <v>4.7</v>
      </c>
      <c r="J296">
        <v>3.8</v>
      </c>
      <c r="K296">
        <v>5.2</v>
      </c>
      <c r="L296" t="s">
        <v>27</v>
      </c>
      <c r="M296">
        <v>2</v>
      </c>
      <c r="N296" t="s">
        <v>874</v>
      </c>
      <c r="O296" t="s">
        <v>60</v>
      </c>
    </row>
    <row r="297" spans="1:15" ht="144.75">
      <c r="A297" t="s">
        <v>1397</v>
      </c>
      <c r="B297" t="s">
        <v>1398</v>
      </c>
      <c r="C297" s="1" t="s">
        <v>1399</v>
      </c>
      <c r="D297" t="s">
        <v>33</v>
      </c>
      <c r="E297" t="s">
        <v>453</v>
      </c>
      <c r="F297" s="2">
        <v>163000</v>
      </c>
      <c r="G297" t="s">
        <v>1400</v>
      </c>
      <c r="H297">
        <v>28.5</v>
      </c>
      <c r="I297">
        <v>9.8000000000000007</v>
      </c>
      <c r="J297">
        <v>7.2</v>
      </c>
      <c r="K297">
        <v>11.5</v>
      </c>
      <c r="L297" t="s">
        <v>323</v>
      </c>
      <c r="M297">
        <v>4</v>
      </c>
      <c r="N297" t="s">
        <v>697</v>
      </c>
      <c r="O297" t="s">
        <v>29</v>
      </c>
    </row>
    <row r="298" spans="1:15" ht="159">
      <c r="A298" t="s">
        <v>1401</v>
      </c>
      <c r="B298" t="s">
        <v>1402</v>
      </c>
      <c r="C298" s="1" t="s">
        <v>1403</v>
      </c>
      <c r="D298" t="s">
        <v>174</v>
      </c>
      <c r="E298" t="s">
        <v>393</v>
      </c>
      <c r="F298" s="2">
        <v>34000</v>
      </c>
      <c r="G298" t="s">
        <v>1404</v>
      </c>
      <c r="H298">
        <v>21.1</v>
      </c>
      <c r="I298">
        <v>8.3000000000000007</v>
      </c>
      <c r="J298">
        <v>4.0999999999999996</v>
      </c>
      <c r="K298">
        <v>8.6999999999999993</v>
      </c>
      <c r="L298" t="s">
        <v>27</v>
      </c>
      <c r="M298">
        <v>2</v>
      </c>
      <c r="N298" t="s">
        <v>1066</v>
      </c>
      <c r="O298" t="s">
        <v>29</v>
      </c>
    </row>
    <row r="299" spans="1:15" ht="115.5">
      <c r="A299" t="s">
        <v>1405</v>
      </c>
      <c r="B299" t="s">
        <v>1406</v>
      </c>
      <c r="C299" s="1" t="s">
        <v>1407</v>
      </c>
      <c r="D299" t="s">
        <v>80</v>
      </c>
      <c r="E299" t="s">
        <v>341</v>
      </c>
      <c r="F299" s="2">
        <v>125000</v>
      </c>
      <c r="G299" t="s">
        <v>1408</v>
      </c>
      <c r="H299">
        <v>40.5</v>
      </c>
      <c r="I299">
        <v>14.2</v>
      </c>
      <c r="J299">
        <v>10.9</v>
      </c>
      <c r="K299">
        <v>15.4</v>
      </c>
      <c r="L299" t="s">
        <v>177</v>
      </c>
      <c r="M299">
        <v>3</v>
      </c>
      <c r="N299" t="s">
        <v>1409</v>
      </c>
      <c r="O299" t="s">
        <v>856</v>
      </c>
    </row>
    <row r="300" spans="1:15" ht="115.5">
      <c r="A300" t="s">
        <v>1410</v>
      </c>
      <c r="B300" t="s">
        <v>1411</v>
      </c>
      <c r="C300" s="1" t="s">
        <v>1412</v>
      </c>
      <c r="D300" t="s">
        <v>80</v>
      </c>
      <c r="E300" t="s">
        <v>341</v>
      </c>
      <c r="F300" s="2">
        <v>111600</v>
      </c>
      <c r="G300" t="s">
        <v>1413</v>
      </c>
      <c r="H300">
        <v>35.200000000000003</v>
      </c>
      <c r="I300">
        <v>9.4</v>
      </c>
      <c r="J300">
        <v>6.9</v>
      </c>
      <c r="K300">
        <v>18.899999999999999</v>
      </c>
      <c r="L300" t="s">
        <v>177</v>
      </c>
      <c r="M300">
        <v>3</v>
      </c>
      <c r="N300" t="s">
        <v>766</v>
      </c>
      <c r="O300" t="s">
        <v>147</v>
      </c>
    </row>
    <row r="301" spans="1:15" ht="130.5">
      <c r="A301" t="s">
        <v>1414</v>
      </c>
      <c r="B301" t="s">
        <v>1415</v>
      </c>
      <c r="C301" s="1" t="s">
        <v>1416</v>
      </c>
      <c r="D301" t="s">
        <v>80</v>
      </c>
      <c r="E301" t="s">
        <v>81</v>
      </c>
      <c r="F301" s="2">
        <v>8315</v>
      </c>
      <c r="G301" t="s">
        <v>1417</v>
      </c>
    </row>
    <row r="302" spans="1:15" ht="144.75">
      <c r="A302" t="s">
        <v>1418</v>
      </c>
      <c r="B302" t="s">
        <v>1419</v>
      </c>
      <c r="C302" s="1" t="s">
        <v>1420</v>
      </c>
      <c r="D302" t="s">
        <v>18</v>
      </c>
      <c r="E302" t="s">
        <v>245</v>
      </c>
      <c r="F302" s="2">
        <v>3400</v>
      </c>
      <c r="G302" t="s">
        <v>1421</v>
      </c>
      <c r="H302">
        <v>16.899999999999999</v>
      </c>
      <c r="I302">
        <v>3.3</v>
      </c>
      <c r="J302">
        <v>5.4</v>
      </c>
      <c r="K302">
        <v>8.1999999999999993</v>
      </c>
      <c r="L302" t="s">
        <v>27</v>
      </c>
      <c r="M302">
        <v>2</v>
      </c>
      <c r="N302" t="s">
        <v>280</v>
      </c>
      <c r="O302" t="s">
        <v>60</v>
      </c>
    </row>
    <row r="303" spans="1:15" ht="115.5">
      <c r="A303" t="s">
        <v>1422</v>
      </c>
      <c r="B303" t="s">
        <v>1423</v>
      </c>
      <c r="C303" s="1" t="s">
        <v>1424</v>
      </c>
      <c r="D303" t="s">
        <v>88</v>
      </c>
      <c r="E303" t="s">
        <v>1425</v>
      </c>
      <c r="F303" s="2">
        <v>80000</v>
      </c>
      <c r="G303" t="s">
        <v>1426</v>
      </c>
    </row>
    <row r="304" spans="1:15" ht="101.25">
      <c r="A304" t="s">
        <v>1427</v>
      </c>
      <c r="B304" t="s">
        <v>1428</v>
      </c>
      <c r="C304" s="1" t="s">
        <v>1429</v>
      </c>
      <c r="D304" t="s">
        <v>45</v>
      </c>
      <c r="E304" t="s">
        <v>558</v>
      </c>
      <c r="F304" s="2">
        <v>51000</v>
      </c>
      <c r="G304" t="s">
        <v>1430</v>
      </c>
    </row>
    <row r="305" spans="1:15" ht="159">
      <c r="A305" t="s">
        <v>1431</v>
      </c>
      <c r="B305" t="s">
        <v>1432</v>
      </c>
      <c r="C305" s="1" t="s">
        <v>1433</v>
      </c>
      <c r="D305" t="s">
        <v>18</v>
      </c>
      <c r="E305" t="s">
        <v>1130</v>
      </c>
      <c r="F305" s="2">
        <v>20290</v>
      </c>
      <c r="G305" t="s">
        <v>1434</v>
      </c>
      <c r="H305">
        <v>18.899999999999999</v>
      </c>
      <c r="I305">
        <v>0.1</v>
      </c>
      <c r="J305">
        <v>5.6</v>
      </c>
      <c r="K305">
        <v>13.2</v>
      </c>
      <c r="L305" t="s">
        <v>83</v>
      </c>
      <c r="M305">
        <v>1</v>
      </c>
      <c r="N305" t="s">
        <v>718</v>
      </c>
      <c r="O305" t="s">
        <v>60</v>
      </c>
    </row>
    <row r="306" spans="1:15" ht="115.5">
      <c r="A306" t="s">
        <v>1435</v>
      </c>
      <c r="B306" t="s">
        <v>1436</v>
      </c>
      <c r="C306" s="1" t="s">
        <v>1437</v>
      </c>
      <c r="D306" t="s">
        <v>18</v>
      </c>
      <c r="E306" t="s">
        <v>336</v>
      </c>
      <c r="F306" s="2">
        <v>19900</v>
      </c>
      <c r="G306" t="s">
        <v>1438</v>
      </c>
      <c r="H306">
        <v>20.7</v>
      </c>
      <c r="I306">
        <v>4.8</v>
      </c>
      <c r="J306">
        <v>4.3</v>
      </c>
      <c r="K306">
        <v>11.6</v>
      </c>
      <c r="L306" t="s">
        <v>83</v>
      </c>
      <c r="M306">
        <v>1</v>
      </c>
      <c r="N306" t="s">
        <v>449</v>
      </c>
      <c r="O306" t="s">
        <v>29</v>
      </c>
    </row>
    <row r="307" spans="1:15" ht="144.75">
      <c r="A307" t="s">
        <v>1439</v>
      </c>
      <c r="B307" t="s">
        <v>1440</v>
      </c>
      <c r="C307" s="1" t="s">
        <v>1441</v>
      </c>
      <c r="D307" t="s">
        <v>24</v>
      </c>
      <c r="E307" t="s">
        <v>1442</v>
      </c>
      <c r="F307" s="2">
        <v>27200</v>
      </c>
      <c r="G307" t="s">
        <v>1443</v>
      </c>
      <c r="H307">
        <v>31.6</v>
      </c>
      <c r="I307">
        <v>15.3</v>
      </c>
      <c r="J307">
        <v>6.4</v>
      </c>
      <c r="K307">
        <v>10</v>
      </c>
      <c r="L307" t="s">
        <v>323</v>
      </c>
      <c r="M307">
        <v>4</v>
      </c>
      <c r="N307" t="s">
        <v>744</v>
      </c>
      <c r="O307" t="s">
        <v>147</v>
      </c>
    </row>
    <row r="308" spans="1:15" ht="115.5">
      <c r="A308" t="s">
        <v>1444</v>
      </c>
      <c r="B308" t="s">
        <v>1445</v>
      </c>
      <c r="C308" s="1" t="s">
        <v>1446</v>
      </c>
      <c r="D308" t="s">
        <v>101</v>
      </c>
      <c r="E308" t="s">
        <v>502</v>
      </c>
      <c r="F308" s="2">
        <v>10100</v>
      </c>
      <c r="G308" t="s">
        <v>1447</v>
      </c>
      <c r="H308">
        <v>18.3</v>
      </c>
      <c r="I308">
        <v>1.1000000000000001</v>
      </c>
      <c r="J308">
        <v>7.3</v>
      </c>
      <c r="K308">
        <v>9.9</v>
      </c>
      <c r="L308" t="s">
        <v>27</v>
      </c>
      <c r="M308">
        <v>2</v>
      </c>
      <c r="N308" t="s">
        <v>1448</v>
      </c>
      <c r="O308" t="s">
        <v>60</v>
      </c>
    </row>
    <row r="309" spans="1:15" ht="115.5">
      <c r="A309" t="s">
        <v>1449</v>
      </c>
      <c r="B309" t="s">
        <v>1450</v>
      </c>
      <c r="C309" s="1" t="s">
        <v>922</v>
      </c>
      <c r="D309" t="s">
        <v>168</v>
      </c>
      <c r="E309" t="s">
        <v>169</v>
      </c>
      <c r="F309" s="2">
        <v>10400</v>
      </c>
      <c r="G309" t="s">
        <v>1451</v>
      </c>
    </row>
    <row r="310" spans="1:15" ht="115.5">
      <c r="A310" t="s">
        <v>1452</v>
      </c>
      <c r="B310" t="s">
        <v>1453</v>
      </c>
      <c r="C310" s="1" t="s">
        <v>922</v>
      </c>
      <c r="D310" t="s">
        <v>168</v>
      </c>
      <c r="E310" t="s">
        <v>169</v>
      </c>
      <c r="F310" s="2">
        <v>10400</v>
      </c>
      <c r="G310" t="s">
        <v>1451</v>
      </c>
    </row>
    <row r="311" spans="1:15" ht="130.5">
      <c r="A311" t="s">
        <v>1454</v>
      </c>
      <c r="B311" t="s">
        <v>1455</v>
      </c>
      <c r="C311" s="1" t="s">
        <v>1456</v>
      </c>
      <c r="D311" t="s">
        <v>18</v>
      </c>
      <c r="E311" t="s">
        <v>336</v>
      </c>
      <c r="F311" s="2">
        <v>18000</v>
      </c>
      <c r="G311" t="s">
        <v>1457</v>
      </c>
      <c r="H311">
        <v>34.799999999999997</v>
      </c>
      <c r="I311">
        <v>16.100000000000001</v>
      </c>
      <c r="J311">
        <v>4.7</v>
      </c>
      <c r="K311">
        <v>14</v>
      </c>
      <c r="L311" t="s">
        <v>83</v>
      </c>
      <c r="M311">
        <v>1</v>
      </c>
      <c r="N311" t="s">
        <v>1458</v>
      </c>
      <c r="O311" t="s">
        <v>147</v>
      </c>
    </row>
    <row r="312" spans="1:15" ht="101.25">
      <c r="A312" t="s">
        <v>1459</v>
      </c>
      <c r="B312" t="s">
        <v>1460</v>
      </c>
      <c r="C312" s="1" t="s">
        <v>1461</v>
      </c>
      <c r="D312" t="s">
        <v>18</v>
      </c>
      <c r="E312" t="s">
        <v>245</v>
      </c>
      <c r="F312" s="2">
        <v>13522</v>
      </c>
      <c r="G312" t="s">
        <v>1462</v>
      </c>
      <c r="H312">
        <v>18.899999999999999</v>
      </c>
      <c r="I312">
        <v>2.5</v>
      </c>
      <c r="J312">
        <v>6.4</v>
      </c>
      <c r="K312">
        <v>10</v>
      </c>
      <c r="L312" t="s">
        <v>83</v>
      </c>
      <c r="M312">
        <v>1</v>
      </c>
      <c r="N312" t="s">
        <v>718</v>
      </c>
      <c r="O312" t="s">
        <v>60</v>
      </c>
    </row>
    <row r="313" spans="1:15" ht="115.5">
      <c r="A313" t="s">
        <v>1463</v>
      </c>
      <c r="B313" t="s">
        <v>1464</v>
      </c>
      <c r="C313" s="1" t="s">
        <v>1465</v>
      </c>
      <c r="D313" t="s">
        <v>33</v>
      </c>
      <c r="E313" t="s">
        <v>453</v>
      </c>
      <c r="F313" s="2">
        <v>177000</v>
      </c>
      <c r="G313" t="s">
        <v>1466</v>
      </c>
      <c r="H313">
        <v>22.4</v>
      </c>
      <c r="I313">
        <v>7.4</v>
      </c>
      <c r="J313">
        <v>8.5</v>
      </c>
      <c r="K313">
        <v>6.4</v>
      </c>
      <c r="L313" t="s">
        <v>177</v>
      </c>
      <c r="M313">
        <v>3</v>
      </c>
      <c r="N313" t="s">
        <v>1056</v>
      </c>
      <c r="O313" t="s">
        <v>29</v>
      </c>
    </row>
    <row r="314" spans="1:15" ht="188.25">
      <c r="A314" t="s">
        <v>1467</v>
      </c>
      <c r="B314" t="s">
        <v>1468</v>
      </c>
      <c r="C314" s="1" t="s">
        <v>1469</v>
      </c>
      <c r="D314" t="s">
        <v>24</v>
      </c>
      <c r="E314" t="s">
        <v>382</v>
      </c>
      <c r="F314" s="2">
        <v>6200</v>
      </c>
      <c r="G314" t="s">
        <v>1470</v>
      </c>
      <c r="H314">
        <v>30.7</v>
      </c>
      <c r="I314">
        <v>14.4</v>
      </c>
      <c r="J314">
        <v>7.5</v>
      </c>
      <c r="K314">
        <v>8.9</v>
      </c>
      <c r="L314" t="s">
        <v>83</v>
      </c>
      <c r="M314">
        <v>1</v>
      </c>
      <c r="N314" t="s">
        <v>761</v>
      </c>
      <c r="O314" t="s">
        <v>147</v>
      </c>
    </row>
    <row r="315" spans="1:15" ht="130.5">
      <c r="A315" t="s">
        <v>1471</v>
      </c>
      <c r="B315" t="s">
        <v>1472</v>
      </c>
      <c r="C315" s="1" t="s">
        <v>1473</v>
      </c>
      <c r="D315" t="s">
        <v>18</v>
      </c>
      <c r="E315" t="s">
        <v>1130</v>
      </c>
      <c r="F315" s="2">
        <v>42000</v>
      </c>
      <c r="G315" t="s">
        <v>1474</v>
      </c>
      <c r="H315">
        <v>19.600000000000001</v>
      </c>
      <c r="I315">
        <v>4.0999999999999996</v>
      </c>
      <c r="J315">
        <v>6.8</v>
      </c>
      <c r="K315">
        <v>8.6999999999999993</v>
      </c>
      <c r="L315" t="s">
        <v>27</v>
      </c>
      <c r="M315">
        <v>2</v>
      </c>
      <c r="N315" t="s">
        <v>865</v>
      </c>
      <c r="O315" t="s">
        <v>60</v>
      </c>
    </row>
    <row r="316" spans="1:15" ht="115.5">
      <c r="A316" t="s">
        <v>1475</v>
      </c>
      <c r="B316" t="s">
        <v>1476</v>
      </c>
      <c r="C316" s="1" t="s">
        <v>1477</v>
      </c>
      <c r="D316" t="s">
        <v>88</v>
      </c>
      <c r="E316" t="s">
        <v>89</v>
      </c>
      <c r="F316" s="2">
        <v>12042</v>
      </c>
      <c r="G316" t="s">
        <v>1478</v>
      </c>
      <c r="H316">
        <v>25.6</v>
      </c>
      <c r="I316">
        <v>10.8</v>
      </c>
      <c r="J316">
        <v>5.8</v>
      </c>
      <c r="K316">
        <v>9</v>
      </c>
      <c r="L316" t="s">
        <v>177</v>
      </c>
      <c r="M316">
        <v>3</v>
      </c>
      <c r="N316" t="s">
        <v>420</v>
      </c>
      <c r="O316" t="s">
        <v>29</v>
      </c>
    </row>
    <row r="317" spans="1:15" ht="115.5">
      <c r="A317" t="s">
        <v>1479</v>
      </c>
      <c r="B317" t="s">
        <v>1480</v>
      </c>
      <c r="C317" s="1" t="s">
        <v>1481</v>
      </c>
      <c r="D317" t="s">
        <v>18</v>
      </c>
      <c r="E317" t="s">
        <v>19</v>
      </c>
      <c r="F317" s="2">
        <v>6700</v>
      </c>
      <c r="G317" t="s">
        <v>1482</v>
      </c>
    </row>
    <row r="318" spans="1:15" ht="130.5">
      <c r="A318" t="s">
        <v>1483</v>
      </c>
      <c r="B318" t="s">
        <v>1484</v>
      </c>
      <c r="C318" s="1" t="s">
        <v>1485</v>
      </c>
      <c r="D318" t="s">
        <v>101</v>
      </c>
      <c r="E318" t="s">
        <v>315</v>
      </c>
      <c r="F318" s="2">
        <v>18657</v>
      </c>
      <c r="G318" t="s">
        <v>1486</v>
      </c>
      <c r="H318">
        <v>16.8</v>
      </c>
      <c r="I318">
        <v>1.2</v>
      </c>
      <c r="J318">
        <v>7.5</v>
      </c>
      <c r="K318">
        <v>8.1</v>
      </c>
      <c r="L318" t="s">
        <v>27</v>
      </c>
      <c r="M318">
        <v>2</v>
      </c>
      <c r="N318" t="s">
        <v>280</v>
      </c>
      <c r="O318" t="s">
        <v>60</v>
      </c>
    </row>
    <row r="319" spans="1:15" ht="115.5">
      <c r="A319" t="s">
        <v>1487</v>
      </c>
      <c r="B319" t="s">
        <v>1488</v>
      </c>
      <c r="C319" s="1" t="s">
        <v>1489</v>
      </c>
      <c r="D319" t="s">
        <v>18</v>
      </c>
      <c r="E319" t="s">
        <v>1130</v>
      </c>
      <c r="F319" s="2">
        <v>60000</v>
      </c>
      <c r="G319" t="s">
        <v>1490</v>
      </c>
      <c r="H319">
        <v>17.5</v>
      </c>
      <c r="I319">
        <v>4.0999999999999996</v>
      </c>
      <c r="J319">
        <v>5.2</v>
      </c>
      <c r="K319">
        <v>8.1999999999999993</v>
      </c>
      <c r="L319" t="s">
        <v>83</v>
      </c>
      <c r="M319">
        <v>1</v>
      </c>
      <c r="N319" t="s">
        <v>241</v>
      </c>
      <c r="O319" t="s">
        <v>60</v>
      </c>
    </row>
    <row r="320" spans="1:15" ht="130.5">
      <c r="A320" t="s">
        <v>1491</v>
      </c>
      <c r="B320" t="s">
        <v>1492</v>
      </c>
      <c r="C320" s="1" t="s">
        <v>1493</v>
      </c>
      <c r="D320" t="s">
        <v>80</v>
      </c>
      <c r="E320" t="s">
        <v>284</v>
      </c>
      <c r="F320" s="2">
        <v>328000</v>
      </c>
      <c r="G320" t="s">
        <v>1494</v>
      </c>
      <c r="H320">
        <v>19.7</v>
      </c>
      <c r="I320">
        <v>5.7</v>
      </c>
      <c r="J320">
        <v>5.6</v>
      </c>
      <c r="K320">
        <v>8.4</v>
      </c>
      <c r="L320" t="s">
        <v>27</v>
      </c>
      <c r="M320">
        <v>2</v>
      </c>
      <c r="N320" t="s">
        <v>865</v>
      </c>
      <c r="O320" t="s">
        <v>60</v>
      </c>
    </row>
    <row r="321" spans="1:15" ht="144.75">
      <c r="A321" t="s">
        <v>1495</v>
      </c>
      <c r="B321" t="s">
        <v>1496</v>
      </c>
      <c r="C321" s="1" t="s">
        <v>1497</v>
      </c>
      <c r="D321" t="s">
        <v>114</v>
      </c>
      <c r="E321" t="s">
        <v>572</v>
      </c>
      <c r="F321">
        <v>297</v>
      </c>
      <c r="G321" t="s">
        <v>1498</v>
      </c>
      <c r="H321">
        <v>12.4</v>
      </c>
      <c r="I321">
        <v>2.2999999999999998</v>
      </c>
      <c r="J321">
        <v>5.8</v>
      </c>
      <c r="K321">
        <v>4.3</v>
      </c>
      <c r="L321" t="s">
        <v>83</v>
      </c>
      <c r="M321">
        <v>1</v>
      </c>
      <c r="N321" t="s">
        <v>128</v>
      </c>
      <c r="O321" t="s">
        <v>60</v>
      </c>
    </row>
    <row r="322" spans="1:15" ht="144.75">
      <c r="A322" t="s">
        <v>1499</v>
      </c>
      <c r="B322" t="s">
        <v>1500</v>
      </c>
      <c r="C322" s="1" t="s">
        <v>1501</v>
      </c>
      <c r="D322" t="s">
        <v>80</v>
      </c>
      <c r="E322" t="s">
        <v>193</v>
      </c>
      <c r="F322" s="2">
        <v>20935</v>
      </c>
      <c r="G322" t="s">
        <v>1502</v>
      </c>
      <c r="H322">
        <v>24.7</v>
      </c>
      <c r="I322">
        <v>9.3000000000000007</v>
      </c>
      <c r="J322">
        <v>7.1</v>
      </c>
      <c r="K322">
        <v>8.3000000000000007</v>
      </c>
      <c r="L322" t="s">
        <v>27</v>
      </c>
      <c r="M322">
        <v>2</v>
      </c>
      <c r="N322" t="s">
        <v>545</v>
      </c>
      <c r="O322" t="s">
        <v>29</v>
      </c>
    </row>
    <row r="323" spans="1:15" ht="130.5">
      <c r="A323" t="s">
        <v>1503</v>
      </c>
      <c r="B323" t="s">
        <v>1504</v>
      </c>
      <c r="C323" s="1" t="s">
        <v>1505</v>
      </c>
      <c r="D323" t="s">
        <v>18</v>
      </c>
      <c r="E323" t="s">
        <v>40</v>
      </c>
      <c r="F323" s="2">
        <v>3550</v>
      </c>
      <c r="G323" t="s">
        <v>1506</v>
      </c>
    </row>
    <row r="324" spans="1:15" ht="101.25">
      <c r="A324" t="s">
        <v>1507</v>
      </c>
      <c r="B324" t="s">
        <v>1508</v>
      </c>
      <c r="C324" s="1" t="s">
        <v>1509</v>
      </c>
      <c r="D324" t="s">
        <v>101</v>
      </c>
      <c r="E324" t="s">
        <v>605</v>
      </c>
      <c r="F324" s="2">
        <v>12279</v>
      </c>
      <c r="G324" t="s">
        <v>1510</v>
      </c>
      <c r="H324">
        <v>18.399999999999999</v>
      </c>
      <c r="I324">
        <v>4.3</v>
      </c>
      <c r="J324">
        <v>5.3</v>
      </c>
      <c r="K324">
        <v>8.8000000000000007</v>
      </c>
      <c r="L324" t="s">
        <v>83</v>
      </c>
      <c r="M324">
        <v>1</v>
      </c>
      <c r="N324" t="s">
        <v>1448</v>
      </c>
      <c r="O324" t="s">
        <v>60</v>
      </c>
    </row>
    <row r="325" spans="1:15" ht="101.25">
      <c r="A325" t="s">
        <v>1511</v>
      </c>
      <c r="B325" t="s">
        <v>1512</v>
      </c>
      <c r="C325" s="1" t="s">
        <v>1513</v>
      </c>
      <c r="D325" t="s">
        <v>18</v>
      </c>
      <c r="E325" t="s">
        <v>245</v>
      </c>
      <c r="F325" s="2">
        <v>6077</v>
      </c>
      <c r="G325" t="s">
        <v>1514</v>
      </c>
      <c r="H325">
        <v>17.100000000000001</v>
      </c>
      <c r="I325">
        <v>4.0999999999999996</v>
      </c>
      <c r="J325">
        <v>5.4</v>
      </c>
      <c r="K325">
        <v>7.6</v>
      </c>
      <c r="L325" t="s">
        <v>83</v>
      </c>
      <c r="M325">
        <v>1</v>
      </c>
      <c r="N325" t="s">
        <v>517</v>
      </c>
      <c r="O325" t="s">
        <v>60</v>
      </c>
    </row>
    <row r="326" spans="1:15" ht="144.75">
      <c r="A326" t="s">
        <v>1515</v>
      </c>
      <c r="B326" t="s">
        <v>1516</v>
      </c>
      <c r="C326" s="1" t="s">
        <v>1517</v>
      </c>
      <c r="D326" t="s">
        <v>107</v>
      </c>
      <c r="E326" t="s">
        <v>1518</v>
      </c>
      <c r="F326" s="2">
        <v>62000</v>
      </c>
      <c r="G326" t="s">
        <v>1519</v>
      </c>
      <c r="H326">
        <v>41.6</v>
      </c>
      <c r="I326">
        <v>23.1</v>
      </c>
      <c r="J326">
        <v>8.5</v>
      </c>
      <c r="K326">
        <v>10</v>
      </c>
      <c r="L326" t="s">
        <v>177</v>
      </c>
      <c r="M326">
        <v>3</v>
      </c>
      <c r="N326" t="s">
        <v>855</v>
      </c>
      <c r="O326" t="s">
        <v>856</v>
      </c>
    </row>
    <row r="327" spans="1:15" ht="174">
      <c r="A327" t="s">
        <v>1520</v>
      </c>
      <c r="B327" t="s">
        <v>1521</v>
      </c>
      <c r="C327" s="1" t="s">
        <v>1522</v>
      </c>
      <c r="D327" t="s">
        <v>114</v>
      </c>
      <c r="E327" t="s">
        <v>707</v>
      </c>
      <c r="F327" s="2">
        <v>7618</v>
      </c>
      <c r="G327" t="s">
        <v>1523</v>
      </c>
      <c r="H327">
        <v>15.2</v>
      </c>
      <c r="I327">
        <v>4.2</v>
      </c>
      <c r="J327">
        <v>7.3</v>
      </c>
      <c r="K327">
        <v>3.7</v>
      </c>
      <c r="L327" t="s">
        <v>83</v>
      </c>
      <c r="M327">
        <v>1</v>
      </c>
      <c r="N327" t="s">
        <v>274</v>
      </c>
      <c r="O327" t="s">
        <v>60</v>
      </c>
    </row>
    <row r="328" spans="1:15" ht="115.5">
      <c r="A328" t="s">
        <v>1524</v>
      </c>
      <c r="B328" t="s">
        <v>1525</v>
      </c>
      <c r="C328" s="1" t="s">
        <v>1526</v>
      </c>
      <c r="D328" t="s">
        <v>80</v>
      </c>
      <c r="E328" t="s">
        <v>284</v>
      </c>
      <c r="F328" s="2">
        <v>18403</v>
      </c>
      <c r="G328" t="s">
        <v>1527</v>
      </c>
      <c r="H328">
        <v>16.600000000000001</v>
      </c>
      <c r="I328">
        <v>4.2</v>
      </c>
      <c r="J328">
        <v>4.8</v>
      </c>
      <c r="K328">
        <v>7.6</v>
      </c>
      <c r="L328" t="s">
        <v>27</v>
      </c>
      <c r="M328">
        <v>2</v>
      </c>
      <c r="N328" t="s">
        <v>117</v>
      </c>
      <c r="O328" t="s">
        <v>60</v>
      </c>
    </row>
    <row r="329" spans="1:15" ht="130.5">
      <c r="A329" t="s">
        <v>1528</v>
      </c>
      <c r="B329" t="s">
        <v>1529</v>
      </c>
      <c r="C329" s="1" t="s">
        <v>1530</v>
      </c>
      <c r="D329" t="s">
        <v>33</v>
      </c>
      <c r="E329" t="s">
        <v>614</v>
      </c>
      <c r="F329" s="2">
        <v>17100</v>
      </c>
      <c r="G329" t="s">
        <v>1531</v>
      </c>
      <c r="H329">
        <v>27.6</v>
      </c>
      <c r="I329">
        <v>4.3</v>
      </c>
      <c r="J329">
        <v>10.1</v>
      </c>
      <c r="K329">
        <v>13.3</v>
      </c>
      <c r="L329" t="s">
        <v>27</v>
      </c>
      <c r="M329">
        <v>2</v>
      </c>
      <c r="N329" t="s">
        <v>824</v>
      </c>
      <c r="O329" t="s">
        <v>29</v>
      </c>
    </row>
    <row r="330" spans="1:15" ht="188.25">
      <c r="A330" t="s">
        <v>1532</v>
      </c>
      <c r="B330" t="s">
        <v>1533</v>
      </c>
      <c r="C330" s="1" t="s">
        <v>1534</v>
      </c>
      <c r="D330" t="s">
        <v>88</v>
      </c>
      <c r="E330" t="s">
        <v>89</v>
      </c>
      <c r="F330" s="2">
        <v>19962</v>
      </c>
      <c r="G330" t="s">
        <v>1535</v>
      </c>
      <c r="H330">
        <v>22.9</v>
      </c>
      <c r="I330">
        <v>7.4</v>
      </c>
      <c r="J330">
        <v>6.4</v>
      </c>
      <c r="K330">
        <v>9.1</v>
      </c>
      <c r="L330" t="s">
        <v>177</v>
      </c>
      <c r="M330">
        <v>3</v>
      </c>
      <c r="N330" t="s">
        <v>230</v>
      </c>
      <c r="O330" t="s">
        <v>29</v>
      </c>
    </row>
    <row r="331" spans="1:15" ht="115.5">
      <c r="A331" t="s">
        <v>1536</v>
      </c>
      <c r="B331" t="s">
        <v>1537</v>
      </c>
      <c r="C331" s="1" t="s">
        <v>1538</v>
      </c>
      <c r="D331" t="s">
        <v>88</v>
      </c>
      <c r="E331" t="s">
        <v>89</v>
      </c>
      <c r="F331" s="2">
        <v>10000</v>
      </c>
      <c r="G331" t="s">
        <v>1539</v>
      </c>
      <c r="H331">
        <v>18.600000000000001</v>
      </c>
      <c r="I331">
        <v>4.7</v>
      </c>
      <c r="J331">
        <v>5.4</v>
      </c>
      <c r="K331">
        <v>8.6</v>
      </c>
      <c r="L331" t="s">
        <v>27</v>
      </c>
      <c r="M331">
        <v>2</v>
      </c>
      <c r="N331" t="s">
        <v>59</v>
      </c>
      <c r="O331" t="s">
        <v>60</v>
      </c>
    </row>
    <row r="332" spans="1:15" ht="115.5">
      <c r="A332" t="s">
        <v>1540</v>
      </c>
      <c r="B332" t="s">
        <v>1541</v>
      </c>
      <c r="C332" s="1" t="s">
        <v>1542</v>
      </c>
      <c r="D332" t="s">
        <v>88</v>
      </c>
      <c r="E332" t="s">
        <v>89</v>
      </c>
      <c r="F332" s="2">
        <v>4658</v>
      </c>
      <c r="G332" t="s">
        <v>1543</v>
      </c>
    </row>
    <row r="333" spans="1:15" ht="144.75">
      <c r="A333" t="s">
        <v>1544</v>
      </c>
      <c r="B333" t="s">
        <v>1545</v>
      </c>
      <c r="C333" s="1" t="s">
        <v>1546</v>
      </c>
      <c r="D333" t="s">
        <v>101</v>
      </c>
      <c r="E333" t="s">
        <v>1547</v>
      </c>
      <c r="F333" s="2">
        <v>2844</v>
      </c>
      <c r="G333" t="s">
        <v>1548</v>
      </c>
      <c r="H333">
        <v>18</v>
      </c>
      <c r="I333">
        <v>1.4</v>
      </c>
      <c r="J333">
        <v>9.9</v>
      </c>
      <c r="K333">
        <v>6.7</v>
      </c>
      <c r="L333" t="s">
        <v>83</v>
      </c>
      <c r="M333">
        <v>1</v>
      </c>
      <c r="N333" t="s">
        <v>794</v>
      </c>
      <c r="O333" t="s">
        <v>60</v>
      </c>
    </row>
    <row r="334" spans="1:15" ht="101.25">
      <c r="A334" t="s">
        <v>1549</v>
      </c>
      <c r="B334" t="s">
        <v>1550</v>
      </c>
      <c r="C334" s="1" t="s">
        <v>1551</v>
      </c>
      <c r="D334" t="s">
        <v>33</v>
      </c>
      <c r="E334" t="s">
        <v>1552</v>
      </c>
      <c r="F334" s="2">
        <v>2420</v>
      </c>
      <c r="G334" t="s">
        <v>1553</v>
      </c>
    </row>
    <row r="335" spans="1:15" ht="159">
      <c r="A335" t="s">
        <v>1554</v>
      </c>
      <c r="B335" t="s">
        <v>1555</v>
      </c>
      <c r="C335" s="1" t="s">
        <v>1556</v>
      </c>
      <c r="D335" t="s">
        <v>114</v>
      </c>
      <c r="E335" t="s">
        <v>305</v>
      </c>
      <c r="F335" s="2">
        <v>1747</v>
      </c>
      <c r="G335" t="s">
        <v>1557</v>
      </c>
      <c r="H335">
        <v>12.4</v>
      </c>
      <c r="I335">
        <v>3.5</v>
      </c>
      <c r="J335">
        <v>6.1</v>
      </c>
      <c r="K335">
        <v>2.8</v>
      </c>
      <c r="L335" t="s">
        <v>83</v>
      </c>
      <c r="M335">
        <v>1</v>
      </c>
      <c r="N335" t="s">
        <v>257</v>
      </c>
      <c r="O335" t="s">
        <v>60</v>
      </c>
    </row>
    <row r="336" spans="1:15" ht="159">
      <c r="A336" t="s">
        <v>1558</v>
      </c>
      <c r="B336" t="s">
        <v>1559</v>
      </c>
      <c r="C336" s="1" t="s">
        <v>1560</v>
      </c>
      <c r="D336" t="s">
        <v>114</v>
      </c>
      <c r="E336" t="s">
        <v>305</v>
      </c>
      <c r="F336" s="2">
        <v>2400</v>
      </c>
      <c r="G336" t="s">
        <v>1561</v>
      </c>
      <c r="H336">
        <v>11.9</v>
      </c>
      <c r="I336">
        <v>3</v>
      </c>
      <c r="J336">
        <v>6.1</v>
      </c>
      <c r="K336">
        <v>2.9</v>
      </c>
      <c r="L336" t="s">
        <v>83</v>
      </c>
      <c r="M336">
        <v>1</v>
      </c>
      <c r="N336" t="s">
        <v>664</v>
      </c>
      <c r="O336" t="s">
        <v>60</v>
      </c>
    </row>
    <row r="337" spans="1:15" ht="144.75">
      <c r="A337" t="s">
        <v>1562</v>
      </c>
      <c r="B337" t="s">
        <v>1563</v>
      </c>
      <c r="C337" s="1" t="s">
        <v>1564</v>
      </c>
      <c r="D337" t="s">
        <v>114</v>
      </c>
      <c r="E337" t="s">
        <v>115</v>
      </c>
      <c r="F337" s="2">
        <v>13354</v>
      </c>
      <c r="G337" t="s">
        <v>1565</v>
      </c>
      <c r="H337">
        <v>13.9</v>
      </c>
      <c r="I337">
        <v>3.4</v>
      </c>
      <c r="J337">
        <v>5.0999999999999996</v>
      </c>
      <c r="K337">
        <v>5.3</v>
      </c>
      <c r="L337" t="s">
        <v>83</v>
      </c>
      <c r="M337">
        <v>1</v>
      </c>
      <c r="N337" t="s">
        <v>307</v>
      </c>
      <c r="O337" t="s">
        <v>60</v>
      </c>
    </row>
    <row r="338" spans="1:15" ht="115.5">
      <c r="A338" t="s">
        <v>1566</v>
      </c>
      <c r="B338" t="s">
        <v>1567</v>
      </c>
      <c r="C338" s="1" t="s">
        <v>1568</v>
      </c>
      <c r="D338" t="s">
        <v>80</v>
      </c>
      <c r="E338" t="s">
        <v>239</v>
      </c>
      <c r="F338" s="2">
        <v>15000</v>
      </c>
      <c r="G338" t="s">
        <v>1569</v>
      </c>
      <c r="H338">
        <v>23.2</v>
      </c>
      <c r="I338">
        <v>0.1</v>
      </c>
      <c r="J338">
        <v>6.8</v>
      </c>
      <c r="K338">
        <v>16.3</v>
      </c>
      <c r="L338" t="s">
        <v>177</v>
      </c>
      <c r="M338">
        <v>3</v>
      </c>
      <c r="N338" t="s">
        <v>434</v>
      </c>
      <c r="O338" t="s">
        <v>29</v>
      </c>
    </row>
    <row r="339" spans="1:15" ht="174">
      <c r="A339" t="s">
        <v>1570</v>
      </c>
      <c r="B339" t="s">
        <v>1571</v>
      </c>
      <c r="C339" s="1" t="s">
        <v>1572</v>
      </c>
      <c r="D339" t="s">
        <v>107</v>
      </c>
      <c r="E339" t="s">
        <v>853</v>
      </c>
      <c r="F339">
        <v>881</v>
      </c>
      <c r="G339" t="s">
        <v>1573</v>
      </c>
      <c r="H339">
        <v>35.700000000000003</v>
      </c>
      <c r="I339">
        <v>17.7</v>
      </c>
      <c r="J339">
        <v>7.9</v>
      </c>
      <c r="K339">
        <v>10.1</v>
      </c>
      <c r="L339" t="s">
        <v>83</v>
      </c>
      <c r="M339">
        <v>1</v>
      </c>
      <c r="N339" t="s">
        <v>324</v>
      </c>
      <c r="O339" t="s">
        <v>147</v>
      </c>
    </row>
    <row r="340" spans="1:15" ht="130.5">
      <c r="A340" t="s">
        <v>1574</v>
      </c>
      <c r="B340" t="s">
        <v>1575</v>
      </c>
      <c r="C340" s="1" t="s">
        <v>1576</v>
      </c>
      <c r="D340" t="s">
        <v>18</v>
      </c>
      <c r="E340" t="s">
        <v>1130</v>
      </c>
      <c r="F340" s="2">
        <v>53150</v>
      </c>
      <c r="G340" t="s">
        <v>1577</v>
      </c>
    </row>
    <row r="341" spans="1:15" ht="130.5">
      <c r="A341" t="s">
        <v>1578</v>
      </c>
      <c r="B341" t="s">
        <v>1579</v>
      </c>
      <c r="C341" s="1" t="s">
        <v>1580</v>
      </c>
      <c r="D341" t="s">
        <v>107</v>
      </c>
      <c r="E341" t="s">
        <v>853</v>
      </c>
      <c r="F341" s="2">
        <v>3050</v>
      </c>
      <c r="G341" t="s">
        <v>1581</v>
      </c>
      <c r="H341">
        <v>34.200000000000003</v>
      </c>
      <c r="I341">
        <v>20.2</v>
      </c>
      <c r="J341">
        <v>7.3</v>
      </c>
      <c r="K341">
        <v>6.7</v>
      </c>
      <c r="L341" t="s">
        <v>83</v>
      </c>
      <c r="M341">
        <v>1</v>
      </c>
      <c r="N341" t="s">
        <v>1022</v>
      </c>
      <c r="O341" t="s">
        <v>147</v>
      </c>
    </row>
    <row r="342" spans="1:15" ht="115.5">
      <c r="A342" t="s">
        <v>1582</v>
      </c>
      <c r="B342" t="s">
        <v>1583</v>
      </c>
      <c r="C342" s="1" t="s">
        <v>1584</v>
      </c>
      <c r="D342" t="s">
        <v>88</v>
      </c>
      <c r="E342" t="s">
        <v>89</v>
      </c>
      <c r="F342" s="2">
        <v>12000</v>
      </c>
      <c r="G342" t="s">
        <v>1585</v>
      </c>
      <c r="H342">
        <v>26.7</v>
      </c>
      <c r="I342">
        <v>14</v>
      </c>
      <c r="J342">
        <v>5.3</v>
      </c>
      <c r="K342">
        <v>7.3</v>
      </c>
      <c r="L342" t="s">
        <v>27</v>
      </c>
      <c r="M342">
        <v>2</v>
      </c>
      <c r="N342" t="s">
        <v>1586</v>
      </c>
      <c r="O342" t="s">
        <v>29</v>
      </c>
    </row>
    <row r="343" spans="1:15" ht="174">
      <c r="A343" t="s">
        <v>1587</v>
      </c>
      <c r="B343" t="s">
        <v>1588</v>
      </c>
      <c r="C343" s="1" t="s">
        <v>1589</v>
      </c>
      <c r="D343" t="s">
        <v>80</v>
      </c>
      <c r="E343" t="s">
        <v>81</v>
      </c>
      <c r="F343" s="2">
        <v>67000</v>
      </c>
      <c r="G343" t="s">
        <v>1590</v>
      </c>
      <c r="H343">
        <v>28.4</v>
      </c>
      <c r="I343">
        <v>8.8000000000000007</v>
      </c>
      <c r="J343">
        <v>6.6</v>
      </c>
      <c r="K343">
        <v>13.1</v>
      </c>
      <c r="L343" t="s">
        <v>83</v>
      </c>
      <c r="M343">
        <v>1</v>
      </c>
      <c r="N343" t="s">
        <v>526</v>
      </c>
      <c r="O343" t="s">
        <v>29</v>
      </c>
    </row>
    <row r="344" spans="1:15" ht="115.5">
      <c r="A344" t="s">
        <v>1591</v>
      </c>
      <c r="B344" t="s">
        <v>1592</v>
      </c>
      <c r="C344" s="1" t="s">
        <v>1593</v>
      </c>
      <c r="D344" t="s">
        <v>45</v>
      </c>
      <c r="E344" t="s">
        <v>779</v>
      </c>
      <c r="F344" s="2">
        <v>43000</v>
      </c>
      <c r="G344" t="s">
        <v>1594</v>
      </c>
      <c r="H344">
        <v>24.3</v>
      </c>
      <c r="I344">
        <v>2.5</v>
      </c>
      <c r="J344">
        <v>9.1</v>
      </c>
      <c r="K344">
        <v>12.6</v>
      </c>
      <c r="L344" t="s">
        <v>27</v>
      </c>
      <c r="M344">
        <v>2</v>
      </c>
      <c r="N344" t="s">
        <v>1595</v>
      </c>
      <c r="O344" t="s">
        <v>29</v>
      </c>
    </row>
    <row r="345" spans="1:15" ht="115.5">
      <c r="A345" t="s">
        <v>1596</v>
      </c>
      <c r="B345" t="s">
        <v>1597</v>
      </c>
      <c r="C345" s="1" t="s">
        <v>1598</v>
      </c>
      <c r="D345" t="s">
        <v>45</v>
      </c>
      <c r="E345" t="s">
        <v>272</v>
      </c>
      <c r="F345" s="2">
        <v>104900</v>
      </c>
      <c r="G345" t="s">
        <v>1599</v>
      </c>
      <c r="H345">
        <v>11.4</v>
      </c>
      <c r="I345">
        <v>0.1</v>
      </c>
      <c r="J345">
        <v>5.3</v>
      </c>
      <c r="K345">
        <v>6</v>
      </c>
      <c r="L345" t="s">
        <v>27</v>
      </c>
      <c r="M345">
        <v>2</v>
      </c>
      <c r="N345" t="s">
        <v>128</v>
      </c>
      <c r="O345" t="s">
        <v>60</v>
      </c>
    </row>
    <row r="346" spans="1:15" ht="130.5">
      <c r="A346" t="s">
        <v>1600</v>
      </c>
      <c r="B346" t="s">
        <v>1601</v>
      </c>
      <c r="C346" s="1" t="s">
        <v>1602</v>
      </c>
      <c r="D346" t="s">
        <v>168</v>
      </c>
      <c r="E346" t="s">
        <v>492</v>
      </c>
      <c r="F346" s="2">
        <v>13700</v>
      </c>
      <c r="G346" t="s">
        <v>1603</v>
      </c>
      <c r="H346">
        <v>13.3</v>
      </c>
      <c r="I346">
        <v>0.1</v>
      </c>
      <c r="J346">
        <v>4.7</v>
      </c>
      <c r="K346">
        <v>8.4</v>
      </c>
      <c r="L346" t="s">
        <v>27</v>
      </c>
      <c r="M346">
        <v>2</v>
      </c>
      <c r="N346" t="s">
        <v>139</v>
      </c>
      <c r="O346" t="s">
        <v>60</v>
      </c>
    </row>
    <row r="347" spans="1:15" ht="101.25">
      <c r="A347" t="s">
        <v>1604</v>
      </c>
      <c r="B347" t="s">
        <v>1605</v>
      </c>
      <c r="C347" s="1" t="s">
        <v>1606</v>
      </c>
      <c r="D347" t="s">
        <v>45</v>
      </c>
      <c r="E347" t="s">
        <v>64</v>
      </c>
      <c r="F347" s="2">
        <v>19800</v>
      </c>
      <c r="G347" t="s">
        <v>1607</v>
      </c>
      <c r="H347">
        <v>18.600000000000001</v>
      </c>
      <c r="I347">
        <v>2.9</v>
      </c>
      <c r="J347">
        <v>7.6</v>
      </c>
      <c r="K347">
        <v>8.1</v>
      </c>
      <c r="L347" t="s">
        <v>83</v>
      </c>
      <c r="M347">
        <v>1</v>
      </c>
      <c r="N347" t="s">
        <v>59</v>
      </c>
      <c r="O347" t="s">
        <v>60</v>
      </c>
    </row>
    <row r="348" spans="1:15" ht="159">
      <c r="A348" t="s">
        <v>1608</v>
      </c>
      <c r="B348" t="s">
        <v>1609</v>
      </c>
      <c r="C348" s="1" t="s">
        <v>1610</v>
      </c>
      <c r="D348" t="s">
        <v>88</v>
      </c>
      <c r="E348" t="s">
        <v>89</v>
      </c>
      <c r="F348" s="2">
        <v>13003</v>
      </c>
      <c r="G348" t="s">
        <v>1611</v>
      </c>
      <c r="H348">
        <v>27.5</v>
      </c>
      <c r="I348">
        <v>11</v>
      </c>
      <c r="J348">
        <v>5.0999999999999996</v>
      </c>
      <c r="K348">
        <v>11.4</v>
      </c>
      <c r="L348" t="s">
        <v>177</v>
      </c>
      <c r="M348">
        <v>3</v>
      </c>
      <c r="N348" t="s">
        <v>53</v>
      </c>
      <c r="O348" t="s">
        <v>29</v>
      </c>
    </row>
    <row r="349" spans="1:15" ht="115.5">
      <c r="A349" t="s">
        <v>1612</v>
      </c>
      <c r="B349" t="s">
        <v>1613</v>
      </c>
      <c r="C349" s="1" t="s">
        <v>1614</v>
      </c>
      <c r="D349" t="s">
        <v>24</v>
      </c>
      <c r="E349" t="s">
        <v>25</v>
      </c>
      <c r="F349" s="2">
        <v>48000</v>
      </c>
      <c r="G349" t="s">
        <v>1615</v>
      </c>
      <c r="H349">
        <v>19.899999999999999</v>
      </c>
      <c r="I349">
        <v>8.5</v>
      </c>
      <c r="J349">
        <v>5.3</v>
      </c>
      <c r="K349">
        <v>6.1</v>
      </c>
      <c r="L349" t="s">
        <v>27</v>
      </c>
      <c r="M349">
        <v>2</v>
      </c>
      <c r="N349" t="s">
        <v>865</v>
      </c>
      <c r="O349" t="s">
        <v>60</v>
      </c>
    </row>
    <row r="350" spans="1:15" ht="101.25">
      <c r="A350" t="s">
        <v>1616</v>
      </c>
      <c r="B350" t="s">
        <v>1617</v>
      </c>
      <c r="C350" s="1" t="s">
        <v>1618</v>
      </c>
      <c r="D350" t="s">
        <v>33</v>
      </c>
      <c r="E350" t="s">
        <v>1552</v>
      </c>
      <c r="F350" s="2">
        <v>12300</v>
      </c>
      <c r="G350" t="s">
        <v>1619</v>
      </c>
      <c r="H350">
        <v>17.600000000000001</v>
      </c>
      <c r="I350">
        <v>2.7</v>
      </c>
      <c r="J350">
        <v>7.2</v>
      </c>
      <c r="K350">
        <v>7.7</v>
      </c>
      <c r="L350" t="s">
        <v>27</v>
      </c>
      <c r="M350">
        <v>2</v>
      </c>
      <c r="N350" t="s">
        <v>241</v>
      </c>
      <c r="O350" t="s">
        <v>60</v>
      </c>
    </row>
    <row r="351" spans="1:15" ht="130.5">
      <c r="A351" t="s">
        <v>1620</v>
      </c>
      <c r="B351" t="s">
        <v>1621</v>
      </c>
      <c r="C351" s="1" t="s">
        <v>1622</v>
      </c>
      <c r="D351" t="s">
        <v>80</v>
      </c>
      <c r="E351" t="s">
        <v>81</v>
      </c>
      <c r="F351" s="2">
        <v>94000</v>
      </c>
      <c r="G351" t="s">
        <v>1623</v>
      </c>
      <c r="H351">
        <v>17.899999999999999</v>
      </c>
      <c r="I351">
        <v>5.5</v>
      </c>
      <c r="J351">
        <v>5.7</v>
      </c>
      <c r="K351">
        <v>6.8</v>
      </c>
      <c r="L351" t="s">
        <v>83</v>
      </c>
      <c r="M351">
        <v>1</v>
      </c>
      <c r="N351" t="s">
        <v>794</v>
      </c>
      <c r="O351" t="s">
        <v>60</v>
      </c>
    </row>
    <row r="352" spans="1:15" ht="144.75">
      <c r="A352" t="s">
        <v>1624</v>
      </c>
      <c r="B352" t="s">
        <v>1625</v>
      </c>
      <c r="C352" s="1" t="s">
        <v>1626</v>
      </c>
      <c r="D352" t="s">
        <v>24</v>
      </c>
      <c r="E352" t="s">
        <v>25</v>
      </c>
      <c r="F352" s="2">
        <v>24000</v>
      </c>
      <c r="G352" t="s">
        <v>1627</v>
      </c>
      <c r="H352">
        <v>28.6</v>
      </c>
      <c r="I352">
        <v>14.7</v>
      </c>
      <c r="J352">
        <v>5.9</v>
      </c>
      <c r="K352">
        <v>8</v>
      </c>
      <c r="L352" t="s">
        <v>177</v>
      </c>
      <c r="M352">
        <v>3</v>
      </c>
      <c r="N352" t="s">
        <v>697</v>
      </c>
      <c r="O352" t="s">
        <v>29</v>
      </c>
    </row>
    <row r="353" spans="1:15" ht="130.5">
      <c r="A353" t="s">
        <v>1628</v>
      </c>
      <c r="B353" t="s">
        <v>1629</v>
      </c>
      <c r="C353" s="1" t="s">
        <v>1630</v>
      </c>
      <c r="D353" t="s">
        <v>88</v>
      </c>
      <c r="E353" t="s">
        <v>89</v>
      </c>
      <c r="F353" s="2">
        <v>27037</v>
      </c>
      <c r="G353" t="s">
        <v>1631</v>
      </c>
      <c r="H353">
        <v>27</v>
      </c>
      <c r="I353">
        <v>11.5</v>
      </c>
      <c r="J353">
        <v>4.8</v>
      </c>
      <c r="K353">
        <v>10.7</v>
      </c>
      <c r="L353" t="s">
        <v>27</v>
      </c>
      <c r="M353">
        <v>2</v>
      </c>
      <c r="N353" t="s">
        <v>673</v>
      </c>
      <c r="O353" t="s">
        <v>29</v>
      </c>
    </row>
    <row r="354" spans="1:15" ht="130.5">
      <c r="A354" t="s">
        <v>1632</v>
      </c>
      <c r="B354" t="s">
        <v>1633</v>
      </c>
      <c r="C354" s="1" t="s">
        <v>1634</v>
      </c>
      <c r="D354" t="s">
        <v>88</v>
      </c>
      <c r="E354" t="s">
        <v>89</v>
      </c>
      <c r="F354" s="2">
        <v>9608</v>
      </c>
      <c r="G354" t="s">
        <v>1635</v>
      </c>
      <c r="H354">
        <v>29.8</v>
      </c>
      <c r="I354">
        <v>15</v>
      </c>
      <c r="J354">
        <v>4.7</v>
      </c>
      <c r="K354">
        <v>10</v>
      </c>
      <c r="L354" t="s">
        <v>27</v>
      </c>
      <c r="M354">
        <v>2</v>
      </c>
      <c r="N354" t="s">
        <v>1636</v>
      </c>
      <c r="O354" t="s">
        <v>29</v>
      </c>
    </row>
    <row r="355" spans="1:15" ht="101.25">
      <c r="A355" t="s">
        <v>1637</v>
      </c>
      <c r="B355" t="s">
        <v>1638</v>
      </c>
      <c r="C355" s="1" t="s">
        <v>1639</v>
      </c>
      <c r="D355" t="s">
        <v>24</v>
      </c>
      <c r="E355" t="s">
        <v>1640</v>
      </c>
      <c r="F355" s="2">
        <v>35900</v>
      </c>
      <c r="G355" t="s">
        <v>1641</v>
      </c>
    </row>
    <row r="356" spans="1:15" ht="115.5">
      <c r="A356" t="s">
        <v>1642</v>
      </c>
      <c r="B356" t="s">
        <v>1643</v>
      </c>
      <c r="C356" s="1" t="s">
        <v>1644</v>
      </c>
      <c r="D356" t="s">
        <v>80</v>
      </c>
      <c r="E356" t="s">
        <v>81</v>
      </c>
      <c r="F356" s="2">
        <v>25000</v>
      </c>
      <c r="G356" t="s">
        <v>1645</v>
      </c>
      <c r="H356">
        <v>25.9</v>
      </c>
      <c r="I356">
        <v>8</v>
      </c>
      <c r="J356">
        <v>5.4</v>
      </c>
      <c r="K356">
        <v>12.5</v>
      </c>
      <c r="L356" t="s">
        <v>83</v>
      </c>
      <c r="M356">
        <v>1</v>
      </c>
      <c r="N356" t="s">
        <v>66</v>
      </c>
      <c r="O356" t="s">
        <v>29</v>
      </c>
    </row>
    <row r="357" spans="1:15" ht="115.5">
      <c r="A357" t="s">
        <v>1646</v>
      </c>
      <c r="B357" t="s">
        <v>1647</v>
      </c>
      <c r="C357" s="1" t="s">
        <v>1648</v>
      </c>
      <c r="D357" t="s">
        <v>88</v>
      </c>
      <c r="E357" t="s">
        <v>89</v>
      </c>
      <c r="F357" s="2">
        <v>17700</v>
      </c>
      <c r="G357" t="s">
        <v>1649</v>
      </c>
      <c r="H357">
        <v>26.4</v>
      </c>
      <c r="I357">
        <v>11.9</v>
      </c>
      <c r="J357">
        <v>5.6</v>
      </c>
      <c r="K357">
        <v>8.8000000000000007</v>
      </c>
      <c r="L357" t="s">
        <v>27</v>
      </c>
      <c r="M357">
        <v>2</v>
      </c>
      <c r="N357" t="s">
        <v>91</v>
      </c>
      <c r="O357" t="s">
        <v>29</v>
      </c>
    </row>
    <row r="358" spans="1:15" ht="101.25">
      <c r="A358" t="s">
        <v>1650</v>
      </c>
      <c r="B358" t="s">
        <v>1651</v>
      </c>
      <c r="C358" s="1" t="s">
        <v>1652</v>
      </c>
      <c r="D358" t="s">
        <v>174</v>
      </c>
      <c r="E358" t="s">
        <v>175</v>
      </c>
      <c r="F358" s="2">
        <v>65894</v>
      </c>
      <c r="G358" t="s">
        <v>1653</v>
      </c>
      <c r="H358">
        <v>20.100000000000001</v>
      </c>
      <c r="I358">
        <v>3.3</v>
      </c>
      <c r="J358">
        <v>4</v>
      </c>
      <c r="K358">
        <v>12.8</v>
      </c>
      <c r="L358" t="s">
        <v>27</v>
      </c>
      <c r="M358">
        <v>2</v>
      </c>
      <c r="N358" t="s">
        <v>76</v>
      </c>
      <c r="O358" t="s">
        <v>29</v>
      </c>
    </row>
    <row r="359" spans="1:15" ht="115.5">
      <c r="A359" t="s">
        <v>1654</v>
      </c>
      <c r="B359" t="s">
        <v>1655</v>
      </c>
      <c r="C359" s="1" t="s">
        <v>1656</v>
      </c>
      <c r="D359" t="s">
        <v>174</v>
      </c>
      <c r="E359" t="s">
        <v>175</v>
      </c>
      <c r="F359" s="2">
        <v>185800</v>
      </c>
      <c r="G359" t="s">
        <v>1657</v>
      </c>
      <c r="H359">
        <v>17.600000000000001</v>
      </c>
      <c r="I359">
        <v>3.5</v>
      </c>
      <c r="J359">
        <v>5.5</v>
      </c>
      <c r="K359">
        <v>8.6</v>
      </c>
      <c r="L359" t="s">
        <v>27</v>
      </c>
      <c r="M359">
        <v>2</v>
      </c>
      <c r="N359" t="s">
        <v>241</v>
      </c>
      <c r="O359" t="s">
        <v>60</v>
      </c>
    </row>
    <row r="360" spans="1:15" ht="130.5">
      <c r="A360" t="s">
        <v>1658</v>
      </c>
      <c r="B360" t="s">
        <v>1659</v>
      </c>
      <c r="C360" s="1" t="s">
        <v>1660</v>
      </c>
      <c r="D360" t="s">
        <v>101</v>
      </c>
      <c r="E360" t="s">
        <v>214</v>
      </c>
      <c r="F360" s="2">
        <v>21100</v>
      </c>
      <c r="G360" t="s">
        <v>1661</v>
      </c>
      <c r="H360">
        <v>22.5</v>
      </c>
      <c r="I360">
        <v>0.1</v>
      </c>
      <c r="J360">
        <v>10.5</v>
      </c>
      <c r="K360">
        <v>11.9</v>
      </c>
      <c r="L360" t="s">
        <v>27</v>
      </c>
      <c r="M360">
        <v>2</v>
      </c>
      <c r="N360" t="s">
        <v>48</v>
      </c>
      <c r="O360" t="s">
        <v>29</v>
      </c>
    </row>
    <row r="361" spans="1:15" ht="159">
      <c r="A361" t="s">
        <v>1662</v>
      </c>
      <c r="B361" t="s">
        <v>1663</v>
      </c>
      <c r="C361" s="1" t="s">
        <v>1664</v>
      </c>
      <c r="D361" t="s">
        <v>114</v>
      </c>
      <c r="E361" t="s">
        <v>115</v>
      </c>
      <c r="F361" s="2">
        <v>3664</v>
      </c>
      <c r="G361" t="s">
        <v>1665</v>
      </c>
      <c r="H361">
        <v>12.6</v>
      </c>
      <c r="I361">
        <v>2.8</v>
      </c>
      <c r="J361">
        <v>7</v>
      </c>
      <c r="K361">
        <v>2.8</v>
      </c>
      <c r="L361" t="s">
        <v>157</v>
      </c>
      <c r="M361" t="s">
        <v>158</v>
      </c>
      <c r="N361" t="s">
        <v>257</v>
      </c>
      <c r="O361" t="s">
        <v>60</v>
      </c>
    </row>
    <row r="362" spans="1:15" ht="115.5">
      <c r="A362" t="s">
        <v>1666</v>
      </c>
      <c r="B362" t="s">
        <v>1667</v>
      </c>
      <c r="C362" s="1" t="s">
        <v>1668</v>
      </c>
      <c r="D362" t="s">
        <v>107</v>
      </c>
      <c r="E362" t="s">
        <v>853</v>
      </c>
      <c r="F362" s="2">
        <v>1023</v>
      </c>
      <c r="G362" t="s">
        <v>1669</v>
      </c>
    </row>
    <row r="363" spans="1:15" ht="115.5">
      <c r="A363" t="s">
        <v>1670</v>
      </c>
      <c r="B363" t="s">
        <v>1671</v>
      </c>
      <c r="C363" s="1" t="s">
        <v>1672</v>
      </c>
      <c r="D363" t="s">
        <v>45</v>
      </c>
      <c r="E363" t="s">
        <v>64</v>
      </c>
      <c r="F363" s="2">
        <v>9500</v>
      </c>
      <c r="G363" t="s">
        <v>1673</v>
      </c>
      <c r="H363">
        <v>24</v>
      </c>
      <c r="I363">
        <v>5.3</v>
      </c>
      <c r="J363">
        <v>8.1</v>
      </c>
      <c r="K363">
        <v>10.6</v>
      </c>
      <c r="L363" t="s">
        <v>83</v>
      </c>
      <c r="M363">
        <v>1</v>
      </c>
      <c r="N363" t="s">
        <v>540</v>
      </c>
      <c r="O363" t="s">
        <v>29</v>
      </c>
    </row>
    <row r="364" spans="1:15" ht="130.5">
      <c r="A364" t="s">
        <v>1674</v>
      </c>
      <c r="B364" t="s">
        <v>1675</v>
      </c>
      <c r="C364" s="1" t="s">
        <v>1676</v>
      </c>
      <c r="D364" t="s">
        <v>107</v>
      </c>
      <c r="E364" t="s">
        <v>853</v>
      </c>
      <c r="F364" s="2">
        <v>1900</v>
      </c>
      <c r="G364" t="s">
        <v>1677</v>
      </c>
      <c r="H364">
        <v>33.799999999999997</v>
      </c>
      <c r="I364">
        <v>17.7</v>
      </c>
      <c r="J364">
        <v>7.5</v>
      </c>
      <c r="K364">
        <v>8.6</v>
      </c>
      <c r="L364" t="s">
        <v>27</v>
      </c>
      <c r="M364">
        <v>2</v>
      </c>
      <c r="N364" t="s">
        <v>384</v>
      </c>
      <c r="O364" t="s">
        <v>147</v>
      </c>
    </row>
    <row r="365" spans="1:15" ht="115.5">
      <c r="A365" t="s">
        <v>1678</v>
      </c>
      <c r="B365" t="s">
        <v>1679</v>
      </c>
      <c r="C365" s="1" t="s">
        <v>1680</v>
      </c>
      <c r="D365" t="s">
        <v>80</v>
      </c>
      <c r="E365" t="s">
        <v>289</v>
      </c>
      <c r="F365" s="2">
        <v>103000</v>
      </c>
      <c r="G365" t="s">
        <v>1681</v>
      </c>
      <c r="H365">
        <v>30.3</v>
      </c>
      <c r="I365">
        <v>9.9</v>
      </c>
      <c r="J365">
        <v>5.8</v>
      </c>
      <c r="K365">
        <v>14.6</v>
      </c>
      <c r="L365" t="s">
        <v>27</v>
      </c>
      <c r="M365">
        <v>2</v>
      </c>
      <c r="N365" t="s">
        <v>317</v>
      </c>
      <c r="O365" t="s">
        <v>147</v>
      </c>
    </row>
    <row r="366" spans="1:15" ht="101.25">
      <c r="A366" t="s">
        <v>1682</v>
      </c>
      <c r="B366" t="s">
        <v>1683</v>
      </c>
      <c r="C366" s="1" t="s">
        <v>1684</v>
      </c>
      <c r="D366" t="s">
        <v>80</v>
      </c>
      <c r="E366" t="s">
        <v>822</v>
      </c>
      <c r="F366" s="2">
        <v>83000</v>
      </c>
      <c r="G366" t="s">
        <v>1685</v>
      </c>
      <c r="H366">
        <v>20</v>
      </c>
      <c r="I366">
        <v>2.7</v>
      </c>
      <c r="J366">
        <v>6.5</v>
      </c>
      <c r="K366">
        <v>10.8</v>
      </c>
      <c r="L366" t="s">
        <v>27</v>
      </c>
      <c r="M366">
        <v>2</v>
      </c>
      <c r="N366" t="s">
        <v>76</v>
      </c>
      <c r="O366" t="s">
        <v>60</v>
      </c>
    </row>
    <row r="367" spans="1:15" ht="101.25">
      <c r="A367" t="s">
        <v>1686</v>
      </c>
      <c r="B367" t="s">
        <v>1687</v>
      </c>
      <c r="C367" s="1" t="s">
        <v>1688</v>
      </c>
      <c r="D367" t="s">
        <v>33</v>
      </c>
      <c r="E367" t="s">
        <v>914</v>
      </c>
      <c r="F367" s="2">
        <v>4800</v>
      </c>
      <c r="G367" t="s">
        <v>1689</v>
      </c>
    </row>
    <row r="368" spans="1:15" ht="201.75">
      <c r="A368" t="s">
        <v>1690</v>
      </c>
      <c r="B368" t="s">
        <v>1691</v>
      </c>
      <c r="C368" s="1" t="s">
        <v>1692</v>
      </c>
      <c r="D368" t="s">
        <v>45</v>
      </c>
      <c r="E368" t="s">
        <v>155</v>
      </c>
      <c r="F368" s="2">
        <v>61000</v>
      </c>
      <c r="G368" t="s">
        <v>1693</v>
      </c>
      <c r="H368">
        <v>11.9</v>
      </c>
      <c r="I368">
        <v>1.4</v>
      </c>
      <c r="J368">
        <v>5.3</v>
      </c>
      <c r="K368">
        <v>5.2</v>
      </c>
      <c r="L368" t="s">
        <v>27</v>
      </c>
      <c r="M368">
        <v>2</v>
      </c>
      <c r="N368" t="s">
        <v>664</v>
      </c>
      <c r="O368" t="s">
        <v>60</v>
      </c>
    </row>
    <row r="369" spans="1:15" ht="101.25">
      <c r="A369" t="s">
        <v>1694</v>
      </c>
      <c r="B369" t="s">
        <v>1695</v>
      </c>
      <c r="C369" s="1" t="s">
        <v>1696</v>
      </c>
      <c r="D369" t="s">
        <v>33</v>
      </c>
      <c r="E369" t="s">
        <v>701</v>
      </c>
      <c r="F369" s="2">
        <v>13450</v>
      </c>
      <c r="G369" t="s">
        <v>1697</v>
      </c>
      <c r="H369">
        <v>21</v>
      </c>
      <c r="I369">
        <v>8.6999999999999993</v>
      </c>
      <c r="J369">
        <v>5.7</v>
      </c>
      <c r="K369">
        <v>6.7</v>
      </c>
      <c r="L369" t="s">
        <v>27</v>
      </c>
      <c r="M369">
        <v>2</v>
      </c>
      <c r="N369" t="s">
        <v>1066</v>
      </c>
      <c r="O369" t="s">
        <v>29</v>
      </c>
    </row>
    <row r="370" spans="1:15" ht="101.25">
      <c r="A370" t="s">
        <v>1698</v>
      </c>
      <c r="B370" t="s">
        <v>1699</v>
      </c>
      <c r="C370" s="1" t="s">
        <v>1700</v>
      </c>
      <c r="D370" t="s">
        <v>45</v>
      </c>
      <c r="E370" t="s">
        <v>272</v>
      </c>
      <c r="F370" s="2">
        <v>219000</v>
      </c>
      <c r="G370" t="s">
        <v>1701</v>
      </c>
      <c r="H370">
        <v>22</v>
      </c>
      <c r="I370">
        <v>0</v>
      </c>
      <c r="J370">
        <v>6.2</v>
      </c>
      <c r="K370">
        <v>15.8</v>
      </c>
      <c r="L370" t="s">
        <v>177</v>
      </c>
      <c r="M370">
        <v>3</v>
      </c>
      <c r="N370" t="s">
        <v>439</v>
      </c>
      <c r="O370" t="s">
        <v>29</v>
      </c>
    </row>
    <row r="371" spans="1:15" ht="144.75">
      <c r="A371" t="s">
        <v>1702</v>
      </c>
      <c r="B371" t="s">
        <v>1703</v>
      </c>
      <c r="C371" s="1" t="s">
        <v>1704</v>
      </c>
      <c r="D371" t="s">
        <v>80</v>
      </c>
      <c r="E371" t="s">
        <v>81</v>
      </c>
      <c r="F371" s="2">
        <v>75500</v>
      </c>
      <c r="G371" t="s">
        <v>1705</v>
      </c>
      <c r="H371">
        <v>19.3</v>
      </c>
      <c r="I371">
        <v>5.6</v>
      </c>
      <c r="J371">
        <v>5.9</v>
      </c>
      <c r="K371">
        <v>7.7</v>
      </c>
      <c r="L371" t="s">
        <v>27</v>
      </c>
      <c r="M371">
        <v>2</v>
      </c>
      <c r="N371" t="s">
        <v>1226</v>
      </c>
      <c r="O371" t="s">
        <v>60</v>
      </c>
    </row>
    <row r="372" spans="1:15" ht="144.75">
      <c r="A372" t="s">
        <v>1706</v>
      </c>
      <c r="B372" t="s">
        <v>1707</v>
      </c>
      <c r="C372" s="1" t="s">
        <v>1708</v>
      </c>
      <c r="D372" t="s">
        <v>80</v>
      </c>
      <c r="E372" t="s">
        <v>187</v>
      </c>
      <c r="F372" s="2">
        <v>23400</v>
      </c>
      <c r="G372" t="s">
        <v>1709</v>
      </c>
      <c r="H372">
        <v>21.9</v>
      </c>
      <c r="I372">
        <v>7</v>
      </c>
      <c r="J372">
        <v>4.8</v>
      </c>
      <c r="K372">
        <v>10</v>
      </c>
      <c r="L372" t="s">
        <v>27</v>
      </c>
      <c r="M372">
        <v>2</v>
      </c>
      <c r="N372" t="s">
        <v>439</v>
      </c>
      <c r="O372" t="s">
        <v>29</v>
      </c>
    </row>
    <row r="373" spans="1:15" ht="115.5">
      <c r="A373" t="s">
        <v>1710</v>
      </c>
      <c r="B373" t="s">
        <v>1711</v>
      </c>
      <c r="C373" s="1" t="s">
        <v>1712</v>
      </c>
      <c r="D373" t="s">
        <v>114</v>
      </c>
      <c r="E373" t="s">
        <v>115</v>
      </c>
      <c r="F373" s="2">
        <v>4700</v>
      </c>
      <c r="G373" t="s">
        <v>1713</v>
      </c>
      <c r="H373">
        <v>10.1</v>
      </c>
      <c r="I373">
        <v>4.0999999999999996</v>
      </c>
      <c r="J373">
        <v>4.3</v>
      </c>
      <c r="K373">
        <v>1.7</v>
      </c>
      <c r="L373" t="s">
        <v>157</v>
      </c>
      <c r="M373" t="s">
        <v>158</v>
      </c>
      <c r="N373" t="s">
        <v>405</v>
      </c>
      <c r="O373" t="s">
        <v>60</v>
      </c>
    </row>
    <row r="374" spans="1:15" ht="159">
      <c r="A374" t="s">
        <v>1714</v>
      </c>
      <c r="B374" t="s">
        <v>1715</v>
      </c>
      <c r="C374" s="1" t="s">
        <v>1716</v>
      </c>
      <c r="D374" t="s">
        <v>107</v>
      </c>
      <c r="E374" t="s">
        <v>853</v>
      </c>
      <c r="F374">
        <v>894</v>
      </c>
      <c r="G374" t="s">
        <v>1717</v>
      </c>
      <c r="H374">
        <v>36.1</v>
      </c>
      <c r="I374">
        <v>20.3</v>
      </c>
      <c r="J374">
        <v>7.5</v>
      </c>
      <c r="K374">
        <v>8.3000000000000007</v>
      </c>
      <c r="L374" t="s">
        <v>27</v>
      </c>
      <c r="M374">
        <v>2</v>
      </c>
      <c r="N374" t="s">
        <v>1718</v>
      </c>
      <c r="O374" t="s">
        <v>147</v>
      </c>
    </row>
    <row r="375" spans="1:15" ht="101.25">
      <c r="A375" t="s">
        <v>1719</v>
      </c>
      <c r="B375" t="s">
        <v>1720</v>
      </c>
      <c r="C375" s="1" t="s">
        <v>1721</v>
      </c>
      <c r="D375" t="s">
        <v>174</v>
      </c>
      <c r="E375" t="s">
        <v>175</v>
      </c>
      <c r="F375" s="2">
        <v>316000</v>
      </c>
      <c r="G375" t="s">
        <v>1722</v>
      </c>
      <c r="H375">
        <v>23.3</v>
      </c>
      <c r="I375">
        <v>6.5</v>
      </c>
      <c r="J375">
        <v>5.6</v>
      </c>
      <c r="K375">
        <v>11.2</v>
      </c>
      <c r="L375" t="s">
        <v>177</v>
      </c>
      <c r="M375">
        <v>3</v>
      </c>
      <c r="N375" t="s">
        <v>434</v>
      </c>
      <c r="O375" t="s">
        <v>29</v>
      </c>
    </row>
    <row r="376" spans="1:15" ht="115.5">
      <c r="A376" t="s">
        <v>1723</v>
      </c>
      <c r="B376" t="s">
        <v>1724</v>
      </c>
      <c r="C376" s="1" t="s">
        <v>1725</v>
      </c>
      <c r="D376" t="s">
        <v>114</v>
      </c>
      <c r="E376" t="s">
        <v>1726</v>
      </c>
      <c r="F376" s="2">
        <v>6152</v>
      </c>
      <c r="G376" t="s">
        <v>1727</v>
      </c>
      <c r="H376">
        <v>21.9</v>
      </c>
      <c r="I376">
        <v>4.9000000000000004</v>
      </c>
      <c r="J376">
        <v>7.7</v>
      </c>
      <c r="K376">
        <v>9.3000000000000007</v>
      </c>
      <c r="L376" t="s">
        <v>83</v>
      </c>
      <c r="M376">
        <v>1</v>
      </c>
      <c r="N376" t="s">
        <v>439</v>
      </c>
      <c r="O376" t="s">
        <v>29</v>
      </c>
    </row>
    <row r="377" spans="1:15" ht="115.5">
      <c r="A377" t="s">
        <v>1728</v>
      </c>
      <c r="B377" t="s">
        <v>1729</v>
      </c>
      <c r="C377" s="1" t="s">
        <v>1730</v>
      </c>
      <c r="D377" t="s">
        <v>24</v>
      </c>
      <c r="E377" t="s">
        <v>382</v>
      </c>
      <c r="F377" s="2">
        <v>22500</v>
      </c>
      <c r="G377" t="s">
        <v>1731</v>
      </c>
    </row>
    <row r="378" spans="1:15" ht="130.5">
      <c r="A378" t="s">
        <v>1732</v>
      </c>
      <c r="B378" t="s">
        <v>1733</v>
      </c>
      <c r="C378" s="1" t="s">
        <v>1734</v>
      </c>
      <c r="D378" t="s">
        <v>18</v>
      </c>
      <c r="E378" t="s">
        <v>245</v>
      </c>
      <c r="F378" s="2">
        <v>10500</v>
      </c>
      <c r="G378" t="s">
        <v>1735</v>
      </c>
    </row>
    <row r="379" spans="1:15" ht="101.25">
      <c r="A379" t="s">
        <v>1736</v>
      </c>
      <c r="B379" t="s">
        <v>1737</v>
      </c>
      <c r="C379" s="1" t="s">
        <v>1738</v>
      </c>
      <c r="D379" t="s">
        <v>18</v>
      </c>
      <c r="E379" t="s">
        <v>472</v>
      </c>
      <c r="F379" s="2">
        <v>49800</v>
      </c>
      <c r="G379" t="s">
        <v>1739</v>
      </c>
      <c r="H379">
        <v>16.5</v>
      </c>
      <c r="I379">
        <v>5.5</v>
      </c>
      <c r="J379">
        <v>6.1</v>
      </c>
      <c r="K379">
        <v>4.8</v>
      </c>
      <c r="L379" t="s">
        <v>27</v>
      </c>
      <c r="M379">
        <v>2</v>
      </c>
      <c r="N379" t="s">
        <v>117</v>
      </c>
      <c r="O379" t="s">
        <v>60</v>
      </c>
    </row>
    <row r="380" spans="1:15" ht="115.5">
      <c r="A380" t="s">
        <v>1740</v>
      </c>
      <c r="B380" t="s">
        <v>1741</v>
      </c>
      <c r="C380" s="1" t="s">
        <v>1742</v>
      </c>
      <c r="D380" t="s">
        <v>80</v>
      </c>
      <c r="E380" t="s">
        <v>1386</v>
      </c>
      <c r="F380" s="2">
        <v>12000</v>
      </c>
      <c r="G380" t="s">
        <v>1743</v>
      </c>
      <c r="H380">
        <v>16</v>
      </c>
      <c r="I380">
        <v>1.5</v>
      </c>
      <c r="J380">
        <v>5.6</v>
      </c>
      <c r="K380">
        <v>9</v>
      </c>
      <c r="L380" t="s">
        <v>83</v>
      </c>
      <c r="M380">
        <v>1</v>
      </c>
      <c r="N380" t="s">
        <v>195</v>
      </c>
      <c r="O380" t="s">
        <v>60</v>
      </c>
    </row>
    <row r="381" spans="1:15" ht="130.5">
      <c r="A381" t="s">
        <v>1744</v>
      </c>
      <c r="B381" t="s">
        <v>1745</v>
      </c>
      <c r="C381" s="1" t="s">
        <v>1746</v>
      </c>
      <c r="D381" t="s">
        <v>88</v>
      </c>
      <c r="E381" t="s">
        <v>1425</v>
      </c>
      <c r="F381" s="2">
        <v>13871</v>
      </c>
      <c r="G381" t="s">
        <v>1747</v>
      </c>
    </row>
    <row r="382" spans="1:15" ht="130.5">
      <c r="A382" t="s">
        <v>1748</v>
      </c>
      <c r="B382" t="s">
        <v>1749</v>
      </c>
      <c r="C382" s="1" t="s">
        <v>1750</v>
      </c>
      <c r="D382" t="s">
        <v>174</v>
      </c>
      <c r="E382" t="s">
        <v>1751</v>
      </c>
      <c r="F382" s="2">
        <v>10600</v>
      </c>
      <c r="G382" t="s">
        <v>1752</v>
      </c>
      <c r="H382">
        <v>24.7</v>
      </c>
      <c r="I382">
        <v>9.4</v>
      </c>
      <c r="J382">
        <v>5.2</v>
      </c>
      <c r="K382">
        <v>10</v>
      </c>
      <c r="L382" t="s">
        <v>27</v>
      </c>
      <c r="M382">
        <v>2</v>
      </c>
      <c r="N382" t="s">
        <v>545</v>
      </c>
      <c r="O382" t="s">
        <v>29</v>
      </c>
    </row>
    <row r="383" spans="1:15" ht="87">
      <c r="A383" t="s">
        <v>1753</v>
      </c>
      <c r="B383" t="s">
        <v>1754</v>
      </c>
      <c r="C383" s="1" t="s">
        <v>1755</v>
      </c>
      <c r="D383" t="s">
        <v>88</v>
      </c>
      <c r="E383" t="s">
        <v>89</v>
      </c>
      <c r="F383" s="2">
        <v>14592</v>
      </c>
      <c r="G383" t="s">
        <v>1756</v>
      </c>
      <c r="H383">
        <v>23.8</v>
      </c>
      <c r="I383">
        <v>6.9</v>
      </c>
      <c r="J383">
        <v>6.1</v>
      </c>
      <c r="K383">
        <v>10.9</v>
      </c>
      <c r="L383" t="s">
        <v>177</v>
      </c>
      <c r="M383">
        <v>3</v>
      </c>
      <c r="N383" t="s">
        <v>896</v>
      </c>
      <c r="O383" t="s">
        <v>29</v>
      </c>
    </row>
    <row r="384" spans="1:15" ht="144.75">
      <c r="A384" t="s">
        <v>1757</v>
      </c>
      <c r="B384" t="s">
        <v>1758</v>
      </c>
      <c r="C384" s="1" t="s">
        <v>1759</v>
      </c>
      <c r="D384" t="s">
        <v>107</v>
      </c>
      <c r="E384" t="s">
        <v>853</v>
      </c>
      <c r="F384" s="2">
        <v>10000</v>
      </c>
      <c r="G384" t="s">
        <v>1760</v>
      </c>
      <c r="H384">
        <v>33.9</v>
      </c>
      <c r="I384">
        <v>17.600000000000001</v>
      </c>
      <c r="J384">
        <v>8.3000000000000007</v>
      </c>
      <c r="K384">
        <v>8.1</v>
      </c>
      <c r="L384" t="s">
        <v>27</v>
      </c>
      <c r="M384">
        <v>2</v>
      </c>
      <c r="N384" t="s">
        <v>1022</v>
      </c>
      <c r="O384" t="s">
        <v>147</v>
      </c>
    </row>
    <row r="385" spans="1:15" ht="144.75">
      <c r="A385" t="s">
        <v>1761</v>
      </c>
      <c r="B385" t="s">
        <v>1762</v>
      </c>
      <c r="C385" s="1" t="s">
        <v>1763</v>
      </c>
      <c r="D385" t="s">
        <v>174</v>
      </c>
      <c r="E385" t="s">
        <v>393</v>
      </c>
      <c r="F385" s="2">
        <v>18600</v>
      </c>
      <c r="G385" t="s">
        <v>1764</v>
      </c>
      <c r="H385">
        <v>30.8</v>
      </c>
      <c r="I385">
        <v>10.7</v>
      </c>
      <c r="J385">
        <v>4.7</v>
      </c>
      <c r="K385">
        <v>15.4</v>
      </c>
      <c r="L385" t="s">
        <v>27</v>
      </c>
      <c r="M385">
        <v>2</v>
      </c>
      <c r="N385" t="s">
        <v>761</v>
      </c>
      <c r="O385" t="s">
        <v>147</v>
      </c>
    </row>
    <row r="386" spans="1:15" ht="159">
      <c r="A386" t="s">
        <v>1765</v>
      </c>
      <c r="B386" t="s">
        <v>1766</v>
      </c>
      <c r="C386" s="1" t="s">
        <v>1767</v>
      </c>
      <c r="D386" t="s">
        <v>101</v>
      </c>
      <c r="E386" t="s">
        <v>315</v>
      </c>
      <c r="F386" s="2">
        <v>7619</v>
      </c>
      <c r="G386" t="s">
        <v>1768</v>
      </c>
      <c r="H386">
        <v>25.2</v>
      </c>
      <c r="I386">
        <v>2.5</v>
      </c>
      <c r="J386">
        <v>11.7</v>
      </c>
      <c r="K386">
        <v>11</v>
      </c>
      <c r="L386" t="s">
        <v>27</v>
      </c>
      <c r="M386">
        <v>2</v>
      </c>
      <c r="N386" t="s">
        <v>28</v>
      </c>
      <c r="O386" t="s">
        <v>29</v>
      </c>
    </row>
    <row r="387" spans="1:15" ht="174">
      <c r="A387" t="s">
        <v>1769</v>
      </c>
      <c r="B387" t="s">
        <v>1770</v>
      </c>
      <c r="C387" s="1" t="s">
        <v>1771</v>
      </c>
      <c r="D387" t="s">
        <v>168</v>
      </c>
      <c r="E387" t="s">
        <v>234</v>
      </c>
      <c r="F387" s="2">
        <v>186000</v>
      </c>
      <c r="G387" t="s">
        <v>1772</v>
      </c>
      <c r="H387">
        <v>23.1</v>
      </c>
      <c r="I387">
        <v>4</v>
      </c>
      <c r="J387">
        <v>8.1999999999999993</v>
      </c>
      <c r="K387">
        <v>10.9</v>
      </c>
      <c r="L387" t="s">
        <v>27</v>
      </c>
      <c r="M387">
        <v>2</v>
      </c>
      <c r="N387" t="s">
        <v>434</v>
      </c>
      <c r="O387" t="s">
        <v>29</v>
      </c>
    </row>
    <row r="388" spans="1:15" ht="115.5">
      <c r="A388" t="s">
        <v>1773</v>
      </c>
      <c r="B388" t="s">
        <v>1774</v>
      </c>
      <c r="C388" s="1" t="s">
        <v>1775</v>
      </c>
      <c r="D388" t="s">
        <v>174</v>
      </c>
      <c r="E388" t="s">
        <v>418</v>
      </c>
      <c r="F388" s="2">
        <v>34000</v>
      </c>
      <c r="G388" t="s">
        <v>1776</v>
      </c>
      <c r="H388">
        <v>26.2</v>
      </c>
      <c r="I388">
        <v>8.3000000000000007</v>
      </c>
      <c r="J388">
        <v>6.5</v>
      </c>
      <c r="K388">
        <v>11.3</v>
      </c>
      <c r="L388" t="s">
        <v>27</v>
      </c>
      <c r="M388">
        <v>2</v>
      </c>
      <c r="N388" t="s">
        <v>1777</v>
      </c>
      <c r="O388" t="s">
        <v>29</v>
      </c>
    </row>
    <row r="389" spans="1:15" ht="115.5">
      <c r="A389" t="s">
        <v>1778</v>
      </c>
      <c r="B389" t="s">
        <v>1779</v>
      </c>
      <c r="C389" s="1" t="s">
        <v>1780</v>
      </c>
      <c r="D389" t="s">
        <v>18</v>
      </c>
      <c r="E389" t="s">
        <v>1130</v>
      </c>
      <c r="F389" s="2">
        <v>344400</v>
      </c>
      <c r="G389" t="s">
        <v>1781</v>
      </c>
      <c r="H389">
        <v>14.7</v>
      </c>
      <c r="I389">
        <v>1.1000000000000001</v>
      </c>
      <c r="J389">
        <v>5.9</v>
      </c>
      <c r="K389">
        <v>7.6</v>
      </c>
      <c r="L389" t="s">
        <v>27</v>
      </c>
      <c r="M389">
        <v>2</v>
      </c>
      <c r="N389" t="s">
        <v>159</v>
      </c>
      <c r="O389" t="s">
        <v>60</v>
      </c>
    </row>
    <row r="390" spans="1:15" ht="115.5">
      <c r="A390" t="s">
        <v>1782</v>
      </c>
      <c r="B390" t="s">
        <v>1783</v>
      </c>
      <c r="C390" s="1" t="s">
        <v>1784</v>
      </c>
      <c r="D390" t="s">
        <v>174</v>
      </c>
      <c r="E390" t="s">
        <v>784</v>
      </c>
      <c r="F390" s="2">
        <v>79100</v>
      </c>
      <c r="G390" t="s">
        <v>1785</v>
      </c>
      <c r="H390">
        <v>21.6</v>
      </c>
      <c r="I390">
        <v>7.2</v>
      </c>
      <c r="J390">
        <v>4.9000000000000004</v>
      </c>
      <c r="K390">
        <v>9.5</v>
      </c>
      <c r="L390" t="s">
        <v>177</v>
      </c>
      <c r="M390">
        <v>3</v>
      </c>
      <c r="N390" t="s">
        <v>110</v>
      </c>
      <c r="O390" t="s">
        <v>29</v>
      </c>
    </row>
    <row r="391" spans="1:15" ht="101.25">
      <c r="A391" t="s">
        <v>1786</v>
      </c>
      <c r="B391" t="s">
        <v>1787</v>
      </c>
      <c r="C391" s="1" t="s">
        <v>1788</v>
      </c>
      <c r="D391" t="s">
        <v>88</v>
      </c>
      <c r="E391" t="s">
        <v>89</v>
      </c>
      <c r="F391" s="2">
        <v>8356</v>
      </c>
      <c r="G391" t="s">
        <v>1789</v>
      </c>
      <c r="H391">
        <v>21.7</v>
      </c>
      <c r="I391">
        <v>9.6</v>
      </c>
      <c r="J391">
        <v>5.2</v>
      </c>
      <c r="K391">
        <v>6.8</v>
      </c>
      <c r="L391" t="s">
        <v>27</v>
      </c>
      <c r="M391">
        <v>2</v>
      </c>
      <c r="N391" t="s">
        <v>110</v>
      </c>
      <c r="O391" t="s">
        <v>29</v>
      </c>
    </row>
    <row r="392" spans="1:15" ht="101.25">
      <c r="A392" t="s">
        <v>1790</v>
      </c>
      <c r="B392" t="s">
        <v>1791</v>
      </c>
      <c r="C392" s="1" t="s">
        <v>1792</v>
      </c>
      <c r="D392" t="s">
        <v>101</v>
      </c>
      <c r="E392" t="s">
        <v>605</v>
      </c>
      <c r="F392" s="2">
        <v>3565</v>
      </c>
      <c r="G392" t="s">
        <v>1793</v>
      </c>
      <c r="H392">
        <v>17.8</v>
      </c>
      <c r="I392">
        <v>2.1</v>
      </c>
      <c r="J392">
        <v>9.1999999999999993</v>
      </c>
      <c r="K392">
        <v>6.5</v>
      </c>
      <c r="L392" t="s">
        <v>83</v>
      </c>
      <c r="M392">
        <v>1</v>
      </c>
      <c r="N392" t="s">
        <v>794</v>
      </c>
      <c r="O392" t="s">
        <v>60</v>
      </c>
    </row>
    <row r="393" spans="1:15" ht="115.5">
      <c r="A393" t="s">
        <v>1794</v>
      </c>
      <c r="B393" t="s">
        <v>1795</v>
      </c>
      <c r="C393" s="1" t="s">
        <v>1796</v>
      </c>
      <c r="D393" t="s">
        <v>174</v>
      </c>
      <c r="E393" t="s">
        <v>418</v>
      </c>
      <c r="F393" s="2">
        <v>8100</v>
      </c>
      <c r="G393" t="s">
        <v>1797</v>
      </c>
      <c r="H393">
        <v>21.6</v>
      </c>
      <c r="I393">
        <v>7.7</v>
      </c>
      <c r="J393">
        <v>5.3</v>
      </c>
      <c r="K393">
        <v>8.6</v>
      </c>
      <c r="L393" t="s">
        <v>27</v>
      </c>
      <c r="M393">
        <v>2</v>
      </c>
      <c r="N393" t="s">
        <v>110</v>
      </c>
      <c r="O393" t="s">
        <v>29</v>
      </c>
    </row>
    <row r="394" spans="1:15" ht="115.5">
      <c r="A394" t="s">
        <v>1798</v>
      </c>
      <c r="B394" t="s">
        <v>1799</v>
      </c>
      <c r="C394" s="1" t="s">
        <v>1800</v>
      </c>
      <c r="D394" t="s">
        <v>101</v>
      </c>
      <c r="E394" t="s">
        <v>315</v>
      </c>
      <c r="F394" s="2">
        <v>17354</v>
      </c>
      <c r="G394" t="s">
        <v>1801</v>
      </c>
      <c r="H394">
        <v>23.5</v>
      </c>
      <c r="I394">
        <v>2</v>
      </c>
      <c r="J394">
        <v>11.4</v>
      </c>
      <c r="K394">
        <v>10.1</v>
      </c>
      <c r="L394" t="s">
        <v>27</v>
      </c>
      <c r="M394">
        <v>2</v>
      </c>
      <c r="N394" t="s">
        <v>189</v>
      </c>
      <c r="O394" t="s">
        <v>29</v>
      </c>
    </row>
    <row r="395" spans="1:15" ht="101.25">
      <c r="A395" t="s">
        <v>1802</v>
      </c>
      <c r="B395" t="s">
        <v>1803</v>
      </c>
      <c r="C395" s="1" t="s">
        <v>1804</v>
      </c>
      <c r="D395" t="s">
        <v>101</v>
      </c>
      <c r="E395" t="s">
        <v>143</v>
      </c>
      <c r="F395" s="2">
        <v>237000</v>
      </c>
      <c r="G395" t="s">
        <v>1805</v>
      </c>
      <c r="H395">
        <v>29.2</v>
      </c>
      <c r="I395">
        <v>1.8</v>
      </c>
      <c r="J395">
        <v>13.7</v>
      </c>
      <c r="K395">
        <v>13.8</v>
      </c>
      <c r="L395" t="s">
        <v>323</v>
      </c>
      <c r="M395">
        <v>4</v>
      </c>
      <c r="N395" t="s">
        <v>36</v>
      </c>
      <c r="O395" t="s">
        <v>29</v>
      </c>
    </row>
    <row r="396" spans="1:15" ht="130.5">
      <c r="A396" t="s">
        <v>1806</v>
      </c>
      <c r="B396" t="s">
        <v>1807</v>
      </c>
      <c r="C396" s="1" t="s">
        <v>1808</v>
      </c>
      <c r="D396" t="s">
        <v>18</v>
      </c>
      <c r="E396" t="s">
        <v>70</v>
      </c>
      <c r="F396" s="2">
        <v>84900</v>
      </c>
      <c r="G396" t="s">
        <v>1809</v>
      </c>
      <c r="H396">
        <v>13.9</v>
      </c>
      <c r="I396">
        <v>0.4</v>
      </c>
      <c r="J396">
        <v>6.5</v>
      </c>
      <c r="K396">
        <v>6.9</v>
      </c>
      <c r="L396" t="s">
        <v>27</v>
      </c>
      <c r="M396">
        <v>2</v>
      </c>
      <c r="N396" t="s">
        <v>874</v>
      </c>
      <c r="O396" t="s">
        <v>60</v>
      </c>
    </row>
    <row r="397" spans="1:15" ht="174">
      <c r="A397" t="s">
        <v>1810</v>
      </c>
      <c r="B397" t="s">
        <v>1811</v>
      </c>
      <c r="C397" s="1" t="s">
        <v>1812</v>
      </c>
      <c r="D397" t="s">
        <v>80</v>
      </c>
      <c r="E397" t="s">
        <v>1386</v>
      </c>
      <c r="F397" s="2">
        <v>44500</v>
      </c>
      <c r="G397" t="s">
        <v>1813</v>
      </c>
      <c r="H397">
        <v>18.100000000000001</v>
      </c>
      <c r="I397">
        <v>3</v>
      </c>
      <c r="J397">
        <v>5.9</v>
      </c>
      <c r="K397">
        <v>9.1999999999999993</v>
      </c>
      <c r="L397" t="s">
        <v>27</v>
      </c>
      <c r="M397">
        <v>2</v>
      </c>
      <c r="N397" t="s">
        <v>84</v>
      </c>
      <c r="O397" t="s">
        <v>60</v>
      </c>
    </row>
    <row r="398" spans="1:15" ht="144.75">
      <c r="A398" t="s">
        <v>1814</v>
      </c>
      <c r="B398" t="s">
        <v>1815</v>
      </c>
      <c r="C398" s="1" t="s">
        <v>1816</v>
      </c>
      <c r="D398" t="s">
        <v>101</v>
      </c>
      <c r="E398" t="s">
        <v>199</v>
      </c>
      <c r="F398" s="2">
        <v>5426</v>
      </c>
      <c r="G398" t="s">
        <v>1817</v>
      </c>
      <c r="H398">
        <v>25.6</v>
      </c>
      <c r="I398">
        <v>1.8</v>
      </c>
      <c r="J398">
        <v>12.9</v>
      </c>
      <c r="K398">
        <v>11</v>
      </c>
      <c r="L398" t="s">
        <v>83</v>
      </c>
      <c r="M398">
        <v>1</v>
      </c>
      <c r="N398" t="s">
        <v>97</v>
      </c>
      <c r="O398" t="s">
        <v>29</v>
      </c>
    </row>
    <row r="399" spans="1:15" ht="188.25">
      <c r="A399" t="s">
        <v>1818</v>
      </c>
      <c r="B399" t="s">
        <v>1819</v>
      </c>
      <c r="C399" s="1" t="s">
        <v>1820</v>
      </c>
      <c r="D399" t="s">
        <v>174</v>
      </c>
      <c r="E399" t="s">
        <v>418</v>
      </c>
      <c r="F399" s="2">
        <v>5550</v>
      </c>
      <c r="G399" t="s">
        <v>1821</v>
      </c>
      <c r="H399">
        <v>19.899999999999999</v>
      </c>
      <c r="I399">
        <v>6.9</v>
      </c>
      <c r="J399">
        <v>6.7</v>
      </c>
      <c r="K399">
        <v>6.3</v>
      </c>
      <c r="L399" t="s">
        <v>83</v>
      </c>
      <c r="M399">
        <v>1</v>
      </c>
      <c r="N399" t="s">
        <v>865</v>
      </c>
      <c r="O399" t="s">
        <v>60</v>
      </c>
    </row>
    <row r="400" spans="1:15" ht="87">
      <c r="A400" t="s">
        <v>1822</v>
      </c>
      <c r="B400" t="s">
        <v>1823</v>
      </c>
      <c r="C400" s="1" t="s">
        <v>1824</v>
      </c>
      <c r="D400" t="s">
        <v>101</v>
      </c>
      <c r="E400" t="s">
        <v>199</v>
      </c>
      <c r="F400" s="2">
        <v>40000</v>
      </c>
      <c r="G400" t="s">
        <v>1825</v>
      </c>
      <c r="H400">
        <v>23.6</v>
      </c>
      <c r="I400">
        <v>1.5</v>
      </c>
      <c r="J400">
        <v>10.6</v>
      </c>
      <c r="K400">
        <v>11.5</v>
      </c>
      <c r="L400" t="s">
        <v>27</v>
      </c>
      <c r="M400">
        <v>2</v>
      </c>
      <c r="N400" t="s">
        <v>583</v>
      </c>
      <c r="O400" t="s">
        <v>29</v>
      </c>
    </row>
    <row r="401" spans="1:15" ht="159">
      <c r="A401" t="s">
        <v>1826</v>
      </c>
      <c r="B401" t="s">
        <v>1827</v>
      </c>
      <c r="C401" s="1" t="s">
        <v>1828</v>
      </c>
      <c r="D401" t="s">
        <v>33</v>
      </c>
      <c r="E401" t="s">
        <v>34</v>
      </c>
      <c r="F401" s="2">
        <v>120000</v>
      </c>
      <c r="G401" t="s">
        <v>1829</v>
      </c>
      <c r="H401">
        <v>20.7</v>
      </c>
      <c r="I401">
        <v>6.8</v>
      </c>
      <c r="J401">
        <v>4.3</v>
      </c>
      <c r="K401">
        <v>9.6</v>
      </c>
      <c r="L401" t="s">
        <v>27</v>
      </c>
      <c r="M401">
        <v>2</v>
      </c>
      <c r="N401" t="s">
        <v>449</v>
      </c>
      <c r="O401" t="s">
        <v>29</v>
      </c>
    </row>
    <row r="402" spans="1:15" ht="159">
      <c r="A402" t="s">
        <v>1830</v>
      </c>
      <c r="B402" t="s">
        <v>1831</v>
      </c>
      <c r="C402" s="1" t="s">
        <v>1832</v>
      </c>
      <c r="D402" t="s">
        <v>107</v>
      </c>
      <c r="E402" t="s">
        <v>1518</v>
      </c>
      <c r="F402" s="2">
        <v>45600</v>
      </c>
      <c r="G402" t="s">
        <v>1833</v>
      </c>
      <c r="H402">
        <v>36.6</v>
      </c>
      <c r="I402">
        <v>17</v>
      </c>
      <c r="J402">
        <v>10.4</v>
      </c>
      <c r="K402">
        <v>9.1999999999999993</v>
      </c>
      <c r="L402" t="s">
        <v>177</v>
      </c>
      <c r="M402">
        <v>3</v>
      </c>
      <c r="N402" t="s">
        <v>146</v>
      </c>
      <c r="O402" t="s">
        <v>147</v>
      </c>
    </row>
    <row r="403" spans="1:15" ht="101.25">
      <c r="A403" t="s">
        <v>1834</v>
      </c>
      <c r="B403" t="s">
        <v>1835</v>
      </c>
      <c r="C403" s="1" t="s">
        <v>1836</v>
      </c>
      <c r="D403" t="s">
        <v>168</v>
      </c>
      <c r="E403" t="s">
        <v>234</v>
      </c>
      <c r="F403" s="2">
        <v>101100</v>
      </c>
      <c r="G403" t="s">
        <v>1837</v>
      </c>
      <c r="H403">
        <v>24.7</v>
      </c>
      <c r="I403">
        <v>6.1</v>
      </c>
      <c r="J403">
        <v>7.9</v>
      </c>
      <c r="K403">
        <v>10.7</v>
      </c>
      <c r="L403" t="s">
        <v>27</v>
      </c>
      <c r="M403">
        <v>2</v>
      </c>
      <c r="N403" t="s">
        <v>545</v>
      </c>
      <c r="O403" t="s">
        <v>29</v>
      </c>
    </row>
    <row r="404" spans="1:15" ht="115.5">
      <c r="A404" t="s">
        <v>1838</v>
      </c>
      <c r="B404" t="s">
        <v>1839</v>
      </c>
      <c r="C404" s="1" t="s">
        <v>1840</v>
      </c>
      <c r="D404" t="s">
        <v>45</v>
      </c>
      <c r="E404" t="s">
        <v>155</v>
      </c>
      <c r="F404" s="2">
        <v>20400</v>
      </c>
      <c r="G404" t="s">
        <v>1841</v>
      </c>
    </row>
    <row r="405" spans="1:15" ht="115.5">
      <c r="A405" t="s">
        <v>1842</v>
      </c>
      <c r="B405" t="s">
        <v>1843</v>
      </c>
      <c r="C405" s="1" t="s">
        <v>1844</v>
      </c>
      <c r="D405" t="s">
        <v>24</v>
      </c>
      <c r="E405" t="s">
        <v>382</v>
      </c>
      <c r="F405" s="2">
        <v>2700</v>
      </c>
      <c r="G405" t="s">
        <v>1845</v>
      </c>
      <c r="H405">
        <v>29.3</v>
      </c>
      <c r="I405">
        <v>16.2</v>
      </c>
      <c r="J405">
        <v>5.4</v>
      </c>
      <c r="K405">
        <v>7.7</v>
      </c>
      <c r="L405" t="s">
        <v>83</v>
      </c>
      <c r="M405">
        <v>1</v>
      </c>
      <c r="N405" t="s">
        <v>36</v>
      </c>
      <c r="O405" t="s">
        <v>29</v>
      </c>
    </row>
    <row r="406" spans="1:15" ht="101.25">
      <c r="A406" t="s">
        <v>1846</v>
      </c>
      <c r="B406" t="s">
        <v>1847</v>
      </c>
      <c r="C406" s="1" t="s">
        <v>1848</v>
      </c>
      <c r="D406" t="s">
        <v>88</v>
      </c>
      <c r="E406" t="s">
        <v>89</v>
      </c>
      <c r="F406" s="2">
        <v>8827</v>
      </c>
      <c r="G406" t="s">
        <v>1849</v>
      </c>
      <c r="H406">
        <v>28.7</v>
      </c>
      <c r="I406">
        <v>12.9</v>
      </c>
      <c r="J406">
        <v>5.0999999999999996</v>
      </c>
      <c r="K406">
        <v>10.7</v>
      </c>
      <c r="L406" t="s">
        <v>27</v>
      </c>
      <c r="M406">
        <v>2</v>
      </c>
      <c r="N406" t="s">
        <v>291</v>
      </c>
      <c r="O406" t="s">
        <v>29</v>
      </c>
    </row>
    <row r="407" spans="1:15" ht="174">
      <c r="A407" t="s">
        <v>1850</v>
      </c>
      <c r="B407" t="s">
        <v>1851</v>
      </c>
      <c r="C407" s="1" t="s">
        <v>1852</v>
      </c>
      <c r="D407" t="s">
        <v>45</v>
      </c>
      <c r="E407" t="s">
        <v>272</v>
      </c>
      <c r="F407" s="2">
        <v>59900</v>
      </c>
      <c r="G407" t="s">
        <v>1853</v>
      </c>
      <c r="H407">
        <v>19.899999999999999</v>
      </c>
      <c r="I407">
        <v>0.1</v>
      </c>
      <c r="J407">
        <v>6.5</v>
      </c>
      <c r="K407">
        <v>13.3</v>
      </c>
      <c r="L407" t="s">
        <v>27</v>
      </c>
      <c r="M407">
        <v>2</v>
      </c>
      <c r="N407" t="s">
        <v>76</v>
      </c>
      <c r="O407" t="s">
        <v>60</v>
      </c>
    </row>
    <row r="408" spans="1:15" ht="130.5">
      <c r="A408" t="s">
        <v>1854</v>
      </c>
      <c r="B408" t="s">
        <v>1855</v>
      </c>
      <c r="C408" s="1" t="s">
        <v>1856</v>
      </c>
      <c r="D408" t="s">
        <v>45</v>
      </c>
      <c r="E408" t="s">
        <v>1034</v>
      </c>
      <c r="F408" s="2">
        <v>46000</v>
      </c>
      <c r="G408" t="s">
        <v>1857</v>
      </c>
      <c r="H408">
        <v>12.8</v>
      </c>
      <c r="I408">
        <v>1.6</v>
      </c>
      <c r="J408">
        <v>5.7</v>
      </c>
      <c r="K408">
        <v>5.5</v>
      </c>
      <c r="L408" t="s">
        <v>177</v>
      </c>
      <c r="M408">
        <v>3</v>
      </c>
      <c r="N408" t="s">
        <v>257</v>
      </c>
      <c r="O408" t="s">
        <v>60</v>
      </c>
    </row>
    <row r="409" spans="1:15" ht="174">
      <c r="A409" t="s">
        <v>1858</v>
      </c>
      <c r="B409" t="s">
        <v>1859</v>
      </c>
      <c r="C409" s="1" t="s">
        <v>1860</v>
      </c>
      <c r="D409" t="s">
        <v>24</v>
      </c>
      <c r="E409" t="s">
        <v>1640</v>
      </c>
      <c r="F409" s="2">
        <v>12400</v>
      </c>
      <c r="G409" t="s">
        <v>1861</v>
      </c>
      <c r="H409">
        <v>26.1</v>
      </c>
      <c r="I409">
        <v>14.7</v>
      </c>
      <c r="J409">
        <v>5.6</v>
      </c>
      <c r="K409">
        <v>5.9</v>
      </c>
      <c r="L409" t="s">
        <v>27</v>
      </c>
      <c r="M409">
        <v>2</v>
      </c>
      <c r="N409" t="s">
        <v>1777</v>
      </c>
      <c r="O409" t="s">
        <v>29</v>
      </c>
    </row>
    <row r="410" spans="1:15" ht="130.5">
      <c r="A410" t="s">
        <v>1862</v>
      </c>
      <c r="B410" t="s">
        <v>1863</v>
      </c>
      <c r="C410" s="1" t="s">
        <v>1864</v>
      </c>
      <c r="D410" t="s">
        <v>18</v>
      </c>
      <c r="E410" t="s">
        <v>1130</v>
      </c>
      <c r="F410" s="2">
        <v>11400</v>
      </c>
      <c r="G410" t="s">
        <v>1865</v>
      </c>
      <c r="H410">
        <v>9.1999999999999993</v>
      </c>
      <c r="I410">
        <v>2.5</v>
      </c>
      <c r="J410">
        <v>3.5</v>
      </c>
      <c r="K410">
        <v>3.2</v>
      </c>
      <c r="L410" t="s">
        <v>157</v>
      </c>
      <c r="M410" t="s">
        <v>158</v>
      </c>
      <c r="N410" t="s">
        <v>588</v>
      </c>
      <c r="O410" t="s">
        <v>1173</v>
      </c>
    </row>
    <row r="411" spans="1:15" ht="130.5">
      <c r="A411" t="s">
        <v>1866</v>
      </c>
      <c r="B411" t="s">
        <v>1867</v>
      </c>
      <c r="C411" s="1" t="s">
        <v>1868</v>
      </c>
      <c r="D411" t="s">
        <v>114</v>
      </c>
      <c r="E411" t="s">
        <v>1726</v>
      </c>
      <c r="F411" s="2">
        <v>130000</v>
      </c>
      <c r="G411" t="s">
        <v>1869</v>
      </c>
      <c r="H411">
        <v>8</v>
      </c>
      <c r="I411">
        <v>1.5</v>
      </c>
      <c r="J411">
        <v>4.5999999999999996</v>
      </c>
      <c r="K411">
        <v>1.9</v>
      </c>
      <c r="L411" t="s">
        <v>83</v>
      </c>
      <c r="M411">
        <v>1</v>
      </c>
      <c r="N411" t="s">
        <v>588</v>
      </c>
      <c r="O411" t="s">
        <v>1173</v>
      </c>
    </row>
    <row r="412" spans="1:15" ht="115.5">
      <c r="A412" t="s">
        <v>1870</v>
      </c>
      <c r="B412" t="s">
        <v>1871</v>
      </c>
      <c r="C412" s="1" t="s">
        <v>1872</v>
      </c>
      <c r="D412" t="s">
        <v>101</v>
      </c>
      <c r="E412" t="s">
        <v>605</v>
      </c>
      <c r="F412" s="2">
        <v>1647</v>
      </c>
      <c r="G412" t="s">
        <v>1873</v>
      </c>
      <c r="H412">
        <v>21</v>
      </c>
      <c r="I412">
        <v>2.7</v>
      </c>
      <c r="J412">
        <v>10.6</v>
      </c>
      <c r="K412">
        <v>7.6</v>
      </c>
      <c r="L412" t="s">
        <v>83</v>
      </c>
      <c r="M412">
        <v>1</v>
      </c>
      <c r="N412" t="s">
        <v>1066</v>
      </c>
      <c r="O412" t="s">
        <v>29</v>
      </c>
    </row>
    <row r="413" spans="1:15" ht="144.75">
      <c r="A413" t="s">
        <v>1874</v>
      </c>
      <c r="B413" t="s">
        <v>1875</v>
      </c>
      <c r="C413" s="1" t="s">
        <v>1876</v>
      </c>
      <c r="D413" t="s">
        <v>80</v>
      </c>
      <c r="E413" t="s">
        <v>822</v>
      </c>
      <c r="F413" s="2">
        <v>113200</v>
      </c>
      <c r="G413" t="s">
        <v>1877</v>
      </c>
      <c r="H413">
        <v>36.200000000000003</v>
      </c>
      <c r="I413">
        <v>10.4</v>
      </c>
      <c r="J413">
        <v>8.1</v>
      </c>
      <c r="K413">
        <v>17.7</v>
      </c>
      <c r="L413" t="s">
        <v>323</v>
      </c>
      <c r="M413">
        <v>4</v>
      </c>
      <c r="N413" t="s">
        <v>1718</v>
      </c>
      <c r="O413" t="s">
        <v>147</v>
      </c>
    </row>
    <row r="414" spans="1:15" ht="115.5">
      <c r="A414" t="s">
        <v>1878</v>
      </c>
      <c r="B414" t="s">
        <v>1879</v>
      </c>
      <c r="C414" s="1" t="s">
        <v>1880</v>
      </c>
      <c r="D414" t="s">
        <v>45</v>
      </c>
      <c r="E414" t="s">
        <v>57</v>
      </c>
      <c r="F414" s="2">
        <v>18000</v>
      </c>
      <c r="G414" t="s">
        <v>1881</v>
      </c>
    </row>
    <row r="415" spans="1:15" ht="144.75">
      <c r="A415" t="s">
        <v>1882</v>
      </c>
      <c r="B415" t="s">
        <v>1883</v>
      </c>
      <c r="C415" s="1" t="s">
        <v>1884</v>
      </c>
      <c r="D415" t="s">
        <v>80</v>
      </c>
      <c r="E415" t="s">
        <v>347</v>
      </c>
      <c r="F415" s="2">
        <v>53000</v>
      </c>
      <c r="G415" t="s">
        <v>1885</v>
      </c>
    </row>
    <row r="416" spans="1:15" ht="115.5">
      <c r="A416" t="s">
        <v>1886</v>
      </c>
      <c r="B416" t="s">
        <v>1887</v>
      </c>
      <c r="C416" s="1" t="s">
        <v>1888</v>
      </c>
      <c r="D416" t="s">
        <v>33</v>
      </c>
      <c r="E416" t="s">
        <v>614</v>
      </c>
      <c r="F416" s="2">
        <v>106000</v>
      </c>
      <c r="G416" t="s">
        <v>1889</v>
      </c>
      <c r="H416">
        <v>24.5</v>
      </c>
      <c r="I416">
        <v>9.4</v>
      </c>
      <c r="J416">
        <v>5</v>
      </c>
      <c r="K416">
        <v>10.1</v>
      </c>
      <c r="L416" t="s">
        <v>177</v>
      </c>
      <c r="M416">
        <v>3</v>
      </c>
      <c r="N416" t="s">
        <v>498</v>
      </c>
      <c r="O416" t="s">
        <v>29</v>
      </c>
    </row>
    <row r="417" spans="1:15" ht="130.5">
      <c r="A417" t="s">
        <v>1890</v>
      </c>
      <c r="B417" t="s">
        <v>1891</v>
      </c>
      <c r="C417" s="1" t="s">
        <v>1892</v>
      </c>
      <c r="D417" t="s">
        <v>33</v>
      </c>
      <c r="E417" t="s">
        <v>1893</v>
      </c>
      <c r="F417" s="2">
        <v>29836</v>
      </c>
      <c r="G417" t="s">
        <v>1894</v>
      </c>
      <c r="H417">
        <v>12.1</v>
      </c>
      <c r="I417">
        <v>0.1</v>
      </c>
      <c r="J417">
        <v>4</v>
      </c>
      <c r="K417">
        <v>8</v>
      </c>
      <c r="L417" t="s">
        <v>27</v>
      </c>
      <c r="M417">
        <v>2</v>
      </c>
      <c r="N417" t="s">
        <v>664</v>
      </c>
      <c r="O417" t="s">
        <v>60</v>
      </c>
    </row>
    <row r="418" spans="1:15" ht="115.5">
      <c r="A418" t="s">
        <v>1895</v>
      </c>
      <c r="B418" t="s">
        <v>1896</v>
      </c>
      <c r="C418" s="1" t="s">
        <v>1897</v>
      </c>
      <c r="D418" t="s">
        <v>45</v>
      </c>
      <c r="E418" t="s">
        <v>1034</v>
      </c>
      <c r="F418" s="2">
        <v>47040</v>
      </c>
      <c r="G418" t="s">
        <v>1898</v>
      </c>
      <c r="H418">
        <v>14.9</v>
      </c>
      <c r="I418">
        <v>1.2</v>
      </c>
      <c r="J418">
        <v>6.4</v>
      </c>
      <c r="K418">
        <v>7.3</v>
      </c>
      <c r="L418" t="s">
        <v>177</v>
      </c>
      <c r="M418">
        <v>3</v>
      </c>
      <c r="N418" t="s">
        <v>474</v>
      </c>
      <c r="O418" t="s">
        <v>60</v>
      </c>
    </row>
    <row r="419" spans="1:15" ht="101.25">
      <c r="A419" t="s">
        <v>1899</v>
      </c>
      <c r="B419" t="s">
        <v>1900</v>
      </c>
      <c r="C419" s="1" t="s">
        <v>1901</v>
      </c>
      <c r="D419" t="s">
        <v>101</v>
      </c>
      <c r="E419" t="s">
        <v>214</v>
      </c>
      <c r="F419" s="2">
        <v>51300</v>
      </c>
      <c r="G419" t="s">
        <v>1902</v>
      </c>
      <c r="H419">
        <v>22.5</v>
      </c>
      <c r="I419">
        <v>0.1</v>
      </c>
      <c r="J419">
        <v>10.1</v>
      </c>
      <c r="K419">
        <v>12.3</v>
      </c>
      <c r="L419" t="s">
        <v>177</v>
      </c>
      <c r="M419">
        <v>3</v>
      </c>
      <c r="N419" t="s">
        <v>48</v>
      </c>
      <c r="O419" t="s">
        <v>29</v>
      </c>
    </row>
    <row r="420" spans="1:15" ht="130.5">
      <c r="A420" t="s">
        <v>1903</v>
      </c>
      <c r="B420" t="s">
        <v>1904</v>
      </c>
      <c r="C420" s="1" t="s">
        <v>1905</v>
      </c>
      <c r="D420" t="s">
        <v>174</v>
      </c>
      <c r="E420" t="s">
        <v>393</v>
      </c>
      <c r="F420" s="2">
        <v>14500</v>
      </c>
      <c r="G420" t="s">
        <v>1906</v>
      </c>
      <c r="H420">
        <v>23.5</v>
      </c>
      <c r="I420">
        <v>10.9</v>
      </c>
      <c r="J420">
        <v>4.5</v>
      </c>
      <c r="K420">
        <v>8.1</v>
      </c>
      <c r="L420" t="s">
        <v>27</v>
      </c>
      <c r="M420">
        <v>2</v>
      </c>
      <c r="N420" t="s">
        <v>189</v>
      </c>
      <c r="O420" t="s">
        <v>29</v>
      </c>
    </row>
    <row r="421" spans="1:15" ht="159">
      <c r="A421" t="s">
        <v>1907</v>
      </c>
      <c r="B421" t="s">
        <v>1908</v>
      </c>
      <c r="C421" s="1" t="s">
        <v>1909</v>
      </c>
      <c r="D421" t="s">
        <v>114</v>
      </c>
      <c r="E421" t="s">
        <v>305</v>
      </c>
      <c r="F421" s="2">
        <v>1640</v>
      </c>
      <c r="G421" t="s">
        <v>1910</v>
      </c>
      <c r="H421">
        <v>16.100000000000001</v>
      </c>
      <c r="I421">
        <v>4</v>
      </c>
      <c r="J421">
        <v>8.1999999999999993</v>
      </c>
      <c r="K421">
        <v>3.9</v>
      </c>
      <c r="L421" t="s">
        <v>83</v>
      </c>
      <c r="M421">
        <v>1</v>
      </c>
      <c r="N421" t="s">
        <v>195</v>
      </c>
      <c r="O421" t="s">
        <v>60</v>
      </c>
    </row>
    <row r="422" spans="1:15" ht="130.5">
      <c r="A422" t="s">
        <v>1911</v>
      </c>
      <c r="B422" t="s">
        <v>1912</v>
      </c>
      <c r="C422" s="1" t="s">
        <v>1913</v>
      </c>
      <c r="D422" t="s">
        <v>33</v>
      </c>
      <c r="E422" t="s">
        <v>95</v>
      </c>
      <c r="F422" s="2">
        <v>51000</v>
      </c>
      <c r="G422" t="s">
        <v>1914</v>
      </c>
    </row>
    <row r="423" spans="1:15" ht="115.5">
      <c r="A423" t="s">
        <v>1915</v>
      </c>
      <c r="B423" t="s">
        <v>1916</v>
      </c>
      <c r="C423" s="1" t="s">
        <v>1917</v>
      </c>
      <c r="D423" t="s">
        <v>18</v>
      </c>
      <c r="E423" t="s">
        <v>40</v>
      </c>
      <c r="F423" s="2">
        <v>11200</v>
      </c>
      <c r="G423" t="s">
        <v>1918</v>
      </c>
      <c r="H423">
        <v>12</v>
      </c>
      <c r="I423">
        <v>2.2999999999999998</v>
      </c>
      <c r="J423">
        <v>4.8</v>
      </c>
      <c r="K423">
        <v>4.9000000000000004</v>
      </c>
      <c r="L423" t="s">
        <v>157</v>
      </c>
      <c r="M423" t="s">
        <v>158</v>
      </c>
      <c r="N423" t="s">
        <v>664</v>
      </c>
      <c r="O423" t="s">
        <v>60</v>
      </c>
    </row>
    <row r="424" spans="1:15" ht="144.75">
      <c r="A424" t="s">
        <v>1919</v>
      </c>
      <c r="B424" t="s">
        <v>1920</v>
      </c>
      <c r="C424" s="1" t="s">
        <v>1921</v>
      </c>
      <c r="D424" t="s">
        <v>80</v>
      </c>
      <c r="E424" t="s">
        <v>284</v>
      </c>
      <c r="F424" s="2">
        <v>14990</v>
      </c>
      <c r="G424" t="s">
        <v>1922</v>
      </c>
      <c r="H424">
        <v>19.3</v>
      </c>
      <c r="I424">
        <v>4.7</v>
      </c>
      <c r="J424">
        <v>5.3</v>
      </c>
      <c r="K424">
        <v>9.3000000000000007</v>
      </c>
      <c r="L424" t="s">
        <v>83</v>
      </c>
      <c r="M424">
        <v>1</v>
      </c>
      <c r="N424" t="s">
        <v>630</v>
      </c>
      <c r="O424" t="s">
        <v>60</v>
      </c>
    </row>
    <row r="425" spans="1:15" ht="130.5">
      <c r="A425" t="s">
        <v>1923</v>
      </c>
      <c r="B425" t="s">
        <v>1924</v>
      </c>
      <c r="C425" s="1" t="s">
        <v>1925</v>
      </c>
      <c r="D425" t="s">
        <v>174</v>
      </c>
      <c r="E425" t="s">
        <v>321</v>
      </c>
      <c r="F425" s="2">
        <v>23000</v>
      </c>
      <c r="G425" t="s">
        <v>1926</v>
      </c>
      <c r="H425">
        <v>32.9</v>
      </c>
      <c r="I425">
        <v>14.4</v>
      </c>
      <c r="J425">
        <v>5.3</v>
      </c>
      <c r="K425">
        <v>13.3</v>
      </c>
      <c r="L425" t="s">
        <v>177</v>
      </c>
      <c r="M425">
        <v>3</v>
      </c>
      <c r="N425" t="s">
        <v>268</v>
      </c>
      <c r="O425" t="s">
        <v>147</v>
      </c>
    </row>
    <row r="426" spans="1:15" ht="115.5">
      <c r="A426" t="s">
        <v>1927</v>
      </c>
      <c r="B426" t="s">
        <v>1928</v>
      </c>
      <c r="C426" s="1" t="s">
        <v>1929</v>
      </c>
      <c r="D426" t="s">
        <v>80</v>
      </c>
      <c r="E426" t="s">
        <v>347</v>
      </c>
      <c r="F426" s="2">
        <v>29000</v>
      </c>
      <c r="G426" t="s">
        <v>1930</v>
      </c>
    </row>
    <row r="427" spans="1:15">
      <c r="A427" t="s">
        <v>1931</v>
      </c>
      <c r="B427" t="s">
        <v>1932</v>
      </c>
    </row>
    <row r="428" spans="1:15" ht="130.5">
      <c r="A428" t="s">
        <v>1933</v>
      </c>
      <c r="B428" t="s">
        <v>1934</v>
      </c>
      <c r="C428" s="1" t="s">
        <v>1935</v>
      </c>
      <c r="D428" t="s">
        <v>101</v>
      </c>
      <c r="E428" t="s">
        <v>102</v>
      </c>
      <c r="F428" s="2">
        <v>16152</v>
      </c>
      <c r="G428" t="s">
        <v>1936</v>
      </c>
      <c r="H428">
        <v>20.5</v>
      </c>
      <c r="I428">
        <v>0.1</v>
      </c>
      <c r="J428">
        <v>10.6</v>
      </c>
      <c r="K428">
        <v>9.8000000000000007</v>
      </c>
      <c r="L428" t="s">
        <v>83</v>
      </c>
      <c r="M428">
        <v>1</v>
      </c>
      <c r="N428" t="s">
        <v>449</v>
      </c>
      <c r="O428" t="s">
        <v>29</v>
      </c>
    </row>
    <row r="429" spans="1:15" ht="115.5">
      <c r="A429" t="s">
        <v>1937</v>
      </c>
      <c r="B429" t="s">
        <v>1938</v>
      </c>
      <c r="C429" s="1" t="s">
        <v>1939</v>
      </c>
      <c r="D429" t="s">
        <v>18</v>
      </c>
      <c r="E429" t="s">
        <v>1130</v>
      </c>
      <c r="F429" s="2">
        <v>14000</v>
      </c>
      <c r="G429" t="s">
        <v>1940</v>
      </c>
      <c r="H429">
        <v>16.600000000000001</v>
      </c>
      <c r="I429">
        <v>4.2</v>
      </c>
      <c r="J429">
        <v>4.9000000000000004</v>
      </c>
      <c r="K429">
        <v>7.5</v>
      </c>
      <c r="L429" t="s">
        <v>27</v>
      </c>
      <c r="M429">
        <v>2</v>
      </c>
      <c r="N429" t="s">
        <v>117</v>
      </c>
      <c r="O429" t="s">
        <v>60</v>
      </c>
    </row>
    <row r="430" spans="1:15" ht="101.25">
      <c r="A430" t="s">
        <v>1941</v>
      </c>
      <c r="B430" t="s">
        <v>1942</v>
      </c>
      <c r="C430" s="1" t="s">
        <v>1943</v>
      </c>
      <c r="D430" t="s">
        <v>18</v>
      </c>
      <c r="E430" t="s">
        <v>447</v>
      </c>
      <c r="F430" s="2">
        <v>20000</v>
      </c>
      <c r="G430" t="s">
        <v>1944</v>
      </c>
      <c r="H430">
        <v>20</v>
      </c>
      <c r="I430">
        <v>7.3</v>
      </c>
      <c r="J430">
        <v>6.6</v>
      </c>
      <c r="K430">
        <v>6</v>
      </c>
      <c r="L430" t="s">
        <v>177</v>
      </c>
      <c r="M430">
        <v>3</v>
      </c>
      <c r="N430" t="s">
        <v>76</v>
      </c>
      <c r="O430" t="s">
        <v>60</v>
      </c>
    </row>
    <row r="431" spans="1:15" ht="130.5">
      <c r="A431" t="s">
        <v>1945</v>
      </c>
      <c r="B431" t="s">
        <v>1946</v>
      </c>
      <c r="C431" s="1" t="s">
        <v>1947</v>
      </c>
      <c r="D431" t="s">
        <v>45</v>
      </c>
      <c r="E431" t="s">
        <v>779</v>
      </c>
      <c r="F431" s="2">
        <v>34100</v>
      </c>
      <c r="G431" t="s">
        <v>1948</v>
      </c>
      <c r="H431">
        <v>22.7</v>
      </c>
      <c r="I431">
        <v>1.3</v>
      </c>
      <c r="J431">
        <v>7.1</v>
      </c>
      <c r="K431">
        <v>14.4</v>
      </c>
      <c r="L431" t="s">
        <v>27</v>
      </c>
      <c r="M431">
        <v>2</v>
      </c>
      <c r="N431" t="s">
        <v>230</v>
      </c>
      <c r="O431" t="s">
        <v>29</v>
      </c>
    </row>
    <row r="432" spans="1:15" ht="144.75">
      <c r="A432" t="s">
        <v>1949</v>
      </c>
      <c r="B432" t="s">
        <v>1950</v>
      </c>
      <c r="C432" s="1" t="s">
        <v>1951</v>
      </c>
      <c r="D432" t="s">
        <v>45</v>
      </c>
      <c r="E432" t="s">
        <v>64</v>
      </c>
      <c r="F432" s="2">
        <v>48000</v>
      </c>
      <c r="G432" t="s">
        <v>1952</v>
      </c>
      <c r="H432">
        <v>23.1</v>
      </c>
      <c r="I432">
        <v>2.4</v>
      </c>
      <c r="J432">
        <v>8.9</v>
      </c>
      <c r="K432">
        <v>11.9</v>
      </c>
      <c r="L432" t="s">
        <v>27</v>
      </c>
      <c r="M432">
        <v>2</v>
      </c>
      <c r="N432" t="s">
        <v>434</v>
      </c>
      <c r="O432" t="s">
        <v>29</v>
      </c>
    </row>
    <row r="433" spans="1:15" ht="188.25">
      <c r="A433" t="s">
        <v>1953</v>
      </c>
      <c r="B433" t="s">
        <v>1954</v>
      </c>
      <c r="C433" s="1" t="s">
        <v>1955</v>
      </c>
      <c r="D433" t="s">
        <v>114</v>
      </c>
      <c r="E433" t="s">
        <v>1956</v>
      </c>
      <c r="F433">
        <v>836</v>
      </c>
      <c r="G433" t="s">
        <v>1957</v>
      </c>
      <c r="H433">
        <v>12.5</v>
      </c>
      <c r="I433">
        <v>2.5</v>
      </c>
      <c r="J433">
        <v>5.4</v>
      </c>
      <c r="K433">
        <v>4.5</v>
      </c>
      <c r="L433" t="s">
        <v>83</v>
      </c>
      <c r="M433">
        <v>1</v>
      </c>
      <c r="N433" t="s">
        <v>257</v>
      </c>
      <c r="O433" t="s">
        <v>60</v>
      </c>
    </row>
    <row r="434" spans="1:15" ht="115.5">
      <c r="A434" t="s">
        <v>1958</v>
      </c>
      <c r="B434" t="s">
        <v>1959</v>
      </c>
      <c r="C434" s="1" t="s">
        <v>1960</v>
      </c>
      <c r="D434" t="s">
        <v>33</v>
      </c>
      <c r="E434" t="s">
        <v>1113</v>
      </c>
      <c r="F434" s="2">
        <v>39900</v>
      </c>
      <c r="G434" t="s">
        <v>1961</v>
      </c>
      <c r="H434">
        <v>12.6</v>
      </c>
      <c r="I434">
        <v>2.7</v>
      </c>
      <c r="J434">
        <v>5.7</v>
      </c>
      <c r="K434">
        <v>4.2</v>
      </c>
      <c r="L434" t="s">
        <v>27</v>
      </c>
      <c r="M434">
        <v>2</v>
      </c>
      <c r="N434" t="s">
        <v>257</v>
      </c>
      <c r="O434" t="s">
        <v>60</v>
      </c>
    </row>
    <row r="435" spans="1:15" ht="115.5">
      <c r="A435" t="s">
        <v>1962</v>
      </c>
      <c r="B435" t="s">
        <v>1963</v>
      </c>
      <c r="C435" s="1" t="s">
        <v>1964</v>
      </c>
      <c r="D435" t="s">
        <v>33</v>
      </c>
      <c r="E435" t="s">
        <v>614</v>
      </c>
      <c r="F435" s="2">
        <v>24000</v>
      </c>
      <c r="G435" t="s">
        <v>1965</v>
      </c>
      <c r="H435">
        <v>19.2</v>
      </c>
      <c r="I435">
        <v>1</v>
      </c>
      <c r="J435">
        <v>8.1</v>
      </c>
      <c r="K435">
        <v>10.1</v>
      </c>
      <c r="L435" t="s">
        <v>177</v>
      </c>
      <c r="M435">
        <v>3</v>
      </c>
      <c r="N435" t="s">
        <v>1226</v>
      </c>
      <c r="O435" t="s">
        <v>60</v>
      </c>
    </row>
    <row r="436" spans="1:15" ht="101.25">
      <c r="A436" t="s">
        <v>1966</v>
      </c>
      <c r="B436" t="s">
        <v>1967</v>
      </c>
      <c r="C436" s="1" t="s">
        <v>1968</v>
      </c>
      <c r="D436" t="s">
        <v>80</v>
      </c>
      <c r="E436" t="s">
        <v>341</v>
      </c>
      <c r="F436" s="2">
        <v>171000</v>
      </c>
      <c r="G436" t="s">
        <v>1969</v>
      </c>
      <c r="H436">
        <v>39.6</v>
      </c>
      <c r="I436">
        <v>8.8000000000000007</v>
      </c>
      <c r="J436">
        <v>8.3000000000000007</v>
      </c>
      <c r="K436">
        <v>22.5</v>
      </c>
      <c r="L436" t="s">
        <v>323</v>
      </c>
      <c r="M436">
        <v>4</v>
      </c>
      <c r="N436" t="s">
        <v>1970</v>
      </c>
      <c r="O436" t="s">
        <v>147</v>
      </c>
    </row>
    <row r="437" spans="1:15" ht="87">
      <c r="A437" t="s">
        <v>1971</v>
      </c>
      <c r="B437" t="s">
        <v>1972</v>
      </c>
      <c r="C437" s="1" t="s">
        <v>1973</v>
      </c>
      <c r="D437" t="s">
        <v>101</v>
      </c>
      <c r="E437" t="s">
        <v>502</v>
      </c>
      <c r="F437" s="2">
        <v>4735</v>
      </c>
      <c r="G437" t="s">
        <v>1974</v>
      </c>
      <c r="H437">
        <v>23.4</v>
      </c>
      <c r="I437">
        <v>2.5</v>
      </c>
      <c r="J437">
        <v>11.3</v>
      </c>
      <c r="K437">
        <v>9.6</v>
      </c>
      <c r="L437" t="s">
        <v>27</v>
      </c>
      <c r="M437">
        <v>2</v>
      </c>
      <c r="N437" t="s">
        <v>189</v>
      </c>
      <c r="O437" t="s">
        <v>29</v>
      </c>
    </row>
    <row r="438" spans="1:15" ht="101.25">
      <c r="A438" t="s">
        <v>1975</v>
      </c>
      <c r="B438" t="s">
        <v>1976</v>
      </c>
      <c r="C438" s="1" t="s">
        <v>1977</v>
      </c>
      <c r="D438" t="s">
        <v>101</v>
      </c>
      <c r="E438" t="s">
        <v>502</v>
      </c>
      <c r="F438" s="2">
        <v>19300</v>
      </c>
      <c r="G438" t="s">
        <v>1978</v>
      </c>
      <c r="H438">
        <v>18.3</v>
      </c>
      <c r="I438">
        <v>0.9</v>
      </c>
      <c r="J438">
        <v>10</v>
      </c>
      <c r="K438">
        <v>7.4</v>
      </c>
      <c r="L438" t="s">
        <v>27</v>
      </c>
      <c r="M438">
        <v>2</v>
      </c>
      <c r="N438" t="s">
        <v>84</v>
      </c>
      <c r="O438" t="s">
        <v>60</v>
      </c>
    </row>
    <row r="439" spans="1:15" ht="115.5">
      <c r="A439" t="s">
        <v>1979</v>
      </c>
      <c r="B439" t="s">
        <v>1980</v>
      </c>
      <c r="C439" s="1" t="s">
        <v>1981</v>
      </c>
      <c r="D439" t="s">
        <v>45</v>
      </c>
      <c r="E439" t="s">
        <v>779</v>
      </c>
      <c r="F439" s="2">
        <v>7570</v>
      </c>
      <c r="G439" t="s">
        <v>1982</v>
      </c>
      <c r="H439">
        <v>22.2</v>
      </c>
      <c r="I439">
        <v>0.4</v>
      </c>
      <c r="J439">
        <v>7.4</v>
      </c>
      <c r="K439">
        <v>14.5</v>
      </c>
      <c r="L439" t="s">
        <v>177</v>
      </c>
      <c r="M439">
        <v>3</v>
      </c>
      <c r="N439" t="s">
        <v>1056</v>
      </c>
      <c r="O439" t="s">
        <v>29</v>
      </c>
    </row>
    <row r="440" spans="1:15" ht="130.5">
      <c r="A440" t="s">
        <v>1983</v>
      </c>
      <c r="B440" t="s">
        <v>1984</v>
      </c>
      <c r="C440" s="1" t="s">
        <v>1985</v>
      </c>
      <c r="D440" t="s">
        <v>45</v>
      </c>
      <c r="E440" t="s">
        <v>228</v>
      </c>
      <c r="F440" s="2">
        <v>3200</v>
      </c>
      <c r="G440" t="s">
        <v>1986</v>
      </c>
    </row>
    <row r="441" spans="1:15" ht="115.5">
      <c r="A441" t="s">
        <v>1987</v>
      </c>
      <c r="B441" t="s">
        <v>1988</v>
      </c>
      <c r="C441" s="1" t="s">
        <v>1989</v>
      </c>
      <c r="D441" t="s">
        <v>45</v>
      </c>
      <c r="E441" t="s">
        <v>64</v>
      </c>
      <c r="F441" s="2">
        <v>8000</v>
      </c>
      <c r="G441" t="s">
        <v>1990</v>
      </c>
      <c r="H441">
        <v>17.399999999999999</v>
      </c>
      <c r="I441">
        <v>1.2</v>
      </c>
      <c r="J441">
        <v>7</v>
      </c>
      <c r="K441">
        <v>9.1999999999999993</v>
      </c>
      <c r="L441" t="s">
        <v>83</v>
      </c>
      <c r="M441">
        <v>1</v>
      </c>
      <c r="N441" t="s">
        <v>517</v>
      </c>
      <c r="O441" t="s">
        <v>60</v>
      </c>
    </row>
    <row r="442" spans="1:15" ht="130.5">
      <c r="A442" t="s">
        <v>1991</v>
      </c>
      <c r="B442" t="s">
        <v>1992</v>
      </c>
      <c r="C442" s="1" t="s">
        <v>1993</v>
      </c>
      <c r="D442" t="s">
        <v>33</v>
      </c>
      <c r="E442" t="s">
        <v>299</v>
      </c>
      <c r="F442" s="2">
        <v>85000</v>
      </c>
      <c r="G442" t="s">
        <v>1994</v>
      </c>
      <c r="H442">
        <v>15.9</v>
      </c>
      <c r="I442">
        <v>2.4</v>
      </c>
      <c r="J442">
        <v>4.4000000000000004</v>
      </c>
      <c r="K442">
        <v>9.1</v>
      </c>
      <c r="L442" t="s">
        <v>27</v>
      </c>
      <c r="M442">
        <v>2</v>
      </c>
      <c r="N442" t="s">
        <v>195</v>
      </c>
      <c r="O442" t="s">
        <v>60</v>
      </c>
    </row>
    <row r="443" spans="1:15" ht="101.25">
      <c r="A443" t="s">
        <v>1995</v>
      </c>
      <c r="B443" t="s">
        <v>1996</v>
      </c>
      <c r="C443" s="1" t="s">
        <v>1997</v>
      </c>
      <c r="D443" t="s">
        <v>101</v>
      </c>
      <c r="E443" t="s">
        <v>1998</v>
      </c>
      <c r="F443" s="2">
        <v>396500</v>
      </c>
      <c r="G443" t="s">
        <v>1999</v>
      </c>
      <c r="H443">
        <v>20.7</v>
      </c>
      <c r="I443">
        <v>1</v>
      </c>
      <c r="J443">
        <v>14.8</v>
      </c>
      <c r="K443">
        <v>4.9000000000000004</v>
      </c>
      <c r="L443" t="s">
        <v>83</v>
      </c>
      <c r="M443">
        <v>1</v>
      </c>
      <c r="N443" t="s">
        <v>449</v>
      </c>
      <c r="O443" t="s">
        <v>29</v>
      </c>
    </row>
    <row r="444" spans="1:15" ht="115.5">
      <c r="A444" t="s">
        <v>2000</v>
      </c>
      <c r="B444" t="s">
        <v>2001</v>
      </c>
      <c r="C444" s="1" t="s">
        <v>2002</v>
      </c>
      <c r="D444" t="s">
        <v>45</v>
      </c>
      <c r="E444" t="s">
        <v>132</v>
      </c>
      <c r="F444" s="2">
        <v>70000</v>
      </c>
      <c r="G444" t="s">
        <v>2003</v>
      </c>
      <c r="H444">
        <v>23.8</v>
      </c>
      <c r="I444">
        <v>3</v>
      </c>
      <c r="J444">
        <v>7.1</v>
      </c>
      <c r="K444">
        <v>13.6</v>
      </c>
      <c r="L444" t="s">
        <v>177</v>
      </c>
      <c r="M444">
        <v>3</v>
      </c>
      <c r="N444" t="s">
        <v>896</v>
      </c>
      <c r="O444" t="s">
        <v>29</v>
      </c>
    </row>
    <row r="445" spans="1:15" ht="101.25">
      <c r="A445" t="s">
        <v>2004</v>
      </c>
      <c r="B445" t="s">
        <v>2005</v>
      </c>
      <c r="C445" s="1" t="s">
        <v>2006</v>
      </c>
      <c r="D445" t="s">
        <v>45</v>
      </c>
      <c r="E445" t="s">
        <v>132</v>
      </c>
      <c r="F445" s="2">
        <v>60000</v>
      </c>
      <c r="G445" t="s">
        <v>2007</v>
      </c>
      <c r="H445">
        <v>23.6</v>
      </c>
      <c r="I445">
        <v>2.8</v>
      </c>
      <c r="J445">
        <v>7.1</v>
      </c>
      <c r="K445">
        <v>13.6</v>
      </c>
      <c r="L445" t="s">
        <v>177</v>
      </c>
      <c r="M445">
        <v>3</v>
      </c>
      <c r="N445" t="s">
        <v>583</v>
      </c>
      <c r="O445" t="s">
        <v>29</v>
      </c>
    </row>
    <row r="446" spans="1:15" ht="115.5">
      <c r="A446" t="s">
        <v>2008</v>
      </c>
      <c r="B446" t="s">
        <v>2009</v>
      </c>
      <c r="C446" s="1" t="s">
        <v>2010</v>
      </c>
      <c r="D446" t="s">
        <v>33</v>
      </c>
      <c r="E446" t="s">
        <v>299</v>
      </c>
      <c r="F446" s="2">
        <v>8981</v>
      </c>
      <c r="G446" t="s">
        <v>2011</v>
      </c>
      <c r="H446">
        <v>28.3</v>
      </c>
      <c r="I446">
        <v>12.2</v>
      </c>
      <c r="J446">
        <v>5.9</v>
      </c>
      <c r="K446">
        <v>10.3</v>
      </c>
      <c r="L446" t="s">
        <v>27</v>
      </c>
      <c r="M446">
        <v>2</v>
      </c>
      <c r="N446" t="s">
        <v>526</v>
      </c>
      <c r="O446" t="s">
        <v>29</v>
      </c>
    </row>
    <row r="447" spans="1:15" ht="101.25">
      <c r="A447" t="s">
        <v>2012</v>
      </c>
      <c r="B447" t="s">
        <v>2013</v>
      </c>
      <c r="C447" s="1" t="s">
        <v>2014</v>
      </c>
      <c r="D447" t="s">
        <v>101</v>
      </c>
      <c r="E447" t="s">
        <v>502</v>
      </c>
      <c r="F447" s="2">
        <v>52100</v>
      </c>
      <c r="G447" t="s">
        <v>2015</v>
      </c>
      <c r="H447">
        <v>20.9</v>
      </c>
      <c r="I447">
        <v>1.1000000000000001</v>
      </c>
      <c r="J447">
        <v>9.9</v>
      </c>
      <c r="K447">
        <v>9.9</v>
      </c>
      <c r="L447" t="s">
        <v>27</v>
      </c>
      <c r="M447">
        <v>2</v>
      </c>
      <c r="N447" t="s">
        <v>616</v>
      </c>
      <c r="O447" t="s">
        <v>29</v>
      </c>
    </row>
    <row r="448" spans="1:15" ht="188.25">
      <c r="A448" t="s">
        <v>2016</v>
      </c>
      <c r="B448" t="s">
        <v>2017</v>
      </c>
      <c r="C448" s="1" t="s">
        <v>2018</v>
      </c>
      <c r="D448" t="s">
        <v>101</v>
      </c>
      <c r="E448" t="s">
        <v>143</v>
      </c>
      <c r="F448" s="2">
        <v>212000</v>
      </c>
      <c r="G448" t="s">
        <v>2019</v>
      </c>
      <c r="H448">
        <v>28.3</v>
      </c>
      <c r="I448">
        <v>1.7</v>
      </c>
      <c r="J448">
        <v>11.5</v>
      </c>
      <c r="K448">
        <v>15.1</v>
      </c>
      <c r="L448" t="s">
        <v>177</v>
      </c>
      <c r="M448">
        <v>3</v>
      </c>
      <c r="N448" t="s">
        <v>526</v>
      </c>
      <c r="O448" t="s">
        <v>29</v>
      </c>
    </row>
    <row r="449" spans="1:15" ht="130.5">
      <c r="A449" t="s">
        <v>2020</v>
      </c>
      <c r="B449" t="s">
        <v>2021</v>
      </c>
      <c r="C449" s="1" t="s">
        <v>2022</v>
      </c>
      <c r="D449" t="s">
        <v>33</v>
      </c>
      <c r="E449" t="s">
        <v>121</v>
      </c>
      <c r="F449" s="2">
        <v>16000</v>
      </c>
      <c r="G449" t="s">
        <v>2023</v>
      </c>
      <c r="H449">
        <v>12.1</v>
      </c>
      <c r="I449">
        <v>7.6</v>
      </c>
      <c r="J449">
        <v>3.7</v>
      </c>
      <c r="K449">
        <v>0.8</v>
      </c>
      <c r="L449" t="s">
        <v>27</v>
      </c>
      <c r="M449">
        <v>2</v>
      </c>
      <c r="N449" t="s">
        <v>664</v>
      </c>
      <c r="O449" t="s">
        <v>60</v>
      </c>
    </row>
    <row r="450" spans="1:15" ht="174">
      <c r="A450" t="s">
        <v>2024</v>
      </c>
      <c r="B450" t="s">
        <v>2025</v>
      </c>
      <c r="C450" s="1" t="s">
        <v>2026</v>
      </c>
      <c r="D450" t="s">
        <v>107</v>
      </c>
      <c r="E450" t="s">
        <v>592</v>
      </c>
      <c r="F450" s="2">
        <v>57000</v>
      </c>
      <c r="G450" t="s">
        <v>2027</v>
      </c>
    </row>
    <row r="451" spans="1:15" ht="130.5">
      <c r="A451" t="s">
        <v>2028</v>
      </c>
      <c r="B451" t="s">
        <v>2029</v>
      </c>
      <c r="C451" s="1" t="s">
        <v>2030</v>
      </c>
      <c r="D451" t="s">
        <v>80</v>
      </c>
      <c r="E451" t="s">
        <v>341</v>
      </c>
      <c r="F451" s="2">
        <v>3330</v>
      </c>
      <c r="G451" t="s">
        <v>2031</v>
      </c>
    </row>
    <row r="452" spans="1:15" ht="115.5">
      <c r="A452" t="s">
        <v>2032</v>
      </c>
      <c r="B452" t="s">
        <v>2033</v>
      </c>
      <c r="C452" s="1" t="s">
        <v>2034</v>
      </c>
      <c r="D452" t="s">
        <v>33</v>
      </c>
      <c r="E452" t="s">
        <v>121</v>
      </c>
      <c r="F452" s="2">
        <v>35000</v>
      </c>
      <c r="G452" t="s">
        <v>2035</v>
      </c>
      <c r="H452">
        <v>16.100000000000001</v>
      </c>
      <c r="I452">
        <v>11.4</v>
      </c>
      <c r="J452">
        <v>3.7</v>
      </c>
      <c r="K452">
        <v>0.9</v>
      </c>
      <c r="L452" t="s">
        <v>83</v>
      </c>
      <c r="M452">
        <v>1</v>
      </c>
      <c r="N452" t="s">
        <v>195</v>
      </c>
      <c r="O452" t="s">
        <v>60</v>
      </c>
    </row>
    <row r="453" spans="1:15" ht="159">
      <c r="A453" t="s">
        <v>2036</v>
      </c>
      <c r="B453" t="s">
        <v>2037</v>
      </c>
      <c r="C453" s="1" t="s">
        <v>2038</v>
      </c>
      <c r="D453" t="s">
        <v>114</v>
      </c>
      <c r="E453" t="s">
        <v>305</v>
      </c>
      <c r="F453" s="2">
        <v>2978</v>
      </c>
      <c r="G453" t="s">
        <v>2039</v>
      </c>
      <c r="H453">
        <v>9.8000000000000007</v>
      </c>
      <c r="I453">
        <v>3</v>
      </c>
      <c r="J453">
        <v>4.8</v>
      </c>
      <c r="K453">
        <v>2</v>
      </c>
      <c r="L453" t="s">
        <v>83</v>
      </c>
      <c r="M453">
        <v>1</v>
      </c>
      <c r="N453" t="s">
        <v>405</v>
      </c>
      <c r="O453" t="s">
        <v>1173</v>
      </c>
    </row>
    <row r="454" spans="1:15" ht="115.5">
      <c r="A454" t="s">
        <v>2040</v>
      </c>
      <c r="B454" t="s">
        <v>2041</v>
      </c>
      <c r="C454" s="1" t="s">
        <v>2042</v>
      </c>
      <c r="D454" t="s">
        <v>33</v>
      </c>
      <c r="E454" t="s">
        <v>299</v>
      </c>
      <c r="F454" s="2">
        <v>71400</v>
      </c>
      <c r="G454" t="s">
        <v>2043</v>
      </c>
      <c r="H454">
        <v>11</v>
      </c>
      <c r="I454">
        <v>0.1</v>
      </c>
      <c r="J454">
        <v>3.8</v>
      </c>
      <c r="K454">
        <v>7.1</v>
      </c>
      <c r="L454" t="s">
        <v>27</v>
      </c>
      <c r="M454">
        <v>2</v>
      </c>
      <c r="N454" t="s">
        <v>128</v>
      </c>
      <c r="O454" t="s">
        <v>60</v>
      </c>
    </row>
    <row r="455" spans="1:15" ht="115.5">
      <c r="A455" t="s">
        <v>2044</v>
      </c>
      <c r="B455" t="s">
        <v>2045</v>
      </c>
      <c r="C455" s="1" t="s">
        <v>2046</v>
      </c>
      <c r="D455" t="s">
        <v>80</v>
      </c>
      <c r="E455" t="s">
        <v>638</v>
      </c>
      <c r="F455" s="2">
        <v>63000</v>
      </c>
      <c r="G455" t="s">
        <v>2047</v>
      </c>
      <c r="H455">
        <v>13.8</v>
      </c>
      <c r="I455">
        <v>2.8</v>
      </c>
      <c r="J455">
        <v>5.5</v>
      </c>
      <c r="K455">
        <v>5.5</v>
      </c>
      <c r="L455" t="s">
        <v>83</v>
      </c>
      <c r="M455">
        <v>1</v>
      </c>
      <c r="N455" t="s">
        <v>874</v>
      </c>
      <c r="O455" t="s">
        <v>60</v>
      </c>
    </row>
    <row r="456" spans="1:15" ht="144.75">
      <c r="A456" t="s">
        <v>2048</v>
      </c>
      <c r="B456" t="s">
        <v>2049</v>
      </c>
      <c r="C456" s="1" t="s">
        <v>2050</v>
      </c>
      <c r="D456" t="s">
        <v>18</v>
      </c>
      <c r="E456" t="s">
        <v>40</v>
      </c>
      <c r="G456" t="s">
        <v>2051</v>
      </c>
      <c r="H456">
        <v>16.8</v>
      </c>
      <c r="I456">
        <v>3.7</v>
      </c>
      <c r="J456">
        <v>4.9000000000000004</v>
      </c>
      <c r="K456">
        <v>8.1999999999999993</v>
      </c>
      <c r="L456" t="s">
        <v>157</v>
      </c>
      <c r="M456" t="s">
        <v>158</v>
      </c>
      <c r="N456" t="s">
        <v>117</v>
      </c>
      <c r="O456" t="s">
        <v>60</v>
      </c>
    </row>
    <row r="457" spans="1:15" ht="144.75">
      <c r="A457" t="s">
        <v>2052</v>
      </c>
      <c r="B457" t="s">
        <v>2053</v>
      </c>
      <c r="C457" s="1" t="s">
        <v>2054</v>
      </c>
      <c r="D457" t="s">
        <v>88</v>
      </c>
      <c r="E457" t="s">
        <v>909</v>
      </c>
      <c r="F457" s="2">
        <v>5019</v>
      </c>
      <c r="G457" t="s">
        <v>2055</v>
      </c>
      <c r="H457">
        <v>34.6</v>
      </c>
      <c r="I457">
        <v>14.8</v>
      </c>
      <c r="J457">
        <v>6.4</v>
      </c>
      <c r="K457">
        <v>13.4</v>
      </c>
      <c r="L457" t="s">
        <v>27</v>
      </c>
      <c r="M457">
        <v>2</v>
      </c>
      <c r="N457" t="s">
        <v>1458</v>
      </c>
      <c r="O457" t="s">
        <v>147</v>
      </c>
    </row>
    <row r="458" spans="1:15" ht="115.5">
      <c r="A458" t="s">
        <v>2056</v>
      </c>
      <c r="B458" t="s">
        <v>2057</v>
      </c>
      <c r="C458" s="1" t="s">
        <v>2058</v>
      </c>
      <c r="D458" t="s">
        <v>168</v>
      </c>
      <c r="E458" t="s">
        <v>234</v>
      </c>
      <c r="F458" s="2">
        <v>148290</v>
      </c>
      <c r="G458" t="s">
        <v>2059</v>
      </c>
      <c r="H458">
        <v>23.9</v>
      </c>
      <c r="I458">
        <v>3.3</v>
      </c>
      <c r="J458">
        <v>6.7</v>
      </c>
      <c r="K458">
        <v>13.9</v>
      </c>
      <c r="L458" t="s">
        <v>177</v>
      </c>
      <c r="M458">
        <v>3</v>
      </c>
      <c r="N458" t="s">
        <v>896</v>
      </c>
      <c r="O458" t="s">
        <v>29</v>
      </c>
    </row>
    <row r="459" spans="1:15" ht="144.75">
      <c r="A459" t="s">
        <v>2060</v>
      </c>
      <c r="B459" t="s">
        <v>2061</v>
      </c>
      <c r="C459" s="1" t="s">
        <v>2062</v>
      </c>
      <c r="D459" t="s">
        <v>101</v>
      </c>
      <c r="E459" t="s">
        <v>2063</v>
      </c>
      <c r="F459" s="2">
        <v>13600</v>
      </c>
      <c r="G459" t="s">
        <v>2064</v>
      </c>
      <c r="H459">
        <v>24.1</v>
      </c>
      <c r="I459">
        <v>1.6</v>
      </c>
      <c r="J459">
        <v>11.7</v>
      </c>
      <c r="K459">
        <v>10.8</v>
      </c>
      <c r="L459" t="s">
        <v>27</v>
      </c>
      <c r="M459">
        <v>2</v>
      </c>
      <c r="N459" t="s">
        <v>540</v>
      </c>
      <c r="O459" t="s">
        <v>29</v>
      </c>
    </row>
    <row r="460" spans="1:15" ht="130.5">
      <c r="A460" t="s">
        <v>2065</v>
      </c>
      <c r="B460" t="s">
        <v>2066</v>
      </c>
      <c r="C460" s="1" t="s">
        <v>2067</v>
      </c>
      <c r="D460" t="s">
        <v>101</v>
      </c>
      <c r="E460" t="s">
        <v>102</v>
      </c>
      <c r="F460" s="2">
        <v>49821</v>
      </c>
      <c r="G460" t="s">
        <v>2068</v>
      </c>
      <c r="H460">
        <v>21.2</v>
      </c>
      <c r="I460">
        <v>0.1</v>
      </c>
      <c r="J460">
        <v>10.1</v>
      </c>
      <c r="K460">
        <v>10.9</v>
      </c>
      <c r="L460" t="s">
        <v>27</v>
      </c>
      <c r="M460">
        <v>2</v>
      </c>
      <c r="N460" t="s">
        <v>247</v>
      </c>
      <c r="O460" t="s">
        <v>29</v>
      </c>
    </row>
    <row r="461" spans="1:15" ht="130.5">
      <c r="A461" t="s">
        <v>2069</v>
      </c>
      <c r="B461" t="s">
        <v>2070</v>
      </c>
      <c r="C461" s="1" t="s">
        <v>2071</v>
      </c>
      <c r="D461" t="s">
        <v>18</v>
      </c>
      <c r="E461" t="s">
        <v>126</v>
      </c>
      <c r="F461" s="2">
        <v>4023</v>
      </c>
      <c r="G461" t="s">
        <v>2072</v>
      </c>
      <c r="H461">
        <v>16.7</v>
      </c>
      <c r="I461">
        <v>0.4</v>
      </c>
      <c r="J461">
        <v>7.4</v>
      </c>
      <c r="K461">
        <v>8.9</v>
      </c>
      <c r="L461" t="s">
        <v>83</v>
      </c>
      <c r="M461">
        <v>1</v>
      </c>
      <c r="N461" t="s">
        <v>117</v>
      </c>
      <c r="O461" t="s">
        <v>60</v>
      </c>
    </row>
    <row r="462" spans="1:15" ht="130.5">
      <c r="A462" t="s">
        <v>2073</v>
      </c>
      <c r="B462" t="s">
        <v>2074</v>
      </c>
      <c r="C462" s="1" t="s">
        <v>2075</v>
      </c>
      <c r="D462" t="s">
        <v>174</v>
      </c>
      <c r="E462" t="s">
        <v>321</v>
      </c>
      <c r="F462" s="2">
        <v>40213</v>
      </c>
      <c r="G462" t="s">
        <v>2076</v>
      </c>
      <c r="H462">
        <v>31.8</v>
      </c>
      <c r="I462">
        <v>16.600000000000001</v>
      </c>
      <c r="J462">
        <v>5</v>
      </c>
      <c r="K462">
        <v>10.1</v>
      </c>
      <c r="L462" t="s">
        <v>177</v>
      </c>
      <c r="M462">
        <v>3</v>
      </c>
      <c r="N462" t="s">
        <v>883</v>
      </c>
      <c r="O462" t="s">
        <v>147</v>
      </c>
    </row>
    <row r="463" spans="1:15" ht="130.5">
      <c r="A463" t="s">
        <v>2077</v>
      </c>
      <c r="B463" t="s">
        <v>2078</v>
      </c>
      <c r="C463" s="1" t="s">
        <v>2079</v>
      </c>
      <c r="D463" t="s">
        <v>101</v>
      </c>
      <c r="E463" t="s">
        <v>1998</v>
      </c>
      <c r="F463" s="2">
        <v>6400</v>
      </c>
      <c r="G463" t="s">
        <v>2080</v>
      </c>
      <c r="H463">
        <v>22.5</v>
      </c>
      <c r="I463">
        <v>1.5</v>
      </c>
      <c r="J463">
        <v>10.9</v>
      </c>
      <c r="K463">
        <v>10.1</v>
      </c>
      <c r="L463" t="s">
        <v>27</v>
      </c>
      <c r="M463">
        <v>2</v>
      </c>
      <c r="N463" t="s">
        <v>48</v>
      </c>
      <c r="O463" t="s">
        <v>29</v>
      </c>
    </row>
    <row r="464" spans="1:15" ht="130.5">
      <c r="A464" t="s">
        <v>2081</v>
      </c>
      <c r="B464" t="s">
        <v>2082</v>
      </c>
      <c r="C464" s="1" t="s">
        <v>2083</v>
      </c>
      <c r="D464" t="s">
        <v>33</v>
      </c>
      <c r="E464" t="s">
        <v>1113</v>
      </c>
      <c r="F464" s="2">
        <v>154000</v>
      </c>
      <c r="G464" t="s">
        <v>2084</v>
      </c>
      <c r="H464">
        <v>10.7</v>
      </c>
      <c r="I464">
        <v>1.5</v>
      </c>
      <c r="J464">
        <v>5.3</v>
      </c>
      <c r="K464">
        <v>3.9</v>
      </c>
      <c r="L464" t="s">
        <v>83</v>
      </c>
      <c r="M464">
        <v>1</v>
      </c>
      <c r="N464" t="s">
        <v>405</v>
      </c>
      <c r="O464" t="s">
        <v>60</v>
      </c>
    </row>
    <row r="465" spans="1:15" ht="159">
      <c r="A465" t="s">
        <v>2085</v>
      </c>
      <c r="B465" t="s">
        <v>2086</v>
      </c>
      <c r="C465" s="1" t="s">
        <v>2087</v>
      </c>
      <c r="D465" t="s">
        <v>18</v>
      </c>
      <c r="E465" t="s">
        <v>458</v>
      </c>
      <c r="F465" s="2">
        <v>34800</v>
      </c>
      <c r="G465" t="s">
        <v>2088</v>
      </c>
      <c r="H465">
        <v>12.7</v>
      </c>
      <c r="I465">
        <v>4.5</v>
      </c>
      <c r="J465">
        <v>5.3</v>
      </c>
      <c r="K465">
        <v>3</v>
      </c>
      <c r="L465" t="s">
        <v>83</v>
      </c>
      <c r="M465">
        <v>1</v>
      </c>
      <c r="N465" t="s">
        <v>257</v>
      </c>
      <c r="O465" t="s">
        <v>60</v>
      </c>
    </row>
    <row r="466" spans="1:15" ht="115.5">
      <c r="A466" t="s">
        <v>2089</v>
      </c>
      <c r="B466" t="s">
        <v>2090</v>
      </c>
      <c r="C466" s="1" t="s">
        <v>2091</v>
      </c>
      <c r="D466" t="s">
        <v>18</v>
      </c>
      <c r="E466" t="s">
        <v>2092</v>
      </c>
      <c r="F466" s="2">
        <v>150000</v>
      </c>
      <c r="G466" t="s">
        <v>2093</v>
      </c>
      <c r="H466">
        <v>17.2</v>
      </c>
      <c r="I466">
        <v>0.5</v>
      </c>
      <c r="J466">
        <v>9.4</v>
      </c>
      <c r="K466">
        <v>7.4</v>
      </c>
      <c r="L466" t="s">
        <v>177</v>
      </c>
      <c r="M466">
        <v>3</v>
      </c>
      <c r="N466" t="s">
        <v>517</v>
      </c>
      <c r="O466" t="s">
        <v>60</v>
      </c>
    </row>
    <row r="467" spans="1:15" ht="201.75">
      <c r="A467" t="s">
        <v>2094</v>
      </c>
      <c r="B467" t="s">
        <v>2095</v>
      </c>
      <c r="C467" s="1" t="s">
        <v>2096</v>
      </c>
      <c r="D467" t="s">
        <v>107</v>
      </c>
      <c r="E467" t="s">
        <v>853</v>
      </c>
      <c r="F467" s="2">
        <v>2271</v>
      </c>
      <c r="G467" t="s">
        <v>2097</v>
      </c>
      <c r="H467">
        <v>38.799999999999997</v>
      </c>
      <c r="I467">
        <v>22</v>
      </c>
      <c r="J467">
        <v>8</v>
      </c>
      <c r="K467">
        <v>8.9</v>
      </c>
      <c r="L467" t="s">
        <v>27</v>
      </c>
      <c r="M467">
        <v>2</v>
      </c>
      <c r="N467" t="s">
        <v>1458</v>
      </c>
      <c r="O467" t="s">
        <v>147</v>
      </c>
    </row>
    <row r="468" spans="1:15" ht="130.5">
      <c r="A468" t="s">
        <v>2098</v>
      </c>
      <c r="B468" t="s">
        <v>2099</v>
      </c>
      <c r="C468" s="1" t="s">
        <v>2100</v>
      </c>
      <c r="D468" t="s">
        <v>101</v>
      </c>
      <c r="E468" t="s">
        <v>102</v>
      </c>
      <c r="F468" s="2">
        <v>50000</v>
      </c>
      <c r="G468" t="s">
        <v>2101</v>
      </c>
    </row>
    <row r="469" spans="1:15" ht="130.5">
      <c r="A469" t="s">
        <v>2102</v>
      </c>
      <c r="B469" t="s">
        <v>2103</v>
      </c>
      <c r="C469" s="1" t="s">
        <v>2104</v>
      </c>
      <c r="D469" t="s">
        <v>18</v>
      </c>
      <c r="E469" t="s">
        <v>40</v>
      </c>
      <c r="F469" s="2">
        <v>6200</v>
      </c>
      <c r="G469" t="s">
        <v>2105</v>
      </c>
      <c r="H469">
        <v>15.9</v>
      </c>
      <c r="I469">
        <v>3.5</v>
      </c>
      <c r="J469">
        <v>5.0999999999999996</v>
      </c>
      <c r="K469">
        <v>7.3</v>
      </c>
      <c r="L469" t="s">
        <v>157</v>
      </c>
      <c r="M469" t="s">
        <v>158</v>
      </c>
      <c r="N469" t="s">
        <v>195</v>
      </c>
      <c r="O469" t="s">
        <v>60</v>
      </c>
    </row>
    <row r="470" spans="1:15" ht="115.5">
      <c r="A470" t="s">
        <v>2106</v>
      </c>
      <c r="B470" t="s">
        <v>2107</v>
      </c>
      <c r="C470" s="1" t="s">
        <v>2108</v>
      </c>
      <c r="D470" t="s">
        <v>18</v>
      </c>
      <c r="E470" t="s">
        <v>447</v>
      </c>
      <c r="F470" s="2">
        <v>26000</v>
      </c>
      <c r="G470" t="s">
        <v>2109</v>
      </c>
      <c r="H470">
        <v>22.9</v>
      </c>
      <c r="I470">
        <v>9.3000000000000007</v>
      </c>
      <c r="J470">
        <v>7</v>
      </c>
      <c r="K470">
        <v>6.7</v>
      </c>
      <c r="L470" t="s">
        <v>83</v>
      </c>
      <c r="M470">
        <v>1</v>
      </c>
      <c r="N470" t="s">
        <v>1392</v>
      </c>
      <c r="O470" t="s">
        <v>29</v>
      </c>
    </row>
    <row r="471" spans="1:15" ht="130.5">
      <c r="A471" t="s">
        <v>2110</v>
      </c>
      <c r="B471" t="s">
        <v>2111</v>
      </c>
      <c r="C471" s="1" t="s">
        <v>2112</v>
      </c>
      <c r="D471" t="s">
        <v>18</v>
      </c>
      <c r="E471" t="s">
        <v>472</v>
      </c>
      <c r="F471" s="2">
        <v>95000</v>
      </c>
      <c r="G471" t="s">
        <v>2113</v>
      </c>
      <c r="H471">
        <v>19.600000000000001</v>
      </c>
      <c r="I471">
        <v>7.3</v>
      </c>
      <c r="J471">
        <v>7.6</v>
      </c>
      <c r="K471">
        <v>4.5999999999999996</v>
      </c>
      <c r="L471" t="s">
        <v>27</v>
      </c>
      <c r="M471">
        <v>2</v>
      </c>
      <c r="N471" t="s">
        <v>630</v>
      </c>
      <c r="O471" t="s">
        <v>60</v>
      </c>
    </row>
    <row r="472" spans="1:15" ht="144.75">
      <c r="A472" t="s">
        <v>2114</v>
      </c>
      <c r="B472" t="s">
        <v>2115</v>
      </c>
      <c r="C472" s="1" t="s">
        <v>2116</v>
      </c>
      <c r="D472" t="s">
        <v>45</v>
      </c>
      <c r="E472" t="s">
        <v>779</v>
      </c>
      <c r="F472" s="2">
        <v>26700</v>
      </c>
      <c r="G472" t="s">
        <v>2117</v>
      </c>
      <c r="H472">
        <v>22</v>
      </c>
      <c r="I472">
        <v>0.7</v>
      </c>
      <c r="J472">
        <v>7.8</v>
      </c>
      <c r="K472">
        <v>13.5</v>
      </c>
      <c r="L472" t="s">
        <v>177</v>
      </c>
      <c r="M472">
        <v>3</v>
      </c>
      <c r="N472" t="s">
        <v>439</v>
      </c>
      <c r="O472" t="s">
        <v>29</v>
      </c>
    </row>
    <row r="473" spans="1:15" ht="130.5">
      <c r="A473" t="s">
        <v>2118</v>
      </c>
      <c r="B473" t="s">
        <v>2119</v>
      </c>
      <c r="C473" s="1" t="s">
        <v>2120</v>
      </c>
      <c r="D473" t="s">
        <v>80</v>
      </c>
      <c r="E473" t="s">
        <v>81</v>
      </c>
      <c r="F473" s="2">
        <v>21500</v>
      </c>
      <c r="G473" t="s">
        <v>2121</v>
      </c>
      <c r="H473">
        <v>23.9</v>
      </c>
      <c r="I473">
        <v>8.6</v>
      </c>
      <c r="J473">
        <v>6.7</v>
      </c>
      <c r="K473">
        <v>8.5</v>
      </c>
      <c r="L473" t="s">
        <v>83</v>
      </c>
      <c r="M473">
        <v>1</v>
      </c>
      <c r="N473" t="s">
        <v>896</v>
      </c>
      <c r="O473" t="s">
        <v>29</v>
      </c>
    </row>
    <row r="474" spans="1:15" ht="144.75">
      <c r="A474" t="s">
        <v>2122</v>
      </c>
      <c r="B474" t="s">
        <v>2123</v>
      </c>
      <c r="C474" s="1" t="s">
        <v>2124</v>
      </c>
      <c r="D474" t="s">
        <v>101</v>
      </c>
      <c r="E474" t="s">
        <v>502</v>
      </c>
      <c r="F474" s="2">
        <v>13800</v>
      </c>
      <c r="G474" t="s">
        <v>2125</v>
      </c>
      <c r="H474">
        <v>20.3</v>
      </c>
      <c r="I474">
        <v>2.1</v>
      </c>
      <c r="J474">
        <v>10.3</v>
      </c>
      <c r="K474">
        <v>7.8</v>
      </c>
      <c r="L474" t="s">
        <v>27</v>
      </c>
      <c r="M474">
        <v>2</v>
      </c>
      <c r="N474" t="s">
        <v>370</v>
      </c>
      <c r="O474" t="s">
        <v>29</v>
      </c>
    </row>
    <row r="475" spans="1:15" ht="115.5">
      <c r="A475" t="s">
        <v>2126</v>
      </c>
      <c r="B475" t="s">
        <v>2127</v>
      </c>
      <c r="C475" s="1" t="s">
        <v>2128</v>
      </c>
      <c r="D475" t="s">
        <v>88</v>
      </c>
      <c r="E475" t="s">
        <v>2129</v>
      </c>
      <c r="F475" s="2">
        <v>6500</v>
      </c>
      <c r="G475" t="s">
        <v>2130</v>
      </c>
      <c r="H475">
        <v>21.6</v>
      </c>
      <c r="I475">
        <v>9</v>
      </c>
      <c r="J475">
        <v>5</v>
      </c>
      <c r="K475">
        <v>7.6</v>
      </c>
      <c r="L475" t="s">
        <v>83</v>
      </c>
      <c r="M475">
        <v>1</v>
      </c>
      <c r="N475" t="s">
        <v>703</v>
      </c>
      <c r="O475" t="s">
        <v>29</v>
      </c>
    </row>
    <row r="476" spans="1:15" ht="174">
      <c r="A476" t="s">
        <v>2131</v>
      </c>
      <c r="B476" t="s">
        <v>2132</v>
      </c>
      <c r="C476" s="1" t="s">
        <v>2133</v>
      </c>
      <c r="D476" t="s">
        <v>114</v>
      </c>
      <c r="E476" t="s">
        <v>115</v>
      </c>
      <c r="F476" s="2">
        <v>5643</v>
      </c>
      <c r="G476" t="s">
        <v>2134</v>
      </c>
      <c r="H476">
        <v>10.9</v>
      </c>
      <c r="I476">
        <v>2.9</v>
      </c>
      <c r="J476">
        <v>5.2</v>
      </c>
      <c r="K476">
        <v>2.8</v>
      </c>
      <c r="L476" t="s">
        <v>83</v>
      </c>
      <c r="M476">
        <v>1</v>
      </c>
      <c r="N476" t="s">
        <v>128</v>
      </c>
      <c r="O476" t="s">
        <v>60</v>
      </c>
    </row>
    <row r="477" spans="1:15" ht="115.5">
      <c r="A477" t="s">
        <v>2135</v>
      </c>
      <c r="B477" t="s">
        <v>2136</v>
      </c>
      <c r="C477" s="1" t="s">
        <v>2137</v>
      </c>
      <c r="D477" t="s">
        <v>101</v>
      </c>
      <c r="E477" t="s">
        <v>1998</v>
      </c>
      <c r="F477" s="2">
        <v>25000</v>
      </c>
      <c r="G477" t="s">
        <v>2138</v>
      </c>
      <c r="H477">
        <v>24.2</v>
      </c>
      <c r="I477">
        <v>1.6</v>
      </c>
      <c r="J477">
        <v>12.9</v>
      </c>
      <c r="K477">
        <v>9.6999999999999993</v>
      </c>
      <c r="L477" t="s">
        <v>27</v>
      </c>
      <c r="M477">
        <v>2</v>
      </c>
      <c r="N477" t="s">
        <v>1595</v>
      </c>
      <c r="O477" t="s">
        <v>29</v>
      </c>
    </row>
    <row r="478" spans="1:15" ht="101.25">
      <c r="A478" t="s">
        <v>2139</v>
      </c>
      <c r="B478" t="s">
        <v>2140</v>
      </c>
      <c r="C478" s="1" t="s">
        <v>2141</v>
      </c>
      <c r="D478" t="s">
        <v>101</v>
      </c>
      <c r="E478" t="s">
        <v>214</v>
      </c>
      <c r="F478" s="2">
        <v>74600</v>
      </c>
      <c r="G478" t="s">
        <v>2142</v>
      </c>
      <c r="H478">
        <v>18.600000000000001</v>
      </c>
      <c r="I478">
        <v>0.1</v>
      </c>
      <c r="J478">
        <v>9.6999999999999993</v>
      </c>
      <c r="K478">
        <v>8.9</v>
      </c>
      <c r="L478" t="s">
        <v>27</v>
      </c>
      <c r="M478">
        <v>2</v>
      </c>
      <c r="N478" t="s">
        <v>59</v>
      </c>
      <c r="O478" t="s">
        <v>60</v>
      </c>
    </row>
    <row r="479" spans="1:15" ht="130.5">
      <c r="A479" t="s">
        <v>2143</v>
      </c>
      <c r="B479" t="s">
        <v>2144</v>
      </c>
      <c r="C479" s="1" t="s">
        <v>2145</v>
      </c>
      <c r="D479" t="s">
        <v>88</v>
      </c>
      <c r="E479" t="s">
        <v>89</v>
      </c>
      <c r="F479" s="2">
        <v>16800</v>
      </c>
      <c r="G479" t="s">
        <v>2146</v>
      </c>
      <c r="H479">
        <v>26.1</v>
      </c>
      <c r="I479">
        <v>12.7</v>
      </c>
      <c r="J479">
        <v>5.4</v>
      </c>
      <c r="K479">
        <v>8.1</v>
      </c>
      <c r="L479" t="s">
        <v>27</v>
      </c>
      <c r="M479">
        <v>2</v>
      </c>
      <c r="N479" t="s">
        <v>1777</v>
      </c>
      <c r="O479" t="s">
        <v>29</v>
      </c>
    </row>
    <row r="480" spans="1:15" ht="101.25">
      <c r="A480" t="s">
        <v>2147</v>
      </c>
      <c r="B480" t="s">
        <v>2148</v>
      </c>
      <c r="C480" s="1" t="s">
        <v>2149</v>
      </c>
      <c r="D480" t="s">
        <v>80</v>
      </c>
      <c r="E480" t="s">
        <v>289</v>
      </c>
      <c r="F480" s="2">
        <v>132800</v>
      </c>
      <c r="G480" t="s">
        <v>2150</v>
      </c>
      <c r="H480">
        <v>26.4</v>
      </c>
      <c r="I480">
        <v>9.9</v>
      </c>
      <c r="J480">
        <v>4.8</v>
      </c>
      <c r="K480">
        <v>11.6</v>
      </c>
      <c r="L480" t="s">
        <v>27</v>
      </c>
      <c r="M480">
        <v>2</v>
      </c>
      <c r="N480" t="s">
        <v>1777</v>
      </c>
      <c r="O480" t="s">
        <v>29</v>
      </c>
    </row>
    <row r="481" spans="1:15" ht="130.5">
      <c r="A481" t="s">
        <v>2151</v>
      </c>
      <c r="B481" t="s">
        <v>2152</v>
      </c>
      <c r="C481" s="1" t="s">
        <v>2153</v>
      </c>
      <c r="D481" t="s">
        <v>88</v>
      </c>
      <c r="E481" t="s">
        <v>89</v>
      </c>
      <c r="F481" s="2">
        <v>9372</v>
      </c>
      <c r="G481" t="s">
        <v>2154</v>
      </c>
      <c r="H481">
        <v>27.2</v>
      </c>
      <c r="I481">
        <v>12.9</v>
      </c>
      <c r="J481">
        <v>5.3</v>
      </c>
      <c r="K481">
        <v>9.1</v>
      </c>
      <c r="L481" t="s">
        <v>27</v>
      </c>
      <c r="M481">
        <v>2</v>
      </c>
      <c r="N481" t="s">
        <v>713</v>
      </c>
      <c r="O481" t="s">
        <v>29</v>
      </c>
    </row>
    <row r="482" spans="1:15" ht="101.25">
      <c r="A482" t="s">
        <v>2155</v>
      </c>
      <c r="B482" t="s">
        <v>2156</v>
      </c>
      <c r="C482" s="1" t="s">
        <v>2157</v>
      </c>
      <c r="D482" t="s">
        <v>33</v>
      </c>
      <c r="E482" t="s">
        <v>121</v>
      </c>
      <c r="F482" s="2">
        <v>41000</v>
      </c>
      <c r="G482" t="s">
        <v>2158</v>
      </c>
    </row>
    <row r="483" spans="1:15" ht="130.5">
      <c r="A483" t="s">
        <v>2159</v>
      </c>
      <c r="B483" t="s">
        <v>2160</v>
      </c>
      <c r="C483" s="1" t="s">
        <v>2161</v>
      </c>
      <c r="D483" t="s">
        <v>33</v>
      </c>
      <c r="E483" t="s">
        <v>1552</v>
      </c>
      <c r="F483" s="2">
        <v>1525000</v>
      </c>
      <c r="G483" t="s">
        <v>2162</v>
      </c>
      <c r="H483">
        <v>30.6</v>
      </c>
      <c r="I483">
        <v>6</v>
      </c>
      <c r="J483">
        <v>9.1999999999999993</v>
      </c>
      <c r="K483">
        <v>15.4</v>
      </c>
      <c r="L483" t="s">
        <v>177</v>
      </c>
      <c r="M483">
        <v>3</v>
      </c>
      <c r="N483" t="s">
        <v>399</v>
      </c>
      <c r="O483" t="s">
        <v>147</v>
      </c>
    </row>
    <row r="484" spans="1:15" ht="130.5">
      <c r="A484" t="s">
        <v>2163</v>
      </c>
      <c r="B484" t="s">
        <v>2164</v>
      </c>
      <c r="C484" s="1" t="s">
        <v>2165</v>
      </c>
      <c r="D484" t="s">
        <v>174</v>
      </c>
      <c r="E484" t="s">
        <v>770</v>
      </c>
      <c r="F484" s="2">
        <v>6400</v>
      </c>
      <c r="G484" t="s">
        <v>2166</v>
      </c>
      <c r="H484">
        <v>31.3</v>
      </c>
      <c r="I484">
        <v>6.1</v>
      </c>
      <c r="J484">
        <v>7.6</v>
      </c>
      <c r="K484">
        <v>17.600000000000001</v>
      </c>
      <c r="L484" t="s">
        <v>177</v>
      </c>
      <c r="M484">
        <v>3</v>
      </c>
      <c r="N484" t="s">
        <v>744</v>
      </c>
      <c r="O484" t="s">
        <v>147</v>
      </c>
    </row>
    <row r="485" spans="1:15" ht="130.5">
      <c r="A485" t="s">
        <v>2167</v>
      </c>
      <c r="B485" t="s">
        <v>2168</v>
      </c>
      <c r="C485" s="1" t="s">
        <v>2169</v>
      </c>
      <c r="D485" t="s">
        <v>168</v>
      </c>
      <c r="E485" t="s">
        <v>1020</v>
      </c>
      <c r="F485" s="2">
        <v>180895</v>
      </c>
      <c r="G485" t="s">
        <v>2170</v>
      </c>
    </row>
    <row r="486" spans="1:15" ht="130.5">
      <c r="A486" t="s">
        <v>2171</v>
      </c>
      <c r="B486" t="s">
        <v>2172</v>
      </c>
      <c r="C486" s="1" t="s">
        <v>2169</v>
      </c>
      <c r="D486" t="s">
        <v>168</v>
      </c>
      <c r="E486" t="s">
        <v>1020</v>
      </c>
      <c r="F486" s="2">
        <v>180895</v>
      </c>
      <c r="G486" t="s">
        <v>2170</v>
      </c>
      <c r="H486">
        <v>24.2</v>
      </c>
      <c r="I486">
        <v>1.6</v>
      </c>
      <c r="J486">
        <v>11.5</v>
      </c>
      <c r="K486">
        <v>11.2</v>
      </c>
      <c r="L486" t="s">
        <v>323</v>
      </c>
      <c r="M486">
        <v>4</v>
      </c>
      <c r="N486" t="s">
        <v>1595</v>
      </c>
      <c r="O486" t="s">
        <v>29</v>
      </c>
    </row>
    <row r="487" spans="1:15" ht="144.75">
      <c r="A487" t="s">
        <v>2173</v>
      </c>
      <c r="B487" t="s">
        <v>2174</v>
      </c>
      <c r="C487" s="1" t="s">
        <v>2175</v>
      </c>
      <c r="D487" t="s">
        <v>88</v>
      </c>
      <c r="E487" t="s">
        <v>89</v>
      </c>
      <c r="F487" s="2">
        <v>3281</v>
      </c>
      <c r="G487" t="s">
        <v>2176</v>
      </c>
      <c r="H487">
        <v>21.4</v>
      </c>
      <c r="I487">
        <v>8.5</v>
      </c>
      <c r="J487">
        <v>6.3</v>
      </c>
      <c r="K487">
        <v>6.6</v>
      </c>
      <c r="L487" t="s">
        <v>157</v>
      </c>
      <c r="M487" t="s">
        <v>158</v>
      </c>
      <c r="N487" t="s">
        <v>247</v>
      </c>
      <c r="O487" t="s">
        <v>29</v>
      </c>
    </row>
    <row r="488" spans="1:15" ht="130.5">
      <c r="A488" t="s">
        <v>2177</v>
      </c>
      <c r="B488" t="s">
        <v>2178</v>
      </c>
      <c r="C488" s="1" t="s">
        <v>2179</v>
      </c>
      <c r="D488" t="s">
        <v>80</v>
      </c>
      <c r="E488" t="s">
        <v>2180</v>
      </c>
      <c r="F488" s="2">
        <v>12200</v>
      </c>
      <c r="G488" t="s">
        <v>2181</v>
      </c>
      <c r="H488">
        <v>21.8</v>
      </c>
      <c r="I488">
        <v>10.9</v>
      </c>
      <c r="J488">
        <v>5</v>
      </c>
      <c r="K488">
        <v>5.8</v>
      </c>
      <c r="L488" t="s">
        <v>157</v>
      </c>
      <c r="M488" t="s">
        <v>158</v>
      </c>
      <c r="N488" t="s">
        <v>110</v>
      </c>
      <c r="O488" t="s">
        <v>29</v>
      </c>
    </row>
    <row r="489" spans="1:15" ht="144.75">
      <c r="A489" t="s">
        <v>2182</v>
      </c>
      <c r="B489" t="s">
        <v>2183</v>
      </c>
      <c r="C489" s="1" t="s">
        <v>2184</v>
      </c>
      <c r="D489" t="s">
        <v>45</v>
      </c>
      <c r="E489" t="s">
        <v>64</v>
      </c>
      <c r="F489" s="2">
        <v>21670</v>
      </c>
      <c r="G489" t="s">
        <v>2185</v>
      </c>
    </row>
    <row r="490" spans="1:15" ht="130.5">
      <c r="A490" t="s">
        <v>2186</v>
      </c>
      <c r="B490" t="s">
        <v>2187</v>
      </c>
      <c r="C490" s="1" t="s">
        <v>2188</v>
      </c>
      <c r="D490" t="s">
        <v>114</v>
      </c>
      <c r="E490" t="s">
        <v>1956</v>
      </c>
      <c r="F490">
        <v>568</v>
      </c>
      <c r="G490" t="s">
        <v>2189</v>
      </c>
      <c r="H490">
        <v>13.9</v>
      </c>
      <c r="I490">
        <v>3.9</v>
      </c>
      <c r="J490">
        <v>6.3</v>
      </c>
      <c r="K490">
        <v>3.7</v>
      </c>
      <c r="L490" t="s">
        <v>157</v>
      </c>
      <c r="M490" t="s">
        <v>158</v>
      </c>
      <c r="N490" t="s">
        <v>307</v>
      </c>
      <c r="O490" t="s">
        <v>60</v>
      </c>
    </row>
    <row r="491" spans="1:15" ht="130.5">
      <c r="A491" t="s">
        <v>2190</v>
      </c>
      <c r="B491" t="s">
        <v>2191</v>
      </c>
      <c r="C491" s="1" t="s">
        <v>2192</v>
      </c>
      <c r="D491" t="s">
        <v>24</v>
      </c>
      <c r="E491" t="s">
        <v>25</v>
      </c>
      <c r="F491" s="2">
        <v>9000</v>
      </c>
      <c r="G491" t="s">
        <v>2193</v>
      </c>
      <c r="H491">
        <v>26.6</v>
      </c>
      <c r="I491">
        <v>15.4</v>
      </c>
      <c r="J491">
        <v>6.3</v>
      </c>
      <c r="K491">
        <v>4.8</v>
      </c>
      <c r="L491" t="s">
        <v>27</v>
      </c>
      <c r="M491">
        <v>2</v>
      </c>
      <c r="N491" t="s">
        <v>91</v>
      </c>
      <c r="O491" t="s">
        <v>29</v>
      </c>
    </row>
    <row r="492" spans="1:15" ht="101.25">
      <c r="A492" t="s">
        <v>2194</v>
      </c>
      <c r="B492" t="s">
        <v>2195</v>
      </c>
      <c r="C492" s="1" t="s">
        <v>2196</v>
      </c>
      <c r="D492" t="s">
        <v>18</v>
      </c>
      <c r="E492" t="s">
        <v>245</v>
      </c>
      <c r="F492" s="2">
        <v>10250</v>
      </c>
      <c r="G492" t="s">
        <v>2197</v>
      </c>
      <c r="H492">
        <v>17</v>
      </c>
      <c r="I492">
        <v>3</v>
      </c>
      <c r="J492">
        <v>6.9</v>
      </c>
      <c r="K492">
        <v>7.1</v>
      </c>
      <c r="L492" t="s">
        <v>83</v>
      </c>
      <c r="M492">
        <v>1</v>
      </c>
      <c r="N492" t="s">
        <v>280</v>
      </c>
      <c r="O492" t="s">
        <v>60</v>
      </c>
    </row>
    <row r="493" spans="1:15" ht="130.5">
      <c r="A493" t="s">
        <v>2198</v>
      </c>
      <c r="B493" t="s">
        <v>2199</v>
      </c>
      <c r="C493" s="1" t="s">
        <v>2200</v>
      </c>
      <c r="D493" t="s">
        <v>33</v>
      </c>
      <c r="E493" t="s">
        <v>614</v>
      </c>
      <c r="F493" s="2">
        <v>6907</v>
      </c>
      <c r="G493" t="s">
        <v>2201</v>
      </c>
    </row>
    <row r="494" spans="1:15" ht="144.75">
      <c r="A494" t="s">
        <v>2202</v>
      </c>
      <c r="B494" t="s">
        <v>2203</v>
      </c>
      <c r="C494" s="1" t="s">
        <v>2204</v>
      </c>
      <c r="D494" t="s">
        <v>24</v>
      </c>
      <c r="E494" t="s">
        <v>25</v>
      </c>
      <c r="F494" s="2">
        <v>23000</v>
      </c>
      <c r="G494" t="s">
        <v>2205</v>
      </c>
      <c r="H494">
        <v>12.3</v>
      </c>
      <c r="I494">
        <v>7.4</v>
      </c>
      <c r="J494">
        <v>3.3</v>
      </c>
      <c r="K494">
        <v>1.5</v>
      </c>
      <c r="L494" t="s">
        <v>83</v>
      </c>
      <c r="M494">
        <v>1</v>
      </c>
      <c r="N494" t="s">
        <v>664</v>
      </c>
      <c r="O494" t="s">
        <v>60</v>
      </c>
    </row>
    <row r="495" spans="1:15" ht="144.75">
      <c r="A495" t="s">
        <v>2206</v>
      </c>
      <c r="B495" t="s">
        <v>2207</v>
      </c>
      <c r="C495" s="1" t="s">
        <v>2208</v>
      </c>
      <c r="D495" t="s">
        <v>45</v>
      </c>
      <c r="E495" t="s">
        <v>155</v>
      </c>
      <c r="F495" s="2">
        <v>18000</v>
      </c>
      <c r="G495" t="s">
        <v>2209</v>
      </c>
      <c r="H495">
        <v>13.6</v>
      </c>
      <c r="I495">
        <v>1.1000000000000001</v>
      </c>
      <c r="J495">
        <v>6.1</v>
      </c>
      <c r="K495">
        <v>6.4</v>
      </c>
      <c r="L495" t="s">
        <v>27</v>
      </c>
      <c r="M495">
        <v>2</v>
      </c>
      <c r="N495" t="s">
        <v>874</v>
      </c>
      <c r="O495" t="s">
        <v>60</v>
      </c>
    </row>
    <row r="496" spans="1:15" ht="115.5">
      <c r="A496" t="s">
        <v>2210</v>
      </c>
      <c r="B496" t="s">
        <v>2211</v>
      </c>
      <c r="C496" s="1" t="s">
        <v>2212</v>
      </c>
      <c r="D496" t="s">
        <v>101</v>
      </c>
      <c r="E496" t="s">
        <v>722</v>
      </c>
      <c r="F496" s="2">
        <v>12785</v>
      </c>
      <c r="G496" t="s">
        <v>2213</v>
      </c>
      <c r="H496">
        <v>18.3</v>
      </c>
      <c r="I496">
        <v>0.3</v>
      </c>
      <c r="J496">
        <v>8.9</v>
      </c>
      <c r="K496">
        <v>9.1</v>
      </c>
      <c r="L496" t="s">
        <v>83</v>
      </c>
      <c r="M496">
        <v>1</v>
      </c>
      <c r="N496" t="s">
        <v>1448</v>
      </c>
      <c r="O496" t="s">
        <v>60</v>
      </c>
    </row>
    <row r="497" spans="1:15" ht="144.75">
      <c r="A497" t="s">
        <v>2214</v>
      </c>
      <c r="B497" t="s">
        <v>2215</v>
      </c>
      <c r="C497" s="1" t="s">
        <v>2216</v>
      </c>
      <c r="D497" t="s">
        <v>88</v>
      </c>
      <c r="E497" t="s">
        <v>581</v>
      </c>
      <c r="F497" s="2">
        <v>9600</v>
      </c>
      <c r="G497" t="s">
        <v>2217</v>
      </c>
      <c r="H497">
        <v>26.7</v>
      </c>
      <c r="I497">
        <v>13.3</v>
      </c>
      <c r="J497">
        <v>5.3</v>
      </c>
      <c r="K497">
        <v>8.1999999999999993</v>
      </c>
      <c r="L497" t="s">
        <v>27</v>
      </c>
      <c r="M497">
        <v>2</v>
      </c>
      <c r="N497" t="s">
        <v>1586</v>
      </c>
      <c r="O497" t="s">
        <v>29</v>
      </c>
    </row>
    <row r="498" spans="1:15" ht="115.5">
      <c r="A498" t="s">
        <v>2218</v>
      </c>
      <c r="B498" t="s">
        <v>2219</v>
      </c>
      <c r="C498" s="1" t="s">
        <v>2220</v>
      </c>
      <c r="D498" t="s">
        <v>18</v>
      </c>
      <c r="E498" t="s">
        <v>447</v>
      </c>
      <c r="F498" s="2">
        <v>26000</v>
      </c>
      <c r="G498" t="s">
        <v>2221</v>
      </c>
    </row>
    <row r="499" spans="1:15" ht="115.5">
      <c r="A499" t="s">
        <v>2222</v>
      </c>
      <c r="B499" t="s">
        <v>2223</v>
      </c>
      <c r="C499" s="1" t="s">
        <v>2224</v>
      </c>
      <c r="D499" t="s">
        <v>18</v>
      </c>
      <c r="E499" t="s">
        <v>245</v>
      </c>
      <c r="F499" s="2">
        <v>29945</v>
      </c>
      <c r="G499" t="s">
        <v>2225</v>
      </c>
      <c r="H499">
        <v>13.1</v>
      </c>
      <c r="I499">
        <v>1.9</v>
      </c>
      <c r="J499">
        <v>5.2</v>
      </c>
      <c r="K499">
        <v>6</v>
      </c>
      <c r="L499" t="s">
        <v>27</v>
      </c>
      <c r="M499">
        <v>2</v>
      </c>
      <c r="N499" t="s">
        <v>139</v>
      </c>
      <c r="O499" t="s">
        <v>60</v>
      </c>
    </row>
    <row r="500" spans="1:15" ht="130.5">
      <c r="A500" t="s">
        <v>2226</v>
      </c>
      <c r="B500" t="s">
        <v>2227</v>
      </c>
      <c r="C500" s="1" t="s">
        <v>2228</v>
      </c>
      <c r="D500" t="s">
        <v>18</v>
      </c>
      <c r="E500" t="s">
        <v>1130</v>
      </c>
      <c r="F500" s="2">
        <v>742000</v>
      </c>
      <c r="G500" t="s">
        <v>2229</v>
      </c>
      <c r="H500">
        <v>9.8000000000000007</v>
      </c>
      <c r="I500">
        <v>0.8</v>
      </c>
      <c r="J500">
        <v>4.4000000000000004</v>
      </c>
      <c r="K500">
        <v>4.5999999999999996</v>
      </c>
      <c r="L500" t="s">
        <v>27</v>
      </c>
      <c r="M500">
        <v>2</v>
      </c>
      <c r="N500" t="s">
        <v>405</v>
      </c>
      <c r="O500" t="s">
        <v>1173</v>
      </c>
    </row>
    <row r="501" spans="1:15" ht="144.75">
      <c r="A501" t="s">
        <v>2230</v>
      </c>
      <c r="B501" t="s">
        <v>2231</v>
      </c>
      <c r="C501" s="1" t="s">
        <v>2232</v>
      </c>
      <c r="D501" t="s">
        <v>45</v>
      </c>
      <c r="E501" t="s">
        <v>779</v>
      </c>
      <c r="F501" s="2">
        <v>50000</v>
      </c>
      <c r="G501" t="s">
        <v>2233</v>
      </c>
      <c r="H501">
        <v>29.9</v>
      </c>
      <c r="I501">
        <v>2.4</v>
      </c>
      <c r="J501">
        <v>10.4</v>
      </c>
      <c r="K501">
        <v>17.2</v>
      </c>
      <c r="L501" t="s">
        <v>177</v>
      </c>
      <c r="M501">
        <v>3</v>
      </c>
      <c r="N501" t="s">
        <v>1061</v>
      </c>
      <c r="O501" t="s">
        <v>29</v>
      </c>
    </row>
    <row r="502" spans="1:15" ht="188.25">
      <c r="A502" t="s">
        <v>2234</v>
      </c>
      <c r="B502" t="s">
        <v>2235</v>
      </c>
      <c r="C502" s="1" t="s">
        <v>2236</v>
      </c>
      <c r="D502" t="s">
        <v>45</v>
      </c>
      <c r="E502" t="s">
        <v>64</v>
      </c>
      <c r="F502" s="2">
        <v>114000</v>
      </c>
      <c r="G502" t="s">
        <v>2237</v>
      </c>
      <c r="H502">
        <v>24.8</v>
      </c>
      <c r="I502">
        <v>2.2999999999999998</v>
      </c>
      <c r="J502">
        <v>8.3000000000000007</v>
      </c>
      <c r="K502">
        <v>14.2</v>
      </c>
      <c r="L502" t="s">
        <v>177</v>
      </c>
      <c r="M502">
        <v>3</v>
      </c>
      <c r="N502" t="s">
        <v>545</v>
      </c>
      <c r="O502" t="s">
        <v>29</v>
      </c>
    </row>
    <row r="503" spans="1:15" ht="188.25">
      <c r="A503" t="s">
        <v>2238</v>
      </c>
      <c r="B503" t="s">
        <v>2239</v>
      </c>
      <c r="C503" s="1" t="s">
        <v>2240</v>
      </c>
      <c r="D503" t="s">
        <v>80</v>
      </c>
      <c r="E503" t="s">
        <v>81</v>
      </c>
      <c r="F503" s="2">
        <v>12000</v>
      </c>
      <c r="G503" t="s">
        <v>2241</v>
      </c>
      <c r="H503">
        <v>25.4</v>
      </c>
      <c r="I503">
        <v>7.2</v>
      </c>
      <c r="J503">
        <v>6.4</v>
      </c>
      <c r="K503">
        <v>11.9</v>
      </c>
      <c r="L503" t="s">
        <v>83</v>
      </c>
      <c r="M503">
        <v>1</v>
      </c>
      <c r="N503" t="s">
        <v>420</v>
      </c>
      <c r="O503" t="s">
        <v>29</v>
      </c>
    </row>
    <row r="504" spans="1:15" ht="115.5">
      <c r="A504" t="s">
        <v>2242</v>
      </c>
      <c r="B504" t="s">
        <v>2243</v>
      </c>
      <c r="C504" s="1" t="s">
        <v>2244</v>
      </c>
      <c r="D504" t="s">
        <v>80</v>
      </c>
      <c r="E504" t="s">
        <v>1328</v>
      </c>
      <c r="F504" s="2">
        <v>85000</v>
      </c>
      <c r="G504" t="s">
        <v>2245</v>
      </c>
      <c r="H504">
        <v>37.299999999999997</v>
      </c>
      <c r="I504">
        <v>17.2</v>
      </c>
      <c r="J504">
        <v>6.5</v>
      </c>
      <c r="K504">
        <v>13.6</v>
      </c>
      <c r="L504" t="s">
        <v>145</v>
      </c>
      <c r="M504">
        <v>5</v>
      </c>
      <c r="N504" t="s">
        <v>1084</v>
      </c>
      <c r="O504" t="s">
        <v>147</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A32531-22B7-4AE1-8622-C7477ACD9DBB}">
  <dimension ref="A1:R389"/>
  <sheetViews>
    <sheetView workbookViewId="0">
      <selection sqref="A1:XFD26"/>
    </sheetView>
  </sheetViews>
  <sheetFormatPr defaultRowHeight="15"/>
  <sheetData>
    <row r="1" spans="1:18" ht="14.45">
      <c r="A1" t="s">
        <v>0</v>
      </c>
      <c r="B1" t="s">
        <v>1</v>
      </c>
      <c r="C1" t="s">
        <v>2</v>
      </c>
      <c r="D1" t="s">
        <v>3</v>
      </c>
      <c r="E1" t="s">
        <v>4</v>
      </c>
      <c r="F1" t="s">
        <v>5</v>
      </c>
      <c r="G1" t="s">
        <v>6</v>
      </c>
      <c r="H1" t="s">
        <v>7</v>
      </c>
      <c r="I1" t="s">
        <v>8</v>
      </c>
      <c r="J1" t="s">
        <v>9</v>
      </c>
      <c r="K1" t="s">
        <v>10</v>
      </c>
      <c r="L1" t="s">
        <v>11</v>
      </c>
      <c r="M1" t="s">
        <v>12</v>
      </c>
      <c r="N1" t="s">
        <v>13</v>
      </c>
      <c r="O1" t="s">
        <v>14</v>
      </c>
      <c r="P1" t="s">
        <v>2246</v>
      </c>
    </row>
    <row r="2" spans="1:18" ht="130.5" hidden="1">
      <c r="A2" t="s">
        <v>21</v>
      </c>
      <c r="B2" t="s">
        <v>22</v>
      </c>
      <c r="C2" s="1" t="s">
        <v>23</v>
      </c>
      <c r="D2" t="s">
        <v>24</v>
      </c>
      <c r="E2" t="s">
        <v>25</v>
      </c>
      <c r="F2" s="2">
        <v>14000</v>
      </c>
      <c r="G2" t="s">
        <v>26</v>
      </c>
      <c r="H2">
        <v>25.3</v>
      </c>
      <c r="I2">
        <v>12.8</v>
      </c>
      <c r="J2">
        <v>6.6</v>
      </c>
      <c r="K2">
        <v>5.8</v>
      </c>
      <c r="L2" t="s">
        <v>27</v>
      </c>
      <c r="M2">
        <v>2</v>
      </c>
      <c r="N2" t="s">
        <v>28</v>
      </c>
      <c r="O2" t="s">
        <v>29</v>
      </c>
      <c r="R2" t="s">
        <v>2247</v>
      </c>
    </row>
    <row r="3" spans="1:18" ht="130.5" hidden="1">
      <c r="A3" t="s">
        <v>30</v>
      </c>
      <c r="B3" t="s">
        <v>31</v>
      </c>
      <c r="C3" s="1" t="s">
        <v>32</v>
      </c>
      <c r="D3" t="s">
        <v>33</v>
      </c>
      <c r="E3" t="s">
        <v>34</v>
      </c>
      <c r="F3" s="2">
        <v>6500</v>
      </c>
      <c r="G3" t="s">
        <v>35</v>
      </c>
      <c r="H3">
        <v>29.2</v>
      </c>
      <c r="I3">
        <v>10.6</v>
      </c>
      <c r="J3">
        <v>6.3</v>
      </c>
      <c r="K3">
        <v>12.2</v>
      </c>
      <c r="L3" t="s">
        <v>27</v>
      </c>
      <c r="M3">
        <v>2</v>
      </c>
      <c r="N3" t="s">
        <v>36</v>
      </c>
      <c r="O3" t="s">
        <v>29</v>
      </c>
    </row>
    <row r="4" spans="1:18" ht="101.25">
      <c r="A4" t="s">
        <v>104</v>
      </c>
      <c r="B4" t="s">
        <v>105</v>
      </c>
      <c r="C4" s="1" t="s">
        <v>106</v>
      </c>
      <c r="D4" t="s">
        <v>107</v>
      </c>
      <c r="E4" t="s">
        <v>108</v>
      </c>
      <c r="F4" s="2">
        <v>5601</v>
      </c>
      <c r="G4" t="s">
        <v>109</v>
      </c>
      <c r="H4">
        <v>21.8</v>
      </c>
      <c r="I4">
        <v>8.6999999999999993</v>
      </c>
      <c r="J4">
        <v>3</v>
      </c>
      <c r="K4">
        <v>10.1</v>
      </c>
      <c r="L4" t="s">
        <v>27</v>
      </c>
      <c r="M4">
        <v>2</v>
      </c>
      <c r="N4" t="s">
        <v>110</v>
      </c>
      <c r="O4" t="s">
        <v>29</v>
      </c>
      <c r="P4">
        <v>2</v>
      </c>
      <c r="R4" t="s">
        <v>2248</v>
      </c>
    </row>
    <row r="5" spans="1:18" ht="115.5" hidden="1">
      <c r="A5" t="s">
        <v>49</v>
      </c>
      <c r="B5" t="s">
        <v>50</v>
      </c>
      <c r="C5" s="1" t="s">
        <v>51</v>
      </c>
      <c r="D5" t="s">
        <v>33</v>
      </c>
      <c r="E5" t="s">
        <v>34</v>
      </c>
      <c r="F5" s="2">
        <v>187384</v>
      </c>
      <c r="G5" t="s">
        <v>52</v>
      </c>
      <c r="H5">
        <v>27.5</v>
      </c>
      <c r="I5">
        <v>7.9</v>
      </c>
      <c r="J5">
        <v>4.5999999999999996</v>
      </c>
      <c r="K5">
        <v>15</v>
      </c>
      <c r="L5" t="s">
        <v>27</v>
      </c>
      <c r="M5">
        <v>2</v>
      </c>
      <c r="N5" t="s">
        <v>53</v>
      </c>
      <c r="O5" t="s">
        <v>29</v>
      </c>
    </row>
    <row r="6" spans="1:18" ht="115.5">
      <c r="A6" t="s">
        <v>258</v>
      </c>
      <c r="B6" t="s">
        <v>259</v>
      </c>
      <c r="C6" s="1" t="s">
        <v>260</v>
      </c>
      <c r="D6" t="s">
        <v>107</v>
      </c>
      <c r="E6" t="s">
        <v>261</v>
      </c>
      <c r="F6" s="2">
        <v>9886</v>
      </c>
      <c r="G6" t="s">
        <v>262</v>
      </c>
      <c r="H6">
        <v>32.6</v>
      </c>
      <c r="I6">
        <v>20.100000000000001</v>
      </c>
      <c r="J6">
        <v>5</v>
      </c>
      <c r="K6">
        <v>7.4</v>
      </c>
      <c r="L6" t="s">
        <v>27</v>
      </c>
      <c r="M6">
        <v>2</v>
      </c>
      <c r="N6" t="s">
        <v>263</v>
      </c>
      <c r="O6" t="s">
        <v>147</v>
      </c>
      <c r="P6">
        <v>3</v>
      </c>
    </row>
    <row r="7" spans="1:18" ht="130.5">
      <c r="A7" t="s">
        <v>479</v>
      </c>
      <c r="B7" t="s">
        <v>480</v>
      </c>
      <c r="C7" s="1" t="s">
        <v>481</v>
      </c>
      <c r="D7" t="s">
        <v>107</v>
      </c>
      <c r="E7" t="s">
        <v>108</v>
      </c>
      <c r="F7" s="2">
        <v>3182</v>
      </c>
      <c r="G7" t="s">
        <v>482</v>
      </c>
      <c r="H7">
        <v>33.200000000000003</v>
      </c>
      <c r="I7">
        <v>14.2</v>
      </c>
      <c r="J7">
        <v>4.2</v>
      </c>
      <c r="K7">
        <v>14.8</v>
      </c>
      <c r="L7" t="s">
        <v>27</v>
      </c>
      <c r="M7">
        <v>2</v>
      </c>
      <c r="N7" t="s">
        <v>483</v>
      </c>
      <c r="O7" t="s">
        <v>147</v>
      </c>
      <c r="P7">
        <v>3</v>
      </c>
    </row>
    <row r="8" spans="1:18" ht="115.5" hidden="1">
      <c r="A8" t="s">
        <v>72</v>
      </c>
      <c r="B8" t="s">
        <v>73</v>
      </c>
      <c r="C8" s="1" t="s">
        <v>74</v>
      </c>
      <c r="D8" t="s">
        <v>33</v>
      </c>
      <c r="E8" t="s">
        <v>34</v>
      </c>
      <c r="F8" s="2">
        <v>35000</v>
      </c>
      <c r="G8" t="s">
        <v>75</v>
      </c>
      <c r="H8">
        <v>20.100000000000001</v>
      </c>
      <c r="I8">
        <v>4.5</v>
      </c>
      <c r="J8">
        <v>4.0999999999999996</v>
      </c>
      <c r="K8">
        <v>11.4</v>
      </c>
      <c r="L8" t="s">
        <v>27</v>
      </c>
      <c r="M8">
        <v>2</v>
      </c>
      <c r="N8" t="s">
        <v>76</v>
      </c>
      <c r="O8" t="s">
        <v>29</v>
      </c>
    </row>
    <row r="9" spans="1:18" ht="130.5" hidden="1">
      <c r="A9" t="s">
        <v>77</v>
      </c>
      <c r="B9" t="s">
        <v>78</v>
      </c>
      <c r="C9" s="1" t="s">
        <v>79</v>
      </c>
      <c r="D9" t="s">
        <v>80</v>
      </c>
      <c r="E9" t="s">
        <v>81</v>
      </c>
      <c r="F9" s="2">
        <v>23000</v>
      </c>
      <c r="G9" t="s">
        <v>82</v>
      </c>
      <c r="H9">
        <v>18.100000000000001</v>
      </c>
      <c r="I9">
        <v>4.3</v>
      </c>
      <c r="J9">
        <v>5.2</v>
      </c>
      <c r="K9">
        <v>8.6999999999999993</v>
      </c>
      <c r="L9" t="s">
        <v>83</v>
      </c>
      <c r="M9">
        <v>1</v>
      </c>
      <c r="N9" t="s">
        <v>84</v>
      </c>
      <c r="O9" t="s">
        <v>60</v>
      </c>
    </row>
    <row r="10" spans="1:18" ht="115.5" hidden="1">
      <c r="A10" t="s">
        <v>85</v>
      </c>
      <c r="B10" t="s">
        <v>86</v>
      </c>
      <c r="C10" s="1" t="s">
        <v>87</v>
      </c>
      <c r="D10" t="s">
        <v>88</v>
      </c>
      <c r="E10" t="s">
        <v>89</v>
      </c>
      <c r="F10" s="2">
        <v>11311</v>
      </c>
      <c r="G10" t="s">
        <v>90</v>
      </c>
      <c r="H10">
        <v>26.5</v>
      </c>
      <c r="I10">
        <v>12.7</v>
      </c>
      <c r="J10">
        <v>4.5</v>
      </c>
      <c r="K10">
        <v>9.3000000000000007</v>
      </c>
      <c r="L10" t="s">
        <v>27</v>
      </c>
      <c r="M10">
        <v>2</v>
      </c>
      <c r="N10" t="s">
        <v>91</v>
      </c>
      <c r="O10" t="s">
        <v>29</v>
      </c>
    </row>
    <row r="11" spans="1:18" ht="130.5" hidden="1">
      <c r="A11" t="s">
        <v>92</v>
      </c>
      <c r="B11" t="s">
        <v>93</v>
      </c>
      <c r="C11" s="1" t="s">
        <v>94</v>
      </c>
      <c r="D11" t="s">
        <v>33</v>
      </c>
      <c r="E11" t="s">
        <v>95</v>
      </c>
      <c r="F11" s="2">
        <v>27800</v>
      </c>
      <c r="G11" t="s">
        <v>96</v>
      </c>
      <c r="H11">
        <v>25.7</v>
      </c>
      <c r="I11">
        <v>3.4</v>
      </c>
      <c r="J11">
        <v>10.6</v>
      </c>
      <c r="K11">
        <v>11.8</v>
      </c>
      <c r="L11" t="s">
        <v>27</v>
      </c>
      <c r="M11">
        <v>2</v>
      </c>
      <c r="N11" t="s">
        <v>97</v>
      </c>
      <c r="O11" t="s">
        <v>29</v>
      </c>
    </row>
    <row r="12" spans="1:18" ht="115.5">
      <c r="A12" t="s">
        <v>589</v>
      </c>
      <c r="B12" t="s">
        <v>590</v>
      </c>
      <c r="C12" s="1" t="s">
        <v>591</v>
      </c>
      <c r="D12" t="s">
        <v>107</v>
      </c>
      <c r="E12" t="s">
        <v>592</v>
      </c>
      <c r="F12" s="2">
        <v>111000</v>
      </c>
      <c r="G12" t="s">
        <v>593</v>
      </c>
      <c r="H12">
        <v>20.3</v>
      </c>
      <c r="I12">
        <v>8.1</v>
      </c>
      <c r="J12">
        <v>5.9</v>
      </c>
      <c r="K12">
        <v>6.3</v>
      </c>
      <c r="L12" t="s">
        <v>83</v>
      </c>
      <c r="M12">
        <v>1</v>
      </c>
      <c r="N12" t="s">
        <v>370</v>
      </c>
      <c r="O12" t="s">
        <v>29</v>
      </c>
      <c r="P12">
        <v>2</v>
      </c>
    </row>
    <row r="13" spans="1:18" ht="144.75" hidden="1">
      <c r="A13" t="s">
        <v>111</v>
      </c>
      <c r="B13" t="s">
        <v>112</v>
      </c>
      <c r="C13" s="1" t="s">
        <v>113</v>
      </c>
      <c r="D13" t="s">
        <v>114</v>
      </c>
      <c r="E13" t="s">
        <v>115</v>
      </c>
      <c r="F13" s="2">
        <v>9300</v>
      </c>
      <c r="G13" t="s">
        <v>116</v>
      </c>
      <c r="H13">
        <v>16.7</v>
      </c>
      <c r="I13">
        <v>9.1</v>
      </c>
      <c r="J13">
        <v>3.5</v>
      </c>
      <c r="K13">
        <v>4.2</v>
      </c>
      <c r="L13" t="s">
        <v>27</v>
      </c>
      <c r="M13">
        <v>2</v>
      </c>
      <c r="N13" t="s">
        <v>117</v>
      </c>
      <c r="O13" t="s">
        <v>60</v>
      </c>
    </row>
    <row r="14" spans="1:18" ht="144.75" hidden="1">
      <c r="A14" t="s">
        <v>123</v>
      </c>
      <c r="B14" t="s">
        <v>124</v>
      </c>
      <c r="C14" s="1" t="s">
        <v>125</v>
      </c>
      <c r="D14" t="s">
        <v>18</v>
      </c>
      <c r="E14" t="s">
        <v>126</v>
      </c>
      <c r="F14" s="2">
        <v>53000</v>
      </c>
      <c r="G14" t="s">
        <v>127</v>
      </c>
      <c r="H14">
        <v>11.4</v>
      </c>
      <c r="I14">
        <v>1.5</v>
      </c>
      <c r="J14">
        <v>6.1</v>
      </c>
      <c r="K14">
        <v>3.9</v>
      </c>
      <c r="L14" t="s">
        <v>27</v>
      </c>
      <c r="M14">
        <v>2</v>
      </c>
      <c r="N14" t="s">
        <v>128</v>
      </c>
      <c r="O14" t="s">
        <v>60</v>
      </c>
    </row>
    <row r="15" spans="1:18" ht="130.5" hidden="1">
      <c r="A15" t="s">
        <v>134</v>
      </c>
      <c r="B15" t="s">
        <v>135</v>
      </c>
      <c r="C15" s="1" t="s">
        <v>136</v>
      </c>
      <c r="D15" t="s">
        <v>114</v>
      </c>
      <c r="E15" t="s">
        <v>137</v>
      </c>
      <c r="F15">
        <v>533</v>
      </c>
      <c r="G15" t="s">
        <v>138</v>
      </c>
      <c r="H15">
        <v>13.2</v>
      </c>
      <c r="I15">
        <v>4.2</v>
      </c>
      <c r="J15">
        <v>5.5</v>
      </c>
      <c r="K15">
        <v>3.5</v>
      </c>
      <c r="L15" t="s">
        <v>83</v>
      </c>
      <c r="M15">
        <v>1</v>
      </c>
      <c r="N15" t="s">
        <v>139</v>
      </c>
      <c r="O15" t="s">
        <v>60</v>
      </c>
    </row>
    <row r="16" spans="1:18" ht="130.5" hidden="1">
      <c r="A16" t="s">
        <v>140</v>
      </c>
      <c r="B16" t="s">
        <v>141</v>
      </c>
      <c r="C16" s="1" t="s">
        <v>142</v>
      </c>
      <c r="D16" t="s">
        <v>101</v>
      </c>
      <c r="E16" t="s">
        <v>143</v>
      </c>
      <c r="F16" s="2">
        <v>224824</v>
      </c>
      <c r="G16" t="s">
        <v>144</v>
      </c>
      <c r="H16">
        <v>36.200000000000003</v>
      </c>
      <c r="I16">
        <v>2</v>
      </c>
      <c r="J16">
        <v>19.399999999999999</v>
      </c>
      <c r="K16">
        <v>14.8</v>
      </c>
      <c r="L16" t="s">
        <v>145</v>
      </c>
      <c r="M16">
        <v>5</v>
      </c>
      <c r="N16" t="s">
        <v>146</v>
      </c>
      <c r="O16" t="s">
        <v>147</v>
      </c>
    </row>
    <row r="17" spans="1:16" ht="144.75" hidden="1">
      <c r="A17" t="s">
        <v>148</v>
      </c>
      <c r="B17" t="s">
        <v>149</v>
      </c>
      <c r="C17" s="1" t="s">
        <v>150</v>
      </c>
      <c r="D17" t="s">
        <v>88</v>
      </c>
      <c r="E17" t="s">
        <v>89</v>
      </c>
      <c r="F17" s="2">
        <v>7000</v>
      </c>
      <c r="G17" t="s">
        <v>151</v>
      </c>
      <c r="H17">
        <v>27.5</v>
      </c>
      <c r="I17">
        <v>13.4</v>
      </c>
      <c r="J17">
        <v>5.0999999999999996</v>
      </c>
      <c r="K17">
        <v>9</v>
      </c>
      <c r="L17" t="s">
        <v>83</v>
      </c>
      <c r="M17">
        <v>1</v>
      </c>
      <c r="N17" t="s">
        <v>53</v>
      </c>
      <c r="O17" t="s">
        <v>29</v>
      </c>
    </row>
    <row r="18" spans="1:16" ht="130.5" hidden="1">
      <c r="A18" t="s">
        <v>160</v>
      </c>
      <c r="B18" t="s">
        <v>161</v>
      </c>
      <c r="C18" s="1" t="s">
        <v>162</v>
      </c>
      <c r="D18" t="s">
        <v>80</v>
      </c>
      <c r="E18" t="s">
        <v>163</v>
      </c>
      <c r="F18" s="2">
        <v>48000</v>
      </c>
      <c r="G18" t="s">
        <v>164</v>
      </c>
      <c r="H18">
        <v>16.600000000000001</v>
      </c>
      <c r="I18">
        <v>8.1</v>
      </c>
      <c r="J18">
        <v>3.3</v>
      </c>
      <c r="K18">
        <v>5.2</v>
      </c>
      <c r="L18" t="s">
        <v>27</v>
      </c>
      <c r="M18">
        <v>2</v>
      </c>
      <c r="N18" t="s">
        <v>117</v>
      </c>
      <c r="O18" t="s">
        <v>60</v>
      </c>
    </row>
    <row r="19" spans="1:16" ht="130.5" hidden="1">
      <c r="A19" t="s">
        <v>171</v>
      </c>
      <c r="B19" t="s">
        <v>172</v>
      </c>
      <c r="C19" s="1" t="s">
        <v>173</v>
      </c>
      <c r="D19" t="s">
        <v>174</v>
      </c>
      <c r="E19" t="s">
        <v>175</v>
      </c>
      <c r="F19" s="2">
        <v>2100000</v>
      </c>
      <c r="G19" t="s">
        <v>176</v>
      </c>
      <c r="H19">
        <v>25.3</v>
      </c>
      <c r="I19">
        <v>5.9</v>
      </c>
      <c r="J19">
        <v>7.1</v>
      </c>
      <c r="K19">
        <v>12.4</v>
      </c>
      <c r="L19" t="s">
        <v>177</v>
      </c>
      <c r="M19">
        <v>3</v>
      </c>
      <c r="N19" t="s">
        <v>28</v>
      </c>
      <c r="O19" t="s">
        <v>29</v>
      </c>
    </row>
    <row r="20" spans="1:16" ht="115.5">
      <c r="A20" t="s">
        <v>762</v>
      </c>
      <c r="B20" t="s">
        <v>763</v>
      </c>
      <c r="C20" s="1" t="s">
        <v>764</v>
      </c>
      <c r="D20" t="s">
        <v>107</v>
      </c>
      <c r="E20" t="s">
        <v>261</v>
      </c>
      <c r="F20" s="2">
        <v>14000</v>
      </c>
      <c r="G20" t="s">
        <v>765</v>
      </c>
      <c r="H20">
        <v>35.4</v>
      </c>
      <c r="I20">
        <v>20.8</v>
      </c>
      <c r="J20">
        <v>5.8</v>
      </c>
      <c r="K20">
        <v>8.8000000000000007</v>
      </c>
      <c r="L20" t="s">
        <v>177</v>
      </c>
      <c r="M20">
        <v>3</v>
      </c>
      <c r="N20" t="s">
        <v>766</v>
      </c>
      <c r="O20" t="s">
        <v>147</v>
      </c>
      <c r="P20">
        <v>3</v>
      </c>
    </row>
    <row r="21" spans="1:16" ht="115.5" hidden="1">
      <c r="A21" t="s">
        <v>184</v>
      </c>
      <c r="B21" t="s">
        <v>185</v>
      </c>
      <c r="C21" s="1" t="s">
        <v>186</v>
      </c>
      <c r="D21" t="s">
        <v>80</v>
      </c>
      <c r="E21" t="s">
        <v>187</v>
      </c>
      <c r="F21" s="2">
        <v>29000</v>
      </c>
      <c r="G21" t="s">
        <v>188</v>
      </c>
      <c r="H21">
        <v>23.3</v>
      </c>
      <c r="I21">
        <v>5.4</v>
      </c>
      <c r="J21">
        <v>6</v>
      </c>
      <c r="K21">
        <v>12</v>
      </c>
      <c r="L21" t="s">
        <v>27</v>
      </c>
      <c r="M21">
        <v>2</v>
      </c>
      <c r="N21" t="s">
        <v>189</v>
      </c>
      <c r="O21" t="s">
        <v>29</v>
      </c>
    </row>
    <row r="22" spans="1:16" ht="130.5" hidden="1">
      <c r="A22" t="s">
        <v>190</v>
      </c>
      <c r="B22" t="s">
        <v>191</v>
      </c>
      <c r="C22" s="1" t="s">
        <v>192</v>
      </c>
      <c r="D22" t="s">
        <v>80</v>
      </c>
      <c r="E22" t="s">
        <v>193</v>
      </c>
      <c r="F22" s="2">
        <v>23200</v>
      </c>
      <c r="G22" t="s">
        <v>194</v>
      </c>
      <c r="H22">
        <v>16</v>
      </c>
      <c r="I22">
        <v>4.5</v>
      </c>
      <c r="J22">
        <v>5.9</v>
      </c>
      <c r="K22">
        <v>5.6</v>
      </c>
      <c r="L22" t="s">
        <v>27</v>
      </c>
      <c r="M22">
        <v>2</v>
      </c>
      <c r="N22" t="s">
        <v>195</v>
      </c>
      <c r="O22" t="s">
        <v>60</v>
      </c>
    </row>
    <row r="23" spans="1:16" ht="115.5" hidden="1">
      <c r="A23" t="s">
        <v>196</v>
      </c>
      <c r="B23" t="s">
        <v>197</v>
      </c>
      <c r="C23" s="1" t="s">
        <v>198</v>
      </c>
      <c r="D23" t="s">
        <v>101</v>
      </c>
      <c r="E23" t="s">
        <v>199</v>
      </c>
      <c r="F23" s="2">
        <v>8329</v>
      </c>
      <c r="G23" t="s">
        <v>200</v>
      </c>
      <c r="H23">
        <v>21.8</v>
      </c>
      <c r="I23">
        <v>2</v>
      </c>
      <c r="J23">
        <v>11.9</v>
      </c>
      <c r="K23">
        <v>7.9</v>
      </c>
      <c r="L23" t="s">
        <v>83</v>
      </c>
      <c r="M23">
        <v>1</v>
      </c>
      <c r="N23" t="s">
        <v>110</v>
      </c>
      <c r="O23" t="s">
        <v>29</v>
      </c>
    </row>
    <row r="24" spans="1:16" ht="130.5" hidden="1">
      <c r="A24" t="s">
        <v>201</v>
      </c>
      <c r="B24" t="s">
        <v>202</v>
      </c>
      <c r="C24" s="1" t="s">
        <v>203</v>
      </c>
      <c r="D24" t="s">
        <v>24</v>
      </c>
      <c r="E24" t="s">
        <v>204</v>
      </c>
      <c r="F24" s="2">
        <v>10961</v>
      </c>
      <c r="G24" t="s">
        <v>205</v>
      </c>
      <c r="H24">
        <v>29.3</v>
      </c>
      <c r="I24">
        <v>13.4</v>
      </c>
      <c r="J24">
        <v>9.1</v>
      </c>
      <c r="K24">
        <v>6.8</v>
      </c>
      <c r="L24" t="s">
        <v>27</v>
      </c>
      <c r="M24">
        <v>2</v>
      </c>
      <c r="N24" t="s">
        <v>36</v>
      </c>
      <c r="O24" t="s">
        <v>29</v>
      </c>
    </row>
    <row r="25" spans="1:16" ht="130.5" hidden="1">
      <c r="A25" t="s">
        <v>211</v>
      </c>
      <c r="B25" t="s">
        <v>212</v>
      </c>
      <c r="C25" s="1" t="s">
        <v>213</v>
      </c>
      <c r="D25" t="s">
        <v>101</v>
      </c>
      <c r="E25" t="s">
        <v>214</v>
      </c>
      <c r="G25" t="s">
        <v>215</v>
      </c>
      <c r="H25">
        <v>16.7</v>
      </c>
      <c r="I25">
        <v>1.8</v>
      </c>
      <c r="J25">
        <v>6.7</v>
      </c>
      <c r="K25">
        <v>8.1999999999999993</v>
      </c>
      <c r="L25" t="s">
        <v>177</v>
      </c>
      <c r="M25">
        <v>3</v>
      </c>
      <c r="N25" t="s">
        <v>117</v>
      </c>
      <c r="O25" t="s">
        <v>60</v>
      </c>
    </row>
    <row r="26" spans="1:16" ht="101.25">
      <c r="A26" t="s">
        <v>833</v>
      </c>
      <c r="B26" t="s">
        <v>834</v>
      </c>
      <c r="C26" s="1" t="s">
        <v>835</v>
      </c>
      <c r="D26" t="s">
        <v>107</v>
      </c>
      <c r="E26" t="s">
        <v>108</v>
      </c>
      <c r="F26" s="2">
        <v>4775</v>
      </c>
      <c r="G26" t="s">
        <v>836</v>
      </c>
      <c r="H26">
        <v>25.1</v>
      </c>
      <c r="I26">
        <v>10.8</v>
      </c>
      <c r="J26">
        <v>3.3</v>
      </c>
      <c r="K26">
        <v>11</v>
      </c>
      <c r="L26" t="s">
        <v>83</v>
      </c>
      <c r="M26">
        <v>1</v>
      </c>
      <c r="N26" t="s">
        <v>28</v>
      </c>
      <c r="O26" t="s">
        <v>29</v>
      </c>
      <c r="P26">
        <v>2</v>
      </c>
    </row>
    <row r="27" spans="1:16" ht="115.5" hidden="1">
      <c r="A27" t="s">
        <v>231</v>
      </c>
      <c r="B27" t="s">
        <v>232</v>
      </c>
      <c r="C27" s="1" t="s">
        <v>233</v>
      </c>
      <c r="D27" t="s">
        <v>168</v>
      </c>
      <c r="E27" t="s">
        <v>234</v>
      </c>
      <c r="F27" s="2">
        <v>104400</v>
      </c>
      <c r="G27" t="s">
        <v>235</v>
      </c>
      <c r="H27">
        <v>18.7</v>
      </c>
      <c r="I27">
        <v>3.7</v>
      </c>
      <c r="J27">
        <v>5.4</v>
      </c>
      <c r="K27">
        <v>9.6</v>
      </c>
      <c r="L27" t="s">
        <v>177</v>
      </c>
      <c r="M27">
        <v>3</v>
      </c>
      <c r="N27" t="s">
        <v>59</v>
      </c>
      <c r="O27" t="s">
        <v>60</v>
      </c>
    </row>
    <row r="28" spans="1:16" ht="159" hidden="1">
      <c r="A28" t="s">
        <v>236</v>
      </c>
      <c r="B28" t="s">
        <v>237</v>
      </c>
      <c r="C28" s="1" t="s">
        <v>238</v>
      </c>
      <c r="D28" t="s">
        <v>80</v>
      </c>
      <c r="E28" t="s">
        <v>239</v>
      </c>
      <c r="F28" s="2">
        <v>7500</v>
      </c>
      <c r="G28" t="s">
        <v>240</v>
      </c>
      <c r="H28">
        <v>17.5</v>
      </c>
      <c r="I28">
        <v>0.1</v>
      </c>
      <c r="J28">
        <v>5</v>
      </c>
      <c r="K28">
        <v>12.5</v>
      </c>
      <c r="L28" t="s">
        <v>83</v>
      </c>
      <c r="M28">
        <v>1</v>
      </c>
      <c r="N28" t="s">
        <v>241</v>
      </c>
      <c r="O28" t="s">
        <v>60</v>
      </c>
    </row>
    <row r="29" spans="1:16" ht="101.25" hidden="1">
      <c r="A29" t="s">
        <v>242</v>
      </c>
      <c r="B29" t="s">
        <v>243</v>
      </c>
      <c r="C29" s="1" t="s">
        <v>244</v>
      </c>
      <c r="D29" t="s">
        <v>18</v>
      </c>
      <c r="E29" t="s">
        <v>245</v>
      </c>
      <c r="F29">
        <v>907</v>
      </c>
      <c r="G29" t="s">
        <v>246</v>
      </c>
      <c r="H29">
        <v>21.3</v>
      </c>
      <c r="I29">
        <v>4.7</v>
      </c>
      <c r="J29">
        <v>5.8</v>
      </c>
      <c r="K29">
        <v>10.8</v>
      </c>
      <c r="L29" t="s">
        <v>83</v>
      </c>
      <c r="M29">
        <v>1</v>
      </c>
      <c r="N29" t="s">
        <v>247</v>
      </c>
      <c r="O29" t="s">
        <v>29</v>
      </c>
    </row>
    <row r="30" spans="1:16" ht="144.75">
      <c r="A30" t="s">
        <v>850</v>
      </c>
      <c r="B30" t="s">
        <v>851</v>
      </c>
      <c r="C30" s="1" t="s">
        <v>852</v>
      </c>
      <c r="D30" t="s">
        <v>107</v>
      </c>
      <c r="E30" t="s">
        <v>853</v>
      </c>
      <c r="F30" s="2">
        <v>12570</v>
      </c>
      <c r="G30" t="s">
        <v>854</v>
      </c>
      <c r="H30">
        <v>41.7</v>
      </c>
      <c r="I30">
        <v>25</v>
      </c>
      <c r="J30">
        <v>7</v>
      </c>
      <c r="K30">
        <v>9.6999999999999993</v>
      </c>
      <c r="L30" t="s">
        <v>27</v>
      </c>
      <c r="M30">
        <v>2</v>
      </c>
      <c r="N30" t="s">
        <v>855</v>
      </c>
      <c r="O30" t="s">
        <v>856</v>
      </c>
      <c r="P30" t="s">
        <v>856</v>
      </c>
    </row>
    <row r="31" spans="1:16" ht="144.75">
      <c r="A31" t="s">
        <v>1076</v>
      </c>
      <c r="B31" t="s">
        <v>1077</v>
      </c>
      <c r="C31" s="1" t="s">
        <v>1078</v>
      </c>
      <c r="D31" t="s">
        <v>107</v>
      </c>
      <c r="E31" t="s">
        <v>261</v>
      </c>
      <c r="F31" s="2">
        <v>18200</v>
      </c>
      <c r="G31" t="s">
        <v>1079</v>
      </c>
      <c r="H31">
        <v>30.5</v>
      </c>
      <c r="I31">
        <v>17.100000000000001</v>
      </c>
      <c r="J31">
        <v>5.3</v>
      </c>
      <c r="K31">
        <v>8.1</v>
      </c>
      <c r="L31" t="s">
        <v>177</v>
      </c>
      <c r="M31">
        <v>3</v>
      </c>
      <c r="N31" t="s">
        <v>399</v>
      </c>
      <c r="O31" t="s">
        <v>147</v>
      </c>
      <c r="P31">
        <v>3</v>
      </c>
    </row>
    <row r="32" spans="1:16" ht="159">
      <c r="A32" t="s">
        <v>1080</v>
      </c>
      <c r="B32" t="s">
        <v>1081</v>
      </c>
      <c r="C32" s="1" t="s">
        <v>1082</v>
      </c>
      <c r="D32" t="s">
        <v>107</v>
      </c>
      <c r="E32" t="s">
        <v>853</v>
      </c>
      <c r="F32" s="2">
        <v>1681</v>
      </c>
      <c r="G32" t="s">
        <v>1083</v>
      </c>
      <c r="H32">
        <v>37.700000000000003</v>
      </c>
      <c r="I32">
        <v>21.1</v>
      </c>
      <c r="J32">
        <v>7.6</v>
      </c>
      <c r="K32">
        <v>9.1</v>
      </c>
      <c r="L32" t="s">
        <v>27</v>
      </c>
      <c r="M32">
        <v>2</v>
      </c>
      <c r="N32" t="s">
        <v>1084</v>
      </c>
      <c r="O32" t="s">
        <v>147</v>
      </c>
      <c r="P32">
        <v>3</v>
      </c>
    </row>
    <row r="33" spans="1:16" ht="115.5" hidden="1">
      <c r="A33" t="s">
        <v>275</v>
      </c>
      <c r="B33" t="s">
        <v>276</v>
      </c>
      <c r="C33" s="1" t="s">
        <v>277</v>
      </c>
      <c r="D33" t="s">
        <v>80</v>
      </c>
      <c r="E33" t="s">
        <v>278</v>
      </c>
      <c r="F33" s="2">
        <v>26650</v>
      </c>
      <c r="G33" t="s">
        <v>279</v>
      </c>
      <c r="H33">
        <v>16.899999999999999</v>
      </c>
      <c r="I33">
        <v>5.3</v>
      </c>
      <c r="J33">
        <v>5.4</v>
      </c>
      <c r="K33">
        <v>6.1</v>
      </c>
      <c r="L33" t="s">
        <v>83</v>
      </c>
      <c r="M33">
        <v>1</v>
      </c>
      <c r="N33" t="s">
        <v>280</v>
      </c>
      <c r="O33" t="s">
        <v>60</v>
      </c>
    </row>
    <row r="34" spans="1:16" ht="115.5" hidden="1">
      <c r="A34" t="s">
        <v>281</v>
      </c>
      <c r="B34" t="s">
        <v>282</v>
      </c>
      <c r="C34" s="1" t="s">
        <v>283</v>
      </c>
      <c r="D34" t="s">
        <v>80</v>
      </c>
      <c r="E34" t="s">
        <v>284</v>
      </c>
      <c r="F34" s="2">
        <v>500000</v>
      </c>
      <c r="G34" t="s">
        <v>285</v>
      </c>
      <c r="H34">
        <v>18.600000000000001</v>
      </c>
      <c r="I34">
        <v>4.2</v>
      </c>
      <c r="J34">
        <v>5.5</v>
      </c>
      <c r="K34">
        <v>8.9</v>
      </c>
      <c r="L34" t="s">
        <v>27</v>
      </c>
      <c r="M34">
        <v>2</v>
      </c>
      <c r="N34" t="s">
        <v>59</v>
      </c>
      <c r="O34" t="s">
        <v>60</v>
      </c>
    </row>
    <row r="35" spans="1:16" ht="115.5" hidden="1">
      <c r="A35" t="s">
        <v>286</v>
      </c>
      <c r="B35" t="s">
        <v>287</v>
      </c>
      <c r="C35" s="1" t="s">
        <v>288</v>
      </c>
      <c r="D35" t="s">
        <v>80</v>
      </c>
      <c r="E35" t="s">
        <v>289</v>
      </c>
      <c r="F35" s="2">
        <v>104500</v>
      </c>
      <c r="G35" t="s">
        <v>290</v>
      </c>
      <c r="H35">
        <v>28.6</v>
      </c>
      <c r="I35">
        <v>10.8</v>
      </c>
      <c r="J35">
        <v>5</v>
      </c>
      <c r="K35">
        <v>12.8</v>
      </c>
      <c r="L35" t="s">
        <v>27</v>
      </c>
      <c r="M35">
        <v>2</v>
      </c>
      <c r="N35" t="s">
        <v>291</v>
      </c>
      <c r="O35" t="s">
        <v>29</v>
      </c>
    </row>
    <row r="36" spans="1:16" ht="101.25" hidden="1">
      <c r="A36" t="s">
        <v>292</v>
      </c>
      <c r="B36" t="s">
        <v>293</v>
      </c>
      <c r="C36" s="1" t="s">
        <v>294</v>
      </c>
      <c r="D36" t="s">
        <v>80</v>
      </c>
      <c r="E36" t="s">
        <v>187</v>
      </c>
      <c r="F36" s="2">
        <v>31052</v>
      </c>
      <c r="G36" t="s">
        <v>295</v>
      </c>
      <c r="H36">
        <v>23.5</v>
      </c>
      <c r="I36">
        <v>7.3</v>
      </c>
      <c r="J36">
        <v>5.6</v>
      </c>
      <c r="K36">
        <v>10.6</v>
      </c>
      <c r="L36" t="s">
        <v>27</v>
      </c>
      <c r="M36">
        <v>2</v>
      </c>
      <c r="N36" t="s">
        <v>189</v>
      </c>
      <c r="O36" t="s">
        <v>29</v>
      </c>
    </row>
    <row r="37" spans="1:16" ht="159" hidden="1">
      <c r="A37" t="s">
        <v>296</v>
      </c>
      <c r="B37" t="s">
        <v>297</v>
      </c>
      <c r="C37" s="1" t="s">
        <v>298</v>
      </c>
      <c r="D37" t="s">
        <v>33</v>
      </c>
      <c r="E37" t="s">
        <v>299</v>
      </c>
      <c r="F37" s="2">
        <v>20000</v>
      </c>
      <c r="G37" t="s">
        <v>300</v>
      </c>
      <c r="H37">
        <v>15.6</v>
      </c>
      <c r="I37">
        <v>4.0999999999999996</v>
      </c>
      <c r="J37">
        <v>4.3</v>
      </c>
      <c r="K37">
        <v>7.3</v>
      </c>
      <c r="L37" t="s">
        <v>27</v>
      </c>
      <c r="M37">
        <v>2</v>
      </c>
      <c r="N37" t="s">
        <v>301</v>
      </c>
      <c r="O37" t="s">
        <v>60</v>
      </c>
    </row>
    <row r="38" spans="1:16" ht="174" hidden="1">
      <c r="A38" t="s">
        <v>302</v>
      </c>
      <c r="B38" t="s">
        <v>303</v>
      </c>
      <c r="C38" s="1" t="s">
        <v>304</v>
      </c>
      <c r="D38" t="s">
        <v>114</v>
      </c>
      <c r="E38" t="s">
        <v>305</v>
      </c>
      <c r="F38" s="2">
        <v>1397</v>
      </c>
      <c r="G38" t="s">
        <v>306</v>
      </c>
      <c r="H38">
        <v>13.9</v>
      </c>
      <c r="I38">
        <v>3.7</v>
      </c>
      <c r="J38">
        <v>6.3</v>
      </c>
      <c r="K38">
        <v>3.9</v>
      </c>
      <c r="L38" t="s">
        <v>83</v>
      </c>
      <c r="M38">
        <v>1</v>
      </c>
      <c r="N38" t="s">
        <v>307</v>
      </c>
      <c r="O38" t="s">
        <v>60</v>
      </c>
    </row>
    <row r="39" spans="1:16" ht="115.5" hidden="1">
      <c r="A39" t="s">
        <v>312</v>
      </c>
      <c r="B39" t="s">
        <v>313</v>
      </c>
      <c r="C39" s="1" t="s">
        <v>314</v>
      </c>
      <c r="D39" t="s">
        <v>101</v>
      </c>
      <c r="E39" t="s">
        <v>315</v>
      </c>
      <c r="F39" s="2">
        <v>70000</v>
      </c>
      <c r="G39" t="s">
        <v>316</v>
      </c>
      <c r="H39">
        <v>30.3</v>
      </c>
      <c r="I39">
        <v>1.8</v>
      </c>
      <c r="J39">
        <v>13</v>
      </c>
      <c r="K39">
        <v>15.5</v>
      </c>
      <c r="L39" t="s">
        <v>177</v>
      </c>
      <c r="M39">
        <v>3</v>
      </c>
      <c r="N39" t="s">
        <v>317</v>
      </c>
      <c r="O39" t="s">
        <v>147</v>
      </c>
    </row>
    <row r="40" spans="1:16" ht="144.75" hidden="1">
      <c r="A40" t="s">
        <v>318</v>
      </c>
      <c r="B40" t="s">
        <v>319</v>
      </c>
      <c r="C40" s="1" t="s">
        <v>320</v>
      </c>
      <c r="D40" t="s">
        <v>174</v>
      </c>
      <c r="E40" t="s">
        <v>321</v>
      </c>
      <c r="F40" s="2">
        <v>139000</v>
      </c>
      <c r="G40" t="s">
        <v>322</v>
      </c>
      <c r="H40">
        <v>35.9</v>
      </c>
      <c r="I40">
        <v>14</v>
      </c>
      <c r="J40">
        <v>9.5</v>
      </c>
      <c r="K40">
        <v>12.4</v>
      </c>
      <c r="L40" t="s">
        <v>323</v>
      </c>
      <c r="M40">
        <v>4</v>
      </c>
      <c r="N40" t="s">
        <v>324</v>
      </c>
      <c r="O40" t="s">
        <v>147</v>
      </c>
    </row>
    <row r="41" spans="1:16" ht="188.25" hidden="1">
      <c r="A41" t="s">
        <v>338</v>
      </c>
      <c r="B41" t="s">
        <v>339</v>
      </c>
      <c r="C41" s="1" t="s">
        <v>340</v>
      </c>
      <c r="D41" t="s">
        <v>80</v>
      </c>
      <c r="E41" t="s">
        <v>341</v>
      </c>
      <c r="F41" s="2">
        <v>15500</v>
      </c>
      <c r="G41" t="s">
        <v>342</v>
      </c>
      <c r="H41">
        <v>38.700000000000003</v>
      </c>
      <c r="I41">
        <v>12</v>
      </c>
      <c r="J41">
        <v>9</v>
      </c>
      <c r="K41">
        <v>17.7</v>
      </c>
      <c r="L41" t="s">
        <v>27</v>
      </c>
      <c r="M41">
        <v>2</v>
      </c>
      <c r="N41" t="s">
        <v>343</v>
      </c>
      <c r="O41" t="s">
        <v>147</v>
      </c>
    </row>
    <row r="42" spans="1:16" ht="115.5" hidden="1">
      <c r="A42" t="s">
        <v>349</v>
      </c>
      <c r="B42" t="s">
        <v>350</v>
      </c>
      <c r="C42" s="1" t="s">
        <v>351</v>
      </c>
      <c r="D42" t="s">
        <v>33</v>
      </c>
      <c r="E42" t="s">
        <v>299</v>
      </c>
      <c r="F42" s="2">
        <v>50000</v>
      </c>
      <c r="G42" t="s">
        <v>352</v>
      </c>
      <c r="H42">
        <v>16.100000000000001</v>
      </c>
      <c r="I42">
        <v>3.4</v>
      </c>
      <c r="J42">
        <v>4.5</v>
      </c>
      <c r="K42">
        <v>8.1999999999999993</v>
      </c>
      <c r="L42" t="s">
        <v>27</v>
      </c>
      <c r="M42">
        <v>2</v>
      </c>
      <c r="N42" t="s">
        <v>195</v>
      </c>
      <c r="O42" t="s">
        <v>60</v>
      </c>
    </row>
    <row r="43" spans="1:16" ht="115.5" hidden="1">
      <c r="A43" t="s">
        <v>353</v>
      </c>
      <c r="B43" t="s">
        <v>354</v>
      </c>
      <c r="C43" s="1" t="s">
        <v>355</v>
      </c>
      <c r="D43" t="s">
        <v>33</v>
      </c>
      <c r="E43" t="s">
        <v>356</v>
      </c>
      <c r="F43" s="2">
        <v>349000</v>
      </c>
      <c r="G43" t="s">
        <v>357</v>
      </c>
      <c r="H43">
        <v>14.4</v>
      </c>
      <c r="I43">
        <v>1.9</v>
      </c>
      <c r="J43">
        <v>4.8</v>
      </c>
      <c r="K43">
        <v>7.7</v>
      </c>
      <c r="L43" t="s">
        <v>27</v>
      </c>
      <c r="M43">
        <v>2</v>
      </c>
      <c r="N43" t="s">
        <v>159</v>
      </c>
      <c r="O43" t="s">
        <v>60</v>
      </c>
    </row>
    <row r="44" spans="1:16" ht="130.5">
      <c r="A44" t="s">
        <v>1156</v>
      </c>
      <c r="B44" t="s">
        <v>1157</v>
      </c>
      <c r="C44" s="1" t="s">
        <v>1158</v>
      </c>
      <c r="D44" t="s">
        <v>107</v>
      </c>
      <c r="E44" t="s">
        <v>108</v>
      </c>
      <c r="F44" s="2">
        <v>10891</v>
      </c>
      <c r="G44" t="s">
        <v>1159</v>
      </c>
      <c r="H44">
        <v>19</v>
      </c>
      <c r="I44">
        <v>8.3000000000000007</v>
      </c>
      <c r="J44">
        <v>3.5</v>
      </c>
      <c r="K44">
        <v>7.2</v>
      </c>
      <c r="L44" t="s">
        <v>27</v>
      </c>
      <c r="M44">
        <v>2</v>
      </c>
      <c r="N44" t="s">
        <v>718</v>
      </c>
      <c r="O44" t="s">
        <v>60</v>
      </c>
      <c r="P44">
        <v>1</v>
      </c>
    </row>
    <row r="45" spans="1:16" ht="130.5" hidden="1">
      <c r="A45" t="s">
        <v>362</v>
      </c>
      <c r="B45" t="s">
        <v>363</v>
      </c>
      <c r="C45" s="1" t="s">
        <v>364</v>
      </c>
      <c r="D45" t="s">
        <v>168</v>
      </c>
      <c r="E45" t="s">
        <v>169</v>
      </c>
      <c r="F45" s="2">
        <v>173250</v>
      </c>
      <c r="G45" t="s">
        <v>365</v>
      </c>
      <c r="H45">
        <v>15.7</v>
      </c>
      <c r="I45">
        <v>0</v>
      </c>
      <c r="J45">
        <v>6.7</v>
      </c>
      <c r="K45">
        <v>9</v>
      </c>
      <c r="L45" t="s">
        <v>27</v>
      </c>
      <c r="M45">
        <v>2</v>
      </c>
      <c r="N45" t="s">
        <v>301</v>
      </c>
      <c r="O45" t="s">
        <v>60</v>
      </c>
    </row>
    <row r="46" spans="1:16" ht="101.25" hidden="1">
      <c r="A46" t="s">
        <v>366</v>
      </c>
      <c r="B46" t="s">
        <v>367</v>
      </c>
      <c r="C46" s="1" t="s">
        <v>368</v>
      </c>
      <c r="D46" t="s">
        <v>101</v>
      </c>
      <c r="E46" t="s">
        <v>199</v>
      </c>
      <c r="F46" s="2">
        <v>32967</v>
      </c>
      <c r="G46" t="s">
        <v>369</v>
      </c>
      <c r="H46">
        <v>20.3</v>
      </c>
      <c r="I46">
        <v>1</v>
      </c>
      <c r="J46">
        <v>10</v>
      </c>
      <c r="K46">
        <v>9.3000000000000007</v>
      </c>
      <c r="L46" t="s">
        <v>83</v>
      </c>
      <c r="M46">
        <v>1</v>
      </c>
      <c r="N46" t="s">
        <v>370</v>
      </c>
      <c r="O46" t="s">
        <v>29</v>
      </c>
    </row>
    <row r="47" spans="1:16" ht="115.5" hidden="1">
      <c r="A47" t="s">
        <v>371</v>
      </c>
      <c r="B47" t="s">
        <v>372</v>
      </c>
      <c r="C47" s="1" t="s">
        <v>373</v>
      </c>
      <c r="D47" t="s">
        <v>88</v>
      </c>
      <c r="E47" t="s">
        <v>89</v>
      </c>
      <c r="F47" s="2">
        <v>27819</v>
      </c>
      <c r="G47" t="s">
        <v>374</v>
      </c>
      <c r="H47">
        <v>33</v>
      </c>
      <c r="I47">
        <v>14.7</v>
      </c>
      <c r="J47">
        <v>7.3</v>
      </c>
      <c r="K47">
        <v>11</v>
      </c>
      <c r="L47" t="s">
        <v>27</v>
      </c>
      <c r="M47">
        <v>2</v>
      </c>
      <c r="N47" t="s">
        <v>268</v>
      </c>
      <c r="O47" t="s">
        <v>147</v>
      </c>
    </row>
    <row r="48" spans="1:16" ht="130.5" hidden="1">
      <c r="A48" t="s">
        <v>375</v>
      </c>
      <c r="B48" t="s">
        <v>376</v>
      </c>
      <c r="C48" s="1" t="s">
        <v>377</v>
      </c>
      <c r="D48" t="s">
        <v>24</v>
      </c>
      <c r="E48" t="s">
        <v>25</v>
      </c>
      <c r="F48" s="2">
        <v>64088</v>
      </c>
      <c r="G48" t="s">
        <v>378</v>
      </c>
      <c r="H48">
        <v>29.4</v>
      </c>
      <c r="I48">
        <v>14.3</v>
      </c>
      <c r="J48">
        <v>5.8</v>
      </c>
      <c r="K48">
        <v>9.1999999999999993</v>
      </c>
      <c r="L48" t="s">
        <v>27</v>
      </c>
      <c r="M48">
        <v>2</v>
      </c>
      <c r="N48" t="s">
        <v>36</v>
      </c>
      <c r="O48" t="s">
        <v>29</v>
      </c>
    </row>
    <row r="49" spans="1:16" ht="144.75" hidden="1">
      <c r="A49" t="s">
        <v>379</v>
      </c>
      <c r="B49" t="s">
        <v>380</v>
      </c>
      <c r="C49" s="1" t="s">
        <v>381</v>
      </c>
      <c r="D49" t="s">
        <v>24</v>
      </c>
      <c r="E49" t="s">
        <v>382</v>
      </c>
      <c r="F49" s="2">
        <v>14049</v>
      </c>
      <c r="G49" t="s">
        <v>383</v>
      </c>
      <c r="H49">
        <v>33.5</v>
      </c>
      <c r="I49">
        <v>13.9</v>
      </c>
      <c r="J49">
        <v>8.6</v>
      </c>
      <c r="K49">
        <v>11.1</v>
      </c>
      <c r="L49" t="s">
        <v>27</v>
      </c>
      <c r="M49">
        <v>2</v>
      </c>
      <c r="N49" t="s">
        <v>384</v>
      </c>
      <c r="O49" t="s">
        <v>147</v>
      </c>
    </row>
    <row r="50" spans="1:16" ht="130.5" hidden="1">
      <c r="A50" t="s">
        <v>385</v>
      </c>
      <c r="B50" t="s">
        <v>386</v>
      </c>
      <c r="C50" s="1" t="s">
        <v>387</v>
      </c>
      <c r="D50" t="s">
        <v>174</v>
      </c>
      <c r="E50" t="s">
        <v>388</v>
      </c>
      <c r="F50" s="2">
        <v>414000</v>
      </c>
      <c r="G50" t="s">
        <v>389</v>
      </c>
      <c r="H50">
        <v>21.3</v>
      </c>
      <c r="I50">
        <v>6.6</v>
      </c>
      <c r="J50">
        <v>5.6</v>
      </c>
      <c r="K50">
        <v>9.1</v>
      </c>
      <c r="L50" t="s">
        <v>177</v>
      </c>
      <c r="M50">
        <v>3</v>
      </c>
      <c r="N50" t="s">
        <v>247</v>
      </c>
      <c r="O50" t="s">
        <v>29</v>
      </c>
    </row>
    <row r="51" spans="1:16" ht="101.25" hidden="1">
      <c r="A51" t="s">
        <v>390</v>
      </c>
      <c r="B51" t="s">
        <v>391</v>
      </c>
      <c r="C51" s="1" t="s">
        <v>392</v>
      </c>
      <c r="D51" t="s">
        <v>174</v>
      </c>
      <c r="E51" t="s">
        <v>393</v>
      </c>
      <c r="F51" s="2">
        <v>36000</v>
      </c>
      <c r="G51" t="s">
        <v>394</v>
      </c>
      <c r="H51">
        <v>33.700000000000003</v>
      </c>
      <c r="I51">
        <v>13.5</v>
      </c>
      <c r="J51">
        <v>6.2</v>
      </c>
      <c r="K51">
        <v>14.1</v>
      </c>
      <c r="L51" t="s">
        <v>177</v>
      </c>
      <c r="M51">
        <v>3</v>
      </c>
      <c r="N51" t="s">
        <v>384</v>
      </c>
      <c r="O51" t="s">
        <v>147</v>
      </c>
    </row>
    <row r="52" spans="1:16" ht="130.5" hidden="1">
      <c r="A52" t="s">
        <v>395</v>
      </c>
      <c r="B52" t="s">
        <v>396</v>
      </c>
      <c r="C52" s="1" t="s">
        <v>397</v>
      </c>
      <c r="D52" t="s">
        <v>174</v>
      </c>
      <c r="E52" t="s">
        <v>393</v>
      </c>
      <c r="F52" s="2">
        <v>5800</v>
      </c>
      <c r="G52" t="s">
        <v>398</v>
      </c>
      <c r="H52">
        <v>30.5</v>
      </c>
      <c r="I52">
        <v>12.9</v>
      </c>
      <c r="J52">
        <v>5.6</v>
      </c>
      <c r="K52">
        <v>12</v>
      </c>
      <c r="L52" t="s">
        <v>27</v>
      </c>
      <c r="M52">
        <v>2</v>
      </c>
      <c r="N52" t="s">
        <v>399</v>
      </c>
      <c r="O52" t="s">
        <v>147</v>
      </c>
    </row>
    <row r="53" spans="1:16" ht="87" hidden="1">
      <c r="A53" t="s">
        <v>400</v>
      </c>
      <c r="B53" t="s">
        <v>401</v>
      </c>
      <c r="C53" s="1" t="s">
        <v>402</v>
      </c>
      <c r="D53" t="s">
        <v>168</v>
      </c>
      <c r="E53" t="s">
        <v>403</v>
      </c>
      <c r="F53" s="2">
        <v>56800</v>
      </c>
      <c r="G53" t="s">
        <v>404</v>
      </c>
      <c r="H53">
        <v>10.3</v>
      </c>
      <c r="I53">
        <v>0</v>
      </c>
      <c r="J53">
        <v>5.3</v>
      </c>
      <c r="K53">
        <v>5</v>
      </c>
      <c r="L53" t="s">
        <v>83</v>
      </c>
      <c r="M53">
        <v>1</v>
      </c>
      <c r="N53" t="s">
        <v>405</v>
      </c>
      <c r="O53" t="s">
        <v>60</v>
      </c>
    </row>
    <row r="54" spans="1:16" ht="101.25" hidden="1">
      <c r="A54" t="s">
        <v>406</v>
      </c>
      <c r="B54" t="s">
        <v>407</v>
      </c>
      <c r="C54" s="1" t="s">
        <v>408</v>
      </c>
      <c r="D54" t="s">
        <v>174</v>
      </c>
      <c r="E54" t="s">
        <v>409</v>
      </c>
      <c r="F54" s="2">
        <v>18650</v>
      </c>
      <c r="G54" t="s">
        <v>410</v>
      </c>
      <c r="H54">
        <v>26</v>
      </c>
      <c r="I54">
        <v>10.5</v>
      </c>
      <c r="J54">
        <v>5.0999999999999996</v>
      </c>
      <c r="K54">
        <v>10.4</v>
      </c>
      <c r="L54" t="s">
        <v>177</v>
      </c>
      <c r="M54">
        <v>3</v>
      </c>
      <c r="N54" t="s">
        <v>66</v>
      </c>
      <c r="O54" t="s">
        <v>29</v>
      </c>
    </row>
    <row r="55" spans="1:16" ht="101.25" hidden="1">
      <c r="A55" t="s">
        <v>411</v>
      </c>
      <c r="B55" t="s">
        <v>412</v>
      </c>
      <c r="C55" s="1" t="s">
        <v>413</v>
      </c>
      <c r="D55" t="s">
        <v>101</v>
      </c>
      <c r="E55" t="s">
        <v>199</v>
      </c>
      <c r="F55" s="2">
        <v>18700</v>
      </c>
      <c r="G55" t="s">
        <v>414</v>
      </c>
      <c r="H55">
        <v>16.600000000000001</v>
      </c>
      <c r="I55">
        <v>1.8</v>
      </c>
      <c r="J55">
        <v>7.6</v>
      </c>
      <c r="K55">
        <v>7.2</v>
      </c>
      <c r="L55" t="s">
        <v>83</v>
      </c>
      <c r="M55">
        <v>1</v>
      </c>
      <c r="N55" t="s">
        <v>117</v>
      </c>
      <c r="O55" t="s">
        <v>60</v>
      </c>
    </row>
    <row r="56" spans="1:16" ht="87" hidden="1">
      <c r="A56" t="s">
        <v>415</v>
      </c>
      <c r="B56" t="s">
        <v>416</v>
      </c>
      <c r="C56" s="1" t="s">
        <v>417</v>
      </c>
      <c r="D56" t="s">
        <v>174</v>
      </c>
      <c r="E56" t="s">
        <v>418</v>
      </c>
      <c r="F56" s="2">
        <v>44020</v>
      </c>
      <c r="G56" t="s">
        <v>419</v>
      </c>
      <c r="H56">
        <v>25.5</v>
      </c>
      <c r="I56">
        <v>6.9</v>
      </c>
      <c r="J56">
        <v>7.5</v>
      </c>
      <c r="K56">
        <v>11.1</v>
      </c>
      <c r="L56" t="s">
        <v>27</v>
      </c>
      <c r="M56">
        <v>2</v>
      </c>
      <c r="N56" t="s">
        <v>420</v>
      </c>
      <c r="O56" t="s">
        <v>29</v>
      </c>
    </row>
    <row r="57" spans="1:16" ht="144.75">
      <c r="A57" t="s">
        <v>1346</v>
      </c>
      <c r="B57" t="s">
        <v>1347</v>
      </c>
      <c r="C57" s="1" t="s">
        <v>1348</v>
      </c>
      <c r="D57" t="s">
        <v>107</v>
      </c>
      <c r="E57" t="s">
        <v>853</v>
      </c>
      <c r="F57" s="2">
        <v>1756</v>
      </c>
      <c r="G57" t="s">
        <v>1349</v>
      </c>
      <c r="H57">
        <v>33.1</v>
      </c>
      <c r="I57">
        <v>18.899999999999999</v>
      </c>
      <c r="J57">
        <v>7</v>
      </c>
      <c r="K57">
        <v>7.2</v>
      </c>
      <c r="L57" t="s">
        <v>27</v>
      </c>
      <c r="M57">
        <v>2</v>
      </c>
      <c r="N57" t="s">
        <v>483</v>
      </c>
      <c r="O57" t="s">
        <v>147</v>
      </c>
      <c r="P57">
        <v>3</v>
      </c>
    </row>
    <row r="58" spans="1:16" ht="144.75">
      <c r="A58" t="s">
        <v>1371</v>
      </c>
      <c r="B58" t="s">
        <v>1372</v>
      </c>
      <c r="C58" s="1" t="s">
        <v>1373</v>
      </c>
      <c r="D58" t="s">
        <v>107</v>
      </c>
      <c r="E58" t="s">
        <v>592</v>
      </c>
      <c r="F58" s="2">
        <v>49000</v>
      </c>
      <c r="G58" t="s">
        <v>1374</v>
      </c>
      <c r="H58">
        <v>25.6</v>
      </c>
      <c r="I58">
        <v>9.8000000000000007</v>
      </c>
      <c r="J58">
        <v>6.9</v>
      </c>
      <c r="K58">
        <v>8.9</v>
      </c>
      <c r="L58" t="s">
        <v>27</v>
      </c>
      <c r="M58">
        <v>2</v>
      </c>
      <c r="N58" t="s">
        <v>97</v>
      </c>
      <c r="O58" t="s">
        <v>29</v>
      </c>
      <c r="P58">
        <v>2</v>
      </c>
    </row>
    <row r="59" spans="1:16" ht="101.25" hidden="1">
      <c r="A59" t="s">
        <v>429</v>
      </c>
      <c r="B59" t="s">
        <v>430</v>
      </c>
      <c r="C59" s="1" t="s">
        <v>431</v>
      </c>
      <c r="D59" t="s">
        <v>101</v>
      </c>
      <c r="E59" t="s">
        <v>432</v>
      </c>
      <c r="F59" s="2">
        <v>32600</v>
      </c>
      <c r="G59" t="s">
        <v>433</v>
      </c>
      <c r="H59">
        <v>23.3</v>
      </c>
      <c r="I59">
        <v>2.4</v>
      </c>
      <c r="J59">
        <v>11.9</v>
      </c>
      <c r="K59">
        <v>8.9</v>
      </c>
      <c r="L59" t="s">
        <v>27</v>
      </c>
      <c r="M59">
        <v>2</v>
      </c>
      <c r="N59" t="s">
        <v>434</v>
      </c>
      <c r="O59" t="s">
        <v>29</v>
      </c>
    </row>
    <row r="60" spans="1:16" ht="115.5" hidden="1">
      <c r="A60" t="s">
        <v>435</v>
      </c>
      <c r="B60" t="s">
        <v>436</v>
      </c>
      <c r="C60" s="1" t="s">
        <v>437</v>
      </c>
      <c r="D60" t="s">
        <v>101</v>
      </c>
      <c r="E60" t="s">
        <v>199</v>
      </c>
      <c r="F60" s="2">
        <v>53000</v>
      </c>
      <c r="G60" t="s">
        <v>438</v>
      </c>
      <c r="H60">
        <v>22</v>
      </c>
      <c r="I60">
        <v>1</v>
      </c>
      <c r="J60">
        <v>10.9</v>
      </c>
      <c r="K60">
        <v>10.1</v>
      </c>
      <c r="L60" t="s">
        <v>27</v>
      </c>
      <c r="M60">
        <v>2</v>
      </c>
      <c r="N60" t="s">
        <v>439</v>
      </c>
      <c r="O60" t="s">
        <v>29</v>
      </c>
    </row>
    <row r="61" spans="1:16" ht="130.5" hidden="1">
      <c r="A61" t="s">
        <v>440</v>
      </c>
      <c r="B61" t="s">
        <v>441</v>
      </c>
      <c r="C61" s="1" t="s">
        <v>442</v>
      </c>
      <c r="D61" t="s">
        <v>80</v>
      </c>
      <c r="E61" t="s">
        <v>341</v>
      </c>
      <c r="F61" s="2">
        <v>35000</v>
      </c>
      <c r="G61" t="s">
        <v>443</v>
      </c>
      <c r="H61">
        <v>33.6</v>
      </c>
      <c r="I61">
        <v>10.9</v>
      </c>
      <c r="J61">
        <v>6.6</v>
      </c>
      <c r="K61">
        <v>16.100000000000001</v>
      </c>
      <c r="L61" t="s">
        <v>27</v>
      </c>
      <c r="M61">
        <v>2</v>
      </c>
      <c r="N61" t="s">
        <v>384</v>
      </c>
      <c r="O61" t="s">
        <v>147</v>
      </c>
    </row>
    <row r="62" spans="1:16" ht="101.25" hidden="1">
      <c r="A62" t="s">
        <v>444</v>
      </c>
      <c r="B62" t="s">
        <v>445</v>
      </c>
      <c r="C62" s="1" t="s">
        <v>446</v>
      </c>
      <c r="D62" t="s">
        <v>18</v>
      </c>
      <c r="E62" t="s">
        <v>447</v>
      </c>
      <c r="F62" s="2">
        <v>34000</v>
      </c>
      <c r="G62" t="s">
        <v>448</v>
      </c>
      <c r="H62">
        <v>20.6</v>
      </c>
      <c r="I62">
        <v>7.8</v>
      </c>
      <c r="J62">
        <v>6.9</v>
      </c>
      <c r="K62">
        <v>6</v>
      </c>
      <c r="L62" t="s">
        <v>27</v>
      </c>
      <c r="M62">
        <v>2</v>
      </c>
      <c r="N62" t="s">
        <v>449</v>
      </c>
      <c r="O62" t="s">
        <v>29</v>
      </c>
    </row>
    <row r="63" spans="1:16" ht="87" hidden="1">
      <c r="A63" t="s">
        <v>450</v>
      </c>
      <c r="B63" t="s">
        <v>451</v>
      </c>
      <c r="C63" s="1" t="s">
        <v>452</v>
      </c>
      <c r="D63" t="s">
        <v>33</v>
      </c>
      <c r="E63" t="s">
        <v>453</v>
      </c>
      <c r="F63" s="2">
        <v>140473</v>
      </c>
      <c r="G63" t="s">
        <v>454</v>
      </c>
      <c r="H63">
        <v>25.2</v>
      </c>
      <c r="I63">
        <v>3.3</v>
      </c>
      <c r="J63">
        <v>7.8</v>
      </c>
      <c r="K63">
        <v>14.1</v>
      </c>
      <c r="L63" t="s">
        <v>177</v>
      </c>
      <c r="M63">
        <v>3</v>
      </c>
      <c r="N63" t="s">
        <v>28</v>
      </c>
      <c r="O63" t="s">
        <v>29</v>
      </c>
    </row>
    <row r="64" spans="1:16" ht="144.75">
      <c r="A64" t="s">
        <v>1515</v>
      </c>
      <c r="B64" t="s">
        <v>1516</v>
      </c>
      <c r="C64" s="1" t="s">
        <v>1517</v>
      </c>
      <c r="D64" t="s">
        <v>107</v>
      </c>
      <c r="E64" t="s">
        <v>1518</v>
      </c>
      <c r="F64" s="2">
        <v>62000</v>
      </c>
      <c r="G64" t="s">
        <v>1519</v>
      </c>
      <c r="H64">
        <v>41.6</v>
      </c>
      <c r="I64">
        <v>23.1</v>
      </c>
      <c r="J64">
        <v>8.5</v>
      </c>
      <c r="K64">
        <v>10</v>
      </c>
      <c r="L64" t="s">
        <v>177</v>
      </c>
      <c r="M64">
        <v>3</v>
      </c>
      <c r="N64" t="s">
        <v>855</v>
      </c>
      <c r="O64" t="s">
        <v>856</v>
      </c>
      <c r="P64" t="s">
        <v>856</v>
      </c>
    </row>
    <row r="65" spans="1:16" ht="115.5" hidden="1">
      <c r="A65" t="s">
        <v>475</v>
      </c>
      <c r="B65" t="s">
        <v>476</v>
      </c>
      <c r="C65" s="1" t="s">
        <v>477</v>
      </c>
      <c r="D65" t="s">
        <v>174</v>
      </c>
      <c r="E65" t="s">
        <v>175</v>
      </c>
      <c r="F65" s="2">
        <v>415000</v>
      </c>
      <c r="G65" t="s">
        <v>478</v>
      </c>
      <c r="H65">
        <v>14.4</v>
      </c>
      <c r="I65">
        <v>1.9</v>
      </c>
      <c r="J65">
        <v>4.9000000000000004</v>
      </c>
      <c r="K65">
        <v>7.6</v>
      </c>
      <c r="L65" t="s">
        <v>177</v>
      </c>
      <c r="M65">
        <v>3</v>
      </c>
      <c r="N65" t="s">
        <v>159</v>
      </c>
      <c r="O65" t="s">
        <v>60</v>
      </c>
    </row>
    <row r="66" spans="1:16" ht="174">
      <c r="A66" t="s">
        <v>1570</v>
      </c>
      <c r="B66" t="s">
        <v>1571</v>
      </c>
      <c r="C66" s="1" t="s">
        <v>1572</v>
      </c>
      <c r="D66" t="s">
        <v>107</v>
      </c>
      <c r="E66" t="s">
        <v>853</v>
      </c>
      <c r="F66">
        <v>881</v>
      </c>
      <c r="G66" t="s">
        <v>1573</v>
      </c>
      <c r="H66">
        <v>35.700000000000003</v>
      </c>
      <c r="I66">
        <v>17.7</v>
      </c>
      <c r="J66">
        <v>7.9</v>
      </c>
      <c r="K66">
        <v>10.1</v>
      </c>
      <c r="L66" t="s">
        <v>83</v>
      </c>
      <c r="M66">
        <v>1</v>
      </c>
      <c r="N66" t="s">
        <v>324</v>
      </c>
      <c r="O66" t="s">
        <v>147</v>
      </c>
      <c r="P66">
        <v>3</v>
      </c>
    </row>
    <row r="67" spans="1:16" ht="101.25" hidden="1">
      <c r="A67" t="s">
        <v>484</v>
      </c>
      <c r="B67" t="s">
        <v>485</v>
      </c>
      <c r="C67" s="1" t="s">
        <v>486</v>
      </c>
      <c r="D67" t="s">
        <v>33</v>
      </c>
      <c r="E67" t="s">
        <v>487</v>
      </c>
      <c r="F67" s="2">
        <v>12600</v>
      </c>
      <c r="G67" t="s">
        <v>488</v>
      </c>
      <c r="H67">
        <v>14.8</v>
      </c>
      <c r="I67">
        <v>1.1000000000000001</v>
      </c>
      <c r="J67">
        <v>5.2</v>
      </c>
      <c r="K67">
        <v>8.6</v>
      </c>
      <c r="L67" t="s">
        <v>27</v>
      </c>
      <c r="M67">
        <v>2</v>
      </c>
      <c r="N67" t="s">
        <v>474</v>
      </c>
      <c r="O67" t="s">
        <v>60</v>
      </c>
    </row>
    <row r="68" spans="1:16" ht="130.5" hidden="1">
      <c r="A68" t="s">
        <v>494</v>
      </c>
      <c r="B68" t="s">
        <v>495</v>
      </c>
      <c r="C68" s="1" t="s">
        <v>496</v>
      </c>
      <c r="D68" t="s">
        <v>168</v>
      </c>
      <c r="E68" t="s">
        <v>234</v>
      </c>
      <c r="F68" s="2">
        <v>67000</v>
      </c>
      <c r="G68" t="s">
        <v>497</v>
      </c>
      <c r="H68">
        <v>24.6</v>
      </c>
      <c r="I68">
        <v>4.2</v>
      </c>
      <c r="J68">
        <v>7.1</v>
      </c>
      <c r="K68">
        <v>13.4</v>
      </c>
      <c r="L68" t="s">
        <v>177</v>
      </c>
      <c r="M68">
        <v>3</v>
      </c>
      <c r="N68" t="s">
        <v>498</v>
      </c>
      <c r="O68" t="s">
        <v>29</v>
      </c>
    </row>
    <row r="69" spans="1:16" ht="115.5" hidden="1">
      <c r="A69" t="s">
        <v>499</v>
      </c>
      <c r="B69" t="s">
        <v>500</v>
      </c>
      <c r="C69" s="1" t="s">
        <v>501</v>
      </c>
      <c r="D69" t="s">
        <v>101</v>
      </c>
      <c r="E69" t="s">
        <v>502</v>
      </c>
      <c r="F69" s="2">
        <v>7878</v>
      </c>
      <c r="G69" t="s">
        <v>503</v>
      </c>
      <c r="H69">
        <v>16.899999999999999</v>
      </c>
      <c r="I69">
        <v>2.4</v>
      </c>
      <c r="J69">
        <v>5.6</v>
      </c>
      <c r="K69">
        <v>8.9</v>
      </c>
      <c r="L69" t="s">
        <v>83</v>
      </c>
      <c r="M69">
        <v>1</v>
      </c>
      <c r="N69" t="s">
        <v>280</v>
      </c>
      <c r="O69" t="s">
        <v>60</v>
      </c>
    </row>
    <row r="70" spans="1:16" ht="130.5" hidden="1">
      <c r="A70" t="s">
        <v>504</v>
      </c>
      <c r="B70" t="s">
        <v>505</v>
      </c>
      <c r="C70" s="1" t="s">
        <v>506</v>
      </c>
      <c r="D70" t="s">
        <v>174</v>
      </c>
      <c r="E70" t="s">
        <v>507</v>
      </c>
      <c r="F70" s="2">
        <v>72000</v>
      </c>
      <c r="G70" t="s">
        <v>508</v>
      </c>
      <c r="H70">
        <v>15.9</v>
      </c>
      <c r="I70">
        <v>5.4</v>
      </c>
      <c r="J70">
        <v>4.5</v>
      </c>
      <c r="K70">
        <v>6.1</v>
      </c>
      <c r="L70" t="s">
        <v>27</v>
      </c>
      <c r="M70">
        <v>2</v>
      </c>
      <c r="N70" t="s">
        <v>195</v>
      </c>
      <c r="O70" t="s">
        <v>60</v>
      </c>
    </row>
    <row r="71" spans="1:16" ht="101.25" hidden="1">
      <c r="A71" t="s">
        <v>513</v>
      </c>
      <c r="B71" t="s">
        <v>514</v>
      </c>
      <c r="C71" s="1" t="s">
        <v>515</v>
      </c>
      <c r="D71" t="s">
        <v>101</v>
      </c>
      <c r="E71" t="s">
        <v>214</v>
      </c>
      <c r="F71" s="2">
        <v>20000</v>
      </c>
      <c r="G71" t="s">
        <v>516</v>
      </c>
      <c r="H71">
        <v>17.3</v>
      </c>
      <c r="I71">
        <v>0.1</v>
      </c>
      <c r="J71">
        <v>7.3</v>
      </c>
      <c r="K71">
        <v>9.9</v>
      </c>
      <c r="L71" t="s">
        <v>27</v>
      </c>
      <c r="M71">
        <v>2</v>
      </c>
      <c r="N71" t="s">
        <v>517</v>
      </c>
      <c r="O71" t="s">
        <v>60</v>
      </c>
    </row>
    <row r="72" spans="1:16" ht="130.5">
      <c r="A72" t="s">
        <v>1578</v>
      </c>
      <c r="B72" t="s">
        <v>1579</v>
      </c>
      <c r="C72" s="1" t="s">
        <v>1580</v>
      </c>
      <c r="D72" t="s">
        <v>107</v>
      </c>
      <c r="E72" t="s">
        <v>853</v>
      </c>
      <c r="F72" s="2">
        <v>3050</v>
      </c>
      <c r="G72" t="s">
        <v>1581</v>
      </c>
      <c r="H72">
        <v>34.200000000000003</v>
      </c>
      <c r="I72">
        <v>20.2</v>
      </c>
      <c r="J72">
        <v>7.3</v>
      </c>
      <c r="K72">
        <v>6.7</v>
      </c>
      <c r="L72" t="s">
        <v>83</v>
      </c>
      <c r="M72">
        <v>1</v>
      </c>
      <c r="N72" t="s">
        <v>1022</v>
      </c>
      <c r="O72" t="s">
        <v>147</v>
      </c>
      <c r="P72">
        <v>3</v>
      </c>
    </row>
    <row r="73" spans="1:16" ht="144.75" hidden="1">
      <c r="A73" t="s">
        <v>531</v>
      </c>
      <c r="B73" t="s">
        <v>532</v>
      </c>
      <c r="C73" s="1" t="s">
        <v>533</v>
      </c>
      <c r="D73" t="s">
        <v>24</v>
      </c>
      <c r="E73" t="s">
        <v>534</v>
      </c>
      <c r="F73" s="2">
        <v>12600</v>
      </c>
      <c r="G73" t="s">
        <v>535</v>
      </c>
      <c r="H73">
        <v>33</v>
      </c>
      <c r="I73">
        <v>10.6</v>
      </c>
      <c r="J73">
        <v>8.1</v>
      </c>
      <c r="K73">
        <v>14.4</v>
      </c>
      <c r="L73" t="s">
        <v>83</v>
      </c>
      <c r="M73">
        <v>1</v>
      </c>
      <c r="N73" t="s">
        <v>268</v>
      </c>
      <c r="O73" t="s">
        <v>147</v>
      </c>
    </row>
    <row r="74" spans="1:16" ht="130.5" hidden="1">
      <c r="A74" t="s">
        <v>536</v>
      </c>
      <c r="B74" t="s">
        <v>537</v>
      </c>
      <c r="C74" s="1" t="s">
        <v>538</v>
      </c>
      <c r="D74" t="s">
        <v>101</v>
      </c>
      <c r="E74" t="s">
        <v>502</v>
      </c>
      <c r="F74" s="2">
        <v>45871</v>
      </c>
      <c r="G74" t="s">
        <v>539</v>
      </c>
      <c r="H74">
        <v>24.1</v>
      </c>
      <c r="I74">
        <v>1.6</v>
      </c>
      <c r="J74">
        <v>9.5</v>
      </c>
      <c r="K74">
        <v>12.9</v>
      </c>
      <c r="L74" t="s">
        <v>83</v>
      </c>
      <c r="M74">
        <v>1</v>
      </c>
      <c r="N74" t="s">
        <v>540</v>
      </c>
      <c r="O74" t="s">
        <v>29</v>
      </c>
    </row>
    <row r="75" spans="1:16" ht="130.5" hidden="1">
      <c r="A75" t="s">
        <v>541</v>
      </c>
      <c r="B75" t="s">
        <v>542</v>
      </c>
      <c r="C75" s="1" t="s">
        <v>543</v>
      </c>
      <c r="D75" t="s">
        <v>33</v>
      </c>
      <c r="E75" t="s">
        <v>34</v>
      </c>
      <c r="F75" s="2">
        <v>381000</v>
      </c>
      <c r="G75" t="s">
        <v>544</v>
      </c>
      <c r="H75">
        <v>24.7</v>
      </c>
      <c r="I75">
        <v>5.8</v>
      </c>
      <c r="J75">
        <v>4.3</v>
      </c>
      <c r="K75">
        <v>14.6</v>
      </c>
      <c r="L75" t="s">
        <v>177</v>
      </c>
      <c r="M75">
        <v>3</v>
      </c>
      <c r="N75" t="s">
        <v>545</v>
      </c>
      <c r="O75" t="s">
        <v>29</v>
      </c>
    </row>
    <row r="76" spans="1:16" ht="115.5" hidden="1">
      <c r="A76" t="s">
        <v>546</v>
      </c>
      <c r="B76" t="s">
        <v>547</v>
      </c>
      <c r="C76" s="1" t="s">
        <v>548</v>
      </c>
      <c r="D76" t="s">
        <v>80</v>
      </c>
      <c r="E76" t="s">
        <v>549</v>
      </c>
      <c r="F76" s="2">
        <v>50000</v>
      </c>
      <c r="G76" t="s">
        <v>550</v>
      </c>
      <c r="H76">
        <v>25.3</v>
      </c>
      <c r="I76">
        <v>5</v>
      </c>
      <c r="J76">
        <v>7.8</v>
      </c>
      <c r="K76">
        <v>12.5</v>
      </c>
      <c r="L76" t="s">
        <v>27</v>
      </c>
      <c r="M76">
        <v>2</v>
      </c>
      <c r="N76" t="s">
        <v>28</v>
      </c>
      <c r="O76" t="s">
        <v>29</v>
      </c>
    </row>
    <row r="77" spans="1:16" ht="101.25" hidden="1">
      <c r="A77" t="s">
        <v>551</v>
      </c>
      <c r="B77" t="s">
        <v>552</v>
      </c>
      <c r="C77" s="1" t="s">
        <v>553</v>
      </c>
      <c r="D77" t="s">
        <v>80</v>
      </c>
      <c r="E77" t="s">
        <v>289</v>
      </c>
      <c r="F77" s="2">
        <v>74695</v>
      </c>
      <c r="G77" t="s">
        <v>554</v>
      </c>
      <c r="H77">
        <v>30.7</v>
      </c>
      <c r="I77">
        <v>11</v>
      </c>
      <c r="J77">
        <v>5.9</v>
      </c>
      <c r="K77">
        <v>13.7</v>
      </c>
      <c r="L77" t="s">
        <v>27</v>
      </c>
      <c r="M77">
        <v>2</v>
      </c>
      <c r="N77" t="s">
        <v>399</v>
      </c>
      <c r="O77" t="s">
        <v>147</v>
      </c>
    </row>
    <row r="78" spans="1:16" ht="101.25" hidden="1">
      <c r="A78" t="s">
        <v>560</v>
      </c>
      <c r="B78" t="s">
        <v>561</v>
      </c>
      <c r="C78" s="1" t="s">
        <v>562</v>
      </c>
      <c r="D78" t="s">
        <v>80</v>
      </c>
      <c r="E78" t="s">
        <v>549</v>
      </c>
      <c r="F78" s="2">
        <v>13200</v>
      </c>
      <c r="G78" t="s">
        <v>563</v>
      </c>
      <c r="H78">
        <v>30.5</v>
      </c>
      <c r="I78">
        <v>9</v>
      </c>
      <c r="J78">
        <v>7.6</v>
      </c>
      <c r="K78">
        <v>13.9</v>
      </c>
      <c r="L78" t="s">
        <v>27</v>
      </c>
      <c r="M78">
        <v>2</v>
      </c>
      <c r="N78" t="s">
        <v>399</v>
      </c>
      <c r="O78" t="s">
        <v>147</v>
      </c>
    </row>
    <row r="79" spans="1:16" ht="101.25" hidden="1">
      <c r="A79" t="s">
        <v>564</v>
      </c>
      <c r="B79" t="s">
        <v>565</v>
      </c>
      <c r="C79" s="1" t="s">
        <v>566</v>
      </c>
      <c r="D79" t="s">
        <v>18</v>
      </c>
      <c r="E79" t="s">
        <v>447</v>
      </c>
      <c r="F79" s="2">
        <v>9750</v>
      </c>
      <c r="G79" t="s">
        <v>567</v>
      </c>
      <c r="H79">
        <v>28</v>
      </c>
      <c r="I79">
        <v>11.8</v>
      </c>
      <c r="J79">
        <v>7.2</v>
      </c>
      <c r="K79">
        <v>8.9</v>
      </c>
      <c r="L79" t="s">
        <v>83</v>
      </c>
      <c r="M79">
        <v>1</v>
      </c>
      <c r="N79" t="s">
        <v>568</v>
      </c>
      <c r="O79" t="s">
        <v>29</v>
      </c>
    </row>
    <row r="80" spans="1:16" ht="130.5" hidden="1">
      <c r="A80" t="s">
        <v>569</v>
      </c>
      <c r="B80" t="s">
        <v>570</v>
      </c>
      <c r="C80" s="1" t="s">
        <v>571</v>
      </c>
      <c r="D80" t="s">
        <v>114</v>
      </c>
      <c r="E80" t="s">
        <v>572</v>
      </c>
      <c r="F80" s="2">
        <v>2500</v>
      </c>
      <c r="G80" t="s">
        <v>573</v>
      </c>
      <c r="H80">
        <v>14</v>
      </c>
      <c r="I80">
        <v>3.8</v>
      </c>
      <c r="J80">
        <v>6.2</v>
      </c>
      <c r="K80">
        <v>4</v>
      </c>
      <c r="L80" t="s">
        <v>83</v>
      </c>
      <c r="M80">
        <v>1</v>
      </c>
      <c r="N80" t="s">
        <v>307</v>
      </c>
      <c r="O80" t="s">
        <v>60</v>
      </c>
    </row>
    <row r="81" spans="1:16" ht="101.25" hidden="1">
      <c r="A81" t="s">
        <v>578</v>
      </c>
      <c r="B81" t="s">
        <v>579</v>
      </c>
      <c r="C81" s="1" t="s">
        <v>580</v>
      </c>
      <c r="D81" t="s">
        <v>88</v>
      </c>
      <c r="E81" t="s">
        <v>581</v>
      </c>
      <c r="F81" s="2">
        <v>16835</v>
      </c>
      <c r="G81" t="s">
        <v>582</v>
      </c>
      <c r="H81">
        <v>23.6</v>
      </c>
      <c r="I81">
        <v>10.9</v>
      </c>
      <c r="J81">
        <v>4.9000000000000004</v>
      </c>
      <c r="K81">
        <v>7.8</v>
      </c>
      <c r="L81" t="s">
        <v>27</v>
      </c>
      <c r="M81">
        <v>2</v>
      </c>
      <c r="N81" t="s">
        <v>583</v>
      </c>
      <c r="O81" t="s">
        <v>29</v>
      </c>
    </row>
    <row r="82" spans="1:16" ht="130.5">
      <c r="A82" t="s">
        <v>1674</v>
      </c>
      <c r="B82" t="s">
        <v>1675</v>
      </c>
      <c r="C82" s="1" t="s">
        <v>1676</v>
      </c>
      <c r="D82" t="s">
        <v>107</v>
      </c>
      <c r="E82" t="s">
        <v>853</v>
      </c>
      <c r="F82" s="2">
        <v>1900</v>
      </c>
      <c r="G82" t="s">
        <v>1677</v>
      </c>
      <c r="H82">
        <v>33.799999999999997</v>
      </c>
      <c r="I82">
        <v>17.7</v>
      </c>
      <c r="J82">
        <v>7.5</v>
      </c>
      <c r="K82">
        <v>8.6</v>
      </c>
      <c r="L82" t="s">
        <v>27</v>
      </c>
      <c r="M82">
        <v>2</v>
      </c>
      <c r="N82" t="s">
        <v>384</v>
      </c>
      <c r="O82" t="s">
        <v>147</v>
      </c>
      <c r="P82">
        <v>3</v>
      </c>
    </row>
    <row r="83" spans="1:16" ht="174" hidden="1">
      <c r="A83" t="s">
        <v>598</v>
      </c>
      <c r="B83" t="s">
        <v>599</v>
      </c>
      <c r="C83" s="1" t="s">
        <v>600</v>
      </c>
      <c r="D83" t="s">
        <v>18</v>
      </c>
      <c r="E83" t="s">
        <v>40</v>
      </c>
      <c r="F83" s="2">
        <v>72682</v>
      </c>
      <c r="G83" t="s">
        <v>601</v>
      </c>
      <c r="H83">
        <v>14.9</v>
      </c>
      <c r="I83">
        <v>2</v>
      </c>
      <c r="J83">
        <v>5.4</v>
      </c>
      <c r="K83">
        <v>7.5</v>
      </c>
      <c r="L83" t="s">
        <v>83</v>
      </c>
      <c r="M83">
        <v>1</v>
      </c>
      <c r="N83" t="s">
        <v>474</v>
      </c>
      <c r="O83" t="s">
        <v>60</v>
      </c>
    </row>
    <row r="84" spans="1:16" ht="87" hidden="1">
      <c r="A84" t="s">
        <v>602</v>
      </c>
      <c r="B84" t="s">
        <v>603</v>
      </c>
      <c r="C84" s="1" t="s">
        <v>604</v>
      </c>
      <c r="D84" t="s">
        <v>101</v>
      </c>
      <c r="E84" t="s">
        <v>605</v>
      </c>
      <c r="F84" s="2">
        <v>40450</v>
      </c>
      <c r="G84" t="s">
        <v>606</v>
      </c>
      <c r="H84">
        <v>13</v>
      </c>
      <c r="I84">
        <v>0</v>
      </c>
      <c r="J84">
        <v>6.8</v>
      </c>
      <c r="K84">
        <v>6.2</v>
      </c>
      <c r="L84" t="s">
        <v>83</v>
      </c>
      <c r="M84">
        <v>1</v>
      </c>
      <c r="N84" t="s">
        <v>139</v>
      </c>
      <c r="O84" t="s">
        <v>60</v>
      </c>
    </row>
    <row r="85" spans="1:16" ht="115.5" hidden="1">
      <c r="A85" t="s">
        <v>611</v>
      </c>
      <c r="B85" t="s">
        <v>612</v>
      </c>
      <c r="C85" s="1" t="s">
        <v>613</v>
      </c>
      <c r="D85" t="s">
        <v>33</v>
      </c>
      <c r="E85" t="s">
        <v>614</v>
      </c>
      <c r="F85" s="2">
        <v>98100</v>
      </c>
      <c r="G85" t="s">
        <v>615</v>
      </c>
      <c r="H85">
        <v>20.7</v>
      </c>
      <c r="I85">
        <v>8.1</v>
      </c>
      <c r="J85">
        <v>4.9000000000000004</v>
      </c>
      <c r="K85">
        <v>7.7</v>
      </c>
      <c r="L85" t="s">
        <v>177</v>
      </c>
      <c r="M85">
        <v>3</v>
      </c>
      <c r="N85" t="s">
        <v>616</v>
      </c>
      <c r="O85" t="s">
        <v>29</v>
      </c>
    </row>
    <row r="86" spans="1:16" ht="130.5" hidden="1">
      <c r="A86" t="s">
        <v>617</v>
      </c>
      <c r="B86" t="s">
        <v>618</v>
      </c>
      <c r="C86" s="1" t="s">
        <v>619</v>
      </c>
      <c r="D86" t="s">
        <v>33</v>
      </c>
      <c r="E86" t="s">
        <v>356</v>
      </c>
      <c r="F86" s="2">
        <v>108000</v>
      </c>
      <c r="G86" t="s">
        <v>620</v>
      </c>
      <c r="H86">
        <v>18.2</v>
      </c>
      <c r="I86">
        <v>1.8</v>
      </c>
      <c r="J86">
        <v>5.7</v>
      </c>
      <c r="K86">
        <v>10.8</v>
      </c>
      <c r="L86" t="s">
        <v>27</v>
      </c>
      <c r="M86">
        <v>2</v>
      </c>
      <c r="N86" t="s">
        <v>84</v>
      </c>
      <c r="O86" t="s">
        <v>60</v>
      </c>
    </row>
    <row r="87" spans="1:16" ht="101.25" hidden="1">
      <c r="A87" t="s">
        <v>625</v>
      </c>
      <c r="B87" t="s">
        <v>626</v>
      </c>
      <c r="C87" s="1" t="s">
        <v>627</v>
      </c>
      <c r="D87" t="s">
        <v>33</v>
      </c>
      <c r="E87" t="s">
        <v>628</v>
      </c>
      <c r="F87" s="2">
        <v>19000</v>
      </c>
      <c r="G87" t="s">
        <v>629</v>
      </c>
      <c r="H87">
        <v>19.3</v>
      </c>
      <c r="I87">
        <v>1.8</v>
      </c>
      <c r="J87">
        <v>6.9</v>
      </c>
      <c r="K87">
        <v>10.6</v>
      </c>
      <c r="L87" t="s">
        <v>83</v>
      </c>
      <c r="M87">
        <v>1</v>
      </c>
      <c r="N87" t="s">
        <v>630</v>
      </c>
      <c r="O87" t="s">
        <v>60</v>
      </c>
    </row>
    <row r="88" spans="1:16" ht="130.5" hidden="1">
      <c r="A88" t="s">
        <v>631</v>
      </c>
      <c r="B88" t="s">
        <v>632</v>
      </c>
      <c r="C88" s="1" t="s">
        <v>633</v>
      </c>
      <c r="D88" t="s">
        <v>80</v>
      </c>
      <c r="E88" t="s">
        <v>81</v>
      </c>
      <c r="F88" s="2">
        <v>29000</v>
      </c>
      <c r="G88" t="s">
        <v>634</v>
      </c>
      <c r="H88">
        <v>17.7</v>
      </c>
      <c r="I88">
        <v>5.4</v>
      </c>
      <c r="J88">
        <v>5.7</v>
      </c>
      <c r="K88">
        <v>6.6</v>
      </c>
      <c r="L88" t="s">
        <v>27</v>
      </c>
      <c r="M88">
        <v>2</v>
      </c>
      <c r="N88" t="s">
        <v>241</v>
      </c>
      <c r="O88" t="s">
        <v>60</v>
      </c>
    </row>
    <row r="89" spans="1:16" ht="130.5" hidden="1">
      <c r="A89" t="s">
        <v>635</v>
      </c>
      <c r="B89" t="s">
        <v>636</v>
      </c>
      <c r="C89" s="1" t="s">
        <v>637</v>
      </c>
      <c r="D89" t="s">
        <v>80</v>
      </c>
      <c r="E89" t="s">
        <v>638</v>
      </c>
      <c r="F89" s="2">
        <v>15000</v>
      </c>
      <c r="G89" t="s">
        <v>639</v>
      </c>
      <c r="H89">
        <v>10.9</v>
      </c>
      <c r="I89">
        <v>0.1</v>
      </c>
      <c r="J89">
        <v>3.4</v>
      </c>
      <c r="K89">
        <v>7.4</v>
      </c>
      <c r="L89" t="s">
        <v>83</v>
      </c>
      <c r="M89">
        <v>1</v>
      </c>
      <c r="N89" t="s">
        <v>405</v>
      </c>
      <c r="O89" t="s">
        <v>60</v>
      </c>
    </row>
    <row r="90" spans="1:16" ht="159">
      <c r="A90" t="s">
        <v>1714</v>
      </c>
      <c r="B90" t="s">
        <v>1715</v>
      </c>
      <c r="C90" s="1" t="s">
        <v>1716</v>
      </c>
      <c r="D90" t="s">
        <v>107</v>
      </c>
      <c r="E90" t="s">
        <v>853</v>
      </c>
      <c r="F90">
        <v>894</v>
      </c>
      <c r="G90" t="s">
        <v>1717</v>
      </c>
      <c r="H90">
        <v>36.1</v>
      </c>
      <c r="I90">
        <v>20.3</v>
      </c>
      <c r="J90">
        <v>7.5</v>
      </c>
      <c r="K90">
        <v>8.3000000000000007</v>
      </c>
      <c r="L90" t="s">
        <v>27</v>
      </c>
      <c r="M90">
        <v>2</v>
      </c>
      <c r="N90" t="s">
        <v>1718</v>
      </c>
      <c r="O90" t="s">
        <v>147</v>
      </c>
      <c r="P90">
        <v>3</v>
      </c>
    </row>
    <row r="91" spans="1:16" ht="144.75">
      <c r="A91" t="s">
        <v>1757</v>
      </c>
      <c r="B91" t="s">
        <v>1758</v>
      </c>
      <c r="C91" s="1" t="s">
        <v>1759</v>
      </c>
      <c r="D91" t="s">
        <v>107</v>
      </c>
      <c r="E91" t="s">
        <v>853</v>
      </c>
      <c r="F91" s="2">
        <v>10000</v>
      </c>
      <c r="G91" t="s">
        <v>1760</v>
      </c>
      <c r="H91">
        <v>33.9</v>
      </c>
      <c r="I91">
        <v>17.600000000000001</v>
      </c>
      <c r="J91">
        <v>8.3000000000000007</v>
      </c>
      <c r="K91">
        <v>8.1</v>
      </c>
      <c r="L91" t="s">
        <v>27</v>
      </c>
      <c r="M91">
        <v>2</v>
      </c>
      <c r="N91" t="s">
        <v>1022</v>
      </c>
      <c r="O91" t="s">
        <v>147</v>
      </c>
      <c r="P91">
        <v>3</v>
      </c>
    </row>
    <row r="92" spans="1:16" ht="115.5" hidden="1">
      <c r="A92" t="s">
        <v>648</v>
      </c>
      <c r="B92" t="s">
        <v>649</v>
      </c>
      <c r="C92" s="1" t="s">
        <v>650</v>
      </c>
      <c r="D92" t="s">
        <v>80</v>
      </c>
      <c r="E92" t="s">
        <v>163</v>
      </c>
      <c r="F92" s="2">
        <v>41000</v>
      </c>
      <c r="G92" t="s">
        <v>651</v>
      </c>
      <c r="H92">
        <v>20.9</v>
      </c>
      <c r="I92">
        <v>11.2</v>
      </c>
      <c r="J92">
        <v>3.7</v>
      </c>
      <c r="K92">
        <v>6</v>
      </c>
      <c r="L92" t="s">
        <v>177</v>
      </c>
      <c r="M92">
        <v>3</v>
      </c>
      <c r="N92" t="s">
        <v>616</v>
      </c>
      <c r="O92" t="s">
        <v>29</v>
      </c>
    </row>
    <row r="93" spans="1:16" ht="130.5" hidden="1">
      <c r="A93" t="s">
        <v>652</v>
      </c>
      <c r="B93" t="s">
        <v>653</v>
      </c>
      <c r="C93" s="1" t="s">
        <v>654</v>
      </c>
      <c r="D93" t="s">
        <v>101</v>
      </c>
      <c r="E93" t="s">
        <v>315</v>
      </c>
      <c r="F93" s="2">
        <v>20101</v>
      </c>
      <c r="G93" t="s">
        <v>655</v>
      </c>
      <c r="H93">
        <v>16.899999999999999</v>
      </c>
      <c r="I93">
        <v>1.8</v>
      </c>
      <c r="J93">
        <v>8.4</v>
      </c>
      <c r="K93">
        <v>6.7</v>
      </c>
      <c r="L93" t="s">
        <v>27</v>
      </c>
      <c r="M93">
        <v>2</v>
      </c>
      <c r="N93" t="s">
        <v>280</v>
      </c>
      <c r="O93" t="s">
        <v>60</v>
      </c>
    </row>
    <row r="94" spans="1:16" ht="159">
      <c r="A94" t="s">
        <v>1830</v>
      </c>
      <c r="B94" t="s">
        <v>1831</v>
      </c>
      <c r="C94" s="1" t="s">
        <v>1832</v>
      </c>
      <c r="D94" t="s">
        <v>107</v>
      </c>
      <c r="E94" t="s">
        <v>1518</v>
      </c>
      <c r="F94" s="2">
        <v>45600</v>
      </c>
      <c r="G94" t="s">
        <v>1833</v>
      </c>
      <c r="H94">
        <v>36.6</v>
      </c>
      <c r="I94">
        <v>17</v>
      </c>
      <c r="J94">
        <v>10.4</v>
      </c>
      <c r="K94">
        <v>9.1999999999999993</v>
      </c>
      <c r="L94" t="s">
        <v>177</v>
      </c>
      <c r="M94">
        <v>3</v>
      </c>
      <c r="N94" t="s">
        <v>146</v>
      </c>
      <c r="O94" t="s">
        <v>147</v>
      </c>
      <c r="P94">
        <v>3</v>
      </c>
    </row>
    <row r="95" spans="1:16" ht="115.5" hidden="1">
      <c r="A95" t="s">
        <v>665</v>
      </c>
      <c r="B95" t="s">
        <v>666</v>
      </c>
      <c r="C95" s="1" t="s">
        <v>667</v>
      </c>
      <c r="D95" t="s">
        <v>114</v>
      </c>
      <c r="E95" t="s">
        <v>572</v>
      </c>
      <c r="F95">
        <v>418</v>
      </c>
      <c r="G95" t="s">
        <v>668</v>
      </c>
      <c r="H95">
        <v>15.5</v>
      </c>
      <c r="I95">
        <v>4.4000000000000004</v>
      </c>
      <c r="J95">
        <v>5.7</v>
      </c>
      <c r="K95">
        <v>5.3</v>
      </c>
      <c r="L95" t="s">
        <v>27</v>
      </c>
      <c r="M95">
        <v>2</v>
      </c>
      <c r="N95" t="s">
        <v>301</v>
      </c>
      <c r="O95" t="s">
        <v>60</v>
      </c>
    </row>
    <row r="96" spans="1:16" ht="130.5" hidden="1">
      <c r="A96" t="s">
        <v>669</v>
      </c>
      <c r="B96" t="s">
        <v>670</v>
      </c>
      <c r="C96" s="1" t="s">
        <v>671</v>
      </c>
      <c r="D96" t="s">
        <v>101</v>
      </c>
      <c r="E96" t="s">
        <v>432</v>
      </c>
      <c r="F96" s="2">
        <v>18000</v>
      </c>
      <c r="G96" t="s">
        <v>672</v>
      </c>
      <c r="H96">
        <v>27</v>
      </c>
      <c r="I96">
        <v>2.2999999999999998</v>
      </c>
      <c r="J96">
        <v>13.4</v>
      </c>
      <c r="K96">
        <v>11.2</v>
      </c>
      <c r="L96" t="s">
        <v>27</v>
      </c>
      <c r="M96">
        <v>2</v>
      </c>
      <c r="N96" t="s">
        <v>673</v>
      </c>
      <c r="O96" t="s">
        <v>29</v>
      </c>
    </row>
    <row r="97" spans="1:16" ht="101.25" hidden="1">
      <c r="A97" t="s">
        <v>674</v>
      </c>
      <c r="B97" t="s">
        <v>675</v>
      </c>
      <c r="C97" s="1" t="s">
        <v>676</v>
      </c>
      <c r="D97" t="s">
        <v>33</v>
      </c>
      <c r="E97" t="s">
        <v>677</v>
      </c>
      <c r="F97" s="2">
        <v>14800</v>
      </c>
      <c r="G97" t="s">
        <v>678</v>
      </c>
      <c r="H97">
        <v>14.6</v>
      </c>
      <c r="I97">
        <v>1.2</v>
      </c>
      <c r="J97">
        <v>5.6</v>
      </c>
      <c r="K97">
        <v>7.8</v>
      </c>
      <c r="L97" t="s">
        <v>27</v>
      </c>
      <c r="M97">
        <v>2</v>
      </c>
      <c r="N97" t="s">
        <v>159</v>
      </c>
      <c r="O97" t="s">
        <v>60</v>
      </c>
    </row>
    <row r="98" spans="1:16" ht="201.75">
      <c r="A98" t="s">
        <v>2094</v>
      </c>
      <c r="B98" t="s">
        <v>2095</v>
      </c>
      <c r="C98" s="1" t="s">
        <v>2096</v>
      </c>
      <c r="D98" t="s">
        <v>107</v>
      </c>
      <c r="E98" t="s">
        <v>853</v>
      </c>
      <c r="F98" s="2">
        <v>2271</v>
      </c>
      <c r="G98" t="s">
        <v>2097</v>
      </c>
      <c r="H98">
        <v>38.799999999999997</v>
      </c>
      <c r="I98">
        <v>22</v>
      </c>
      <c r="J98">
        <v>8</v>
      </c>
      <c r="K98">
        <v>8.9</v>
      </c>
      <c r="L98" t="s">
        <v>27</v>
      </c>
      <c r="M98">
        <v>2</v>
      </c>
      <c r="N98" t="s">
        <v>1458</v>
      </c>
      <c r="O98" t="s">
        <v>147</v>
      </c>
      <c r="P98">
        <v>3</v>
      </c>
    </row>
    <row r="99" spans="1:16" ht="115.5" hidden="1">
      <c r="A99" t="s">
        <v>683</v>
      </c>
      <c r="B99" t="s">
        <v>684</v>
      </c>
      <c r="C99" s="1" t="s">
        <v>685</v>
      </c>
      <c r="D99" t="s">
        <v>80</v>
      </c>
      <c r="E99" t="s">
        <v>686</v>
      </c>
      <c r="F99" s="2">
        <v>52500</v>
      </c>
      <c r="G99" t="s">
        <v>687</v>
      </c>
      <c r="H99">
        <v>36.9</v>
      </c>
      <c r="I99">
        <v>12.1</v>
      </c>
      <c r="J99">
        <v>9</v>
      </c>
      <c r="K99">
        <v>15.7</v>
      </c>
      <c r="L99" t="s">
        <v>27</v>
      </c>
      <c r="M99">
        <v>2</v>
      </c>
      <c r="N99" t="s">
        <v>688</v>
      </c>
      <c r="O99" t="s">
        <v>147</v>
      </c>
    </row>
    <row r="100" spans="1:16" ht="130.5" hidden="1">
      <c r="A100" t="s">
        <v>689</v>
      </c>
      <c r="B100" t="s">
        <v>690</v>
      </c>
      <c r="C100" s="1" t="s">
        <v>691</v>
      </c>
      <c r="D100" t="s">
        <v>18</v>
      </c>
      <c r="E100" t="s">
        <v>447</v>
      </c>
      <c r="F100" s="2">
        <v>50000</v>
      </c>
      <c r="G100" t="s">
        <v>692</v>
      </c>
      <c r="H100">
        <v>15.4</v>
      </c>
      <c r="I100">
        <v>5.3</v>
      </c>
      <c r="J100">
        <v>5.6</v>
      </c>
      <c r="K100">
        <v>4.5</v>
      </c>
      <c r="L100" t="s">
        <v>177</v>
      </c>
      <c r="M100">
        <v>3</v>
      </c>
      <c r="N100" t="s">
        <v>274</v>
      </c>
      <c r="O100" t="s">
        <v>60</v>
      </c>
    </row>
    <row r="101" spans="1:16" ht="144.75" hidden="1">
      <c r="A101" t="s">
        <v>698</v>
      </c>
      <c r="B101" t="s">
        <v>699</v>
      </c>
      <c r="C101" s="1" t="s">
        <v>700</v>
      </c>
      <c r="D101" t="s">
        <v>33</v>
      </c>
      <c r="E101" t="s">
        <v>701</v>
      </c>
      <c r="F101" s="2">
        <v>6382</v>
      </c>
      <c r="G101" t="s">
        <v>702</v>
      </c>
      <c r="H101">
        <v>21.4</v>
      </c>
      <c r="I101">
        <v>9.1999999999999993</v>
      </c>
      <c r="J101">
        <v>4.9000000000000004</v>
      </c>
      <c r="K101">
        <v>7.3</v>
      </c>
      <c r="L101" t="s">
        <v>27</v>
      </c>
      <c r="M101">
        <v>2</v>
      </c>
      <c r="N101" t="s">
        <v>703</v>
      </c>
      <c r="O101" t="s">
        <v>29</v>
      </c>
    </row>
    <row r="102" spans="1:16" ht="144.75" hidden="1">
      <c r="A102" t="s">
        <v>704</v>
      </c>
      <c r="B102" t="s">
        <v>705</v>
      </c>
      <c r="C102" s="1" t="s">
        <v>706</v>
      </c>
      <c r="D102" t="s">
        <v>114</v>
      </c>
      <c r="E102" t="s">
        <v>707</v>
      </c>
      <c r="F102" s="2">
        <v>6200</v>
      </c>
      <c r="G102" t="s">
        <v>708</v>
      </c>
      <c r="H102">
        <v>13.1</v>
      </c>
      <c r="I102">
        <v>4.7</v>
      </c>
      <c r="J102">
        <v>5.7</v>
      </c>
      <c r="K102">
        <v>2.6</v>
      </c>
      <c r="L102" t="s">
        <v>83</v>
      </c>
      <c r="M102">
        <v>1</v>
      </c>
      <c r="N102" t="s">
        <v>139</v>
      </c>
      <c r="O102" t="s">
        <v>60</v>
      </c>
    </row>
    <row r="103" spans="1:16" ht="87" hidden="1">
      <c r="A103" t="s">
        <v>709</v>
      </c>
      <c r="B103" t="s">
        <v>710</v>
      </c>
      <c r="C103" s="1" t="s">
        <v>711</v>
      </c>
      <c r="D103" t="s">
        <v>88</v>
      </c>
      <c r="E103" t="s">
        <v>89</v>
      </c>
      <c r="F103" s="2">
        <v>12543</v>
      </c>
      <c r="G103" t="s">
        <v>712</v>
      </c>
      <c r="H103">
        <v>27.2</v>
      </c>
      <c r="I103">
        <v>12.5</v>
      </c>
      <c r="J103">
        <v>5.5</v>
      </c>
      <c r="K103">
        <v>9.3000000000000007</v>
      </c>
      <c r="L103" t="s">
        <v>27</v>
      </c>
      <c r="M103">
        <v>2</v>
      </c>
      <c r="N103" t="s">
        <v>713</v>
      </c>
      <c r="O103" t="s">
        <v>29</v>
      </c>
    </row>
    <row r="104" spans="1:16" ht="101.25" hidden="1">
      <c r="A104" t="s">
        <v>719</v>
      </c>
      <c r="B104" t="s">
        <v>720</v>
      </c>
      <c r="C104" s="1" t="s">
        <v>721</v>
      </c>
      <c r="D104" t="s">
        <v>101</v>
      </c>
      <c r="E104" t="s">
        <v>722</v>
      </c>
      <c r="F104" s="2">
        <v>40366</v>
      </c>
      <c r="G104" t="s">
        <v>723</v>
      </c>
      <c r="H104">
        <v>19.899999999999999</v>
      </c>
      <c r="I104">
        <v>0.6</v>
      </c>
      <c r="J104">
        <v>9.3000000000000007</v>
      </c>
      <c r="K104">
        <v>10</v>
      </c>
      <c r="L104" t="s">
        <v>83</v>
      </c>
      <c r="M104">
        <v>1</v>
      </c>
      <c r="N104" t="s">
        <v>76</v>
      </c>
      <c r="O104" t="s">
        <v>60</v>
      </c>
    </row>
    <row r="105" spans="1:16" ht="115.5" hidden="1">
      <c r="A105" t="s">
        <v>724</v>
      </c>
      <c r="B105" t="s">
        <v>725</v>
      </c>
      <c r="C105" s="1" t="s">
        <v>726</v>
      </c>
      <c r="D105" t="s">
        <v>114</v>
      </c>
      <c r="E105" t="s">
        <v>707</v>
      </c>
      <c r="F105" s="2">
        <v>2574</v>
      </c>
      <c r="G105" t="s">
        <v>727</v>
      </c>
      <c r="H105">
        <v>10.3</v>
      </c>
      <c r="I105">
        <v>2.7</v>
      </c>
      <c r="J105">
        <v>5</v>
      </c>
      <c r="K105">
        <v>2.5</v>
      </c>
      <c r="L105" t="s">
        <v>83</v>
      </c>
      <c r="M105">
        <v>1</v>
      </c>
      <c r="N105" t="s">
        <v>405</v>
      </c>
      <c r="O105" t="s">
        <v>60</v>
      </c>
    </row>
    <row r="106" spans="1:16" ht="130.5" hidden="1">
      <c r="A106" t="s">
        <v>728</v>
      </c>
      <c r="B106" t="s">
        <v>729</v>
      </c>
      <c r="C106" s="1" t="s">
        <v>730</v>
      </c>
      <c r="D106" t="s">
        <v>101</v>
      </c>
      <c r="E106" t="s">
        <v>199</v>
      </c>
      <c r="F106" s="2">
        <v>61432</v>
      </c>
      <c r="G106" t="s">
        <v>731</v>
      </c>
      <c r="H106">
        <v>20</v>
      </c>
      <c r="I106">
        <v>1.5</v>
      </c>
      <c r="J106">
        <v>10.1</v>
      </c>
      <c r="K106">
        <v>8.5</v>
      </c>
      <c r="L106" t="s">
        <v>27</v>
      </c>
      <c r="M106">
        <v>2</v>
      </c>
      <c r="N106" t="s">
        <v>76</v>
      </c>
      <c r="O106" t="s">
        <v>29</v>
      </c>
    </row>
    <row r="107" spans="1:16" ht="130.5" hidden="1">
      <c r="A107" t="s">
        <v>732</v>
      </c>
      <c r="B107" t="s">
        <v>733</v>
      </c>
      <c r="C107" s="1" t="s">
        <v>734</v>
      </c>
      <c r="D107" t="s">
        <v>174</v>
      </c>
      <c r="E107" t="s">
        <v>418</v>
      </c>
      <c r="F107" s="2">
        <v>107000</v>
      </c>
      <c r="G107" t="s">
        <v>735</v>
      </c>
      <c r="H107">
        <v>28.6</v>
      </c>
      <c r="I107">
        <v>9.6</v>
      </c>
      <c r="J107">
        <v>6.7</v>
      </c>
      <c r="K107">
        <v>12.2</v>
      </c>
      <c r="L107" t="s">
        <v>177</v>
      </c>
      <c r="M107">
        <v>3</v>
      </c>
      <c r="N107" t="s">
        <v>697</v>
      </c>
      <c r="O107" t="s">
        <v>29</v>
      </c>
    </row>
    <row r="108" spans="1:16" ht="101.25" hidden="1">
      <c r="A108" t="s">
        <v>736</v>
      </c>
      <c r="B108" t="s">
        <v>737</v>
      </c>
      <c r="C108" s="1" t="s">
        <v>738</v>
      </c>
      <c r="D108" t="s">
        <v>101</v>
      </c>
      <c r="E108" t="s">
        <v>502</v>
      </c>
      <c r="F108" s="2">
        <v>19800</v>
      </c>
      <c r="G108" t="s">
        <v>739</v>
      </c>
      <c r="H108">
        <v>14.2</v>
      </c>
      <c r="I108">
        <v>0.8</v>
      </c>
      <c r="J108">
        <v>7.6</v>
      </c>
      <c r="K108">
        <v>5.8</v>
      </c>
      <c r="L108" t="s">
        <v>83</v>
      </c>
      <c r="M108">
        <v>1</v>
      </c>
      <c r="N108" t="s">
        <v>307</v>
      </c>
      <c r="O108" t="s">
        <v>60</v>
      </c>
    </row>
    <row r="109" spans="1:16" ht="144.75" hidden="1">
      <c r="A109" t="s">
        <v>740</v>
      </c>
      <c r="B109" t="s">
        <v>741</v>
      </c>
      <c r="C109" s="1" t="s">
        <v>742</v>
      </c>
      <c r="D109" t="s">
        <v>88</v>
      </c>
      <c r="E109" t="s">
        <v>89</v>
      </c>
      <c r="F109" s="2">
        <v>6629</v>
      </c>
      <c r="G109" t="s">
        <v>743</v>
      </c>
      <c r="H109">
        <v>31.3</v>
      </c>
      <c r="I109">
        <v>17.100000000000001</v>
      </c>
      <c r="J109">
        <v>5.3</v>
      </c>
      <c r="K109">
        <v>8.9</v>
      </c>
      <c r="L109" t="s">
        <v>27</v>
      </c>
      <c r="M109">
        <v>2</v>
      </c>
      <c r="N109" t="s">
        <v>744</v>
      </c>
      <c r="O109" t="s">
        <v>147</v>
      </c>
    </row>
    <row r="110" spans="1:16" ht="101.25" hidden="1">
      <c r="A110" t="s">
        <v>745</v>
      </c>
      <c r="B110" t="s">
        <v>746</v>
      </c>
      <c r="C110" s="1" t="s">
        <v>747</v>
      </c>
      <c r="D110" t="s">
        <v>24</v>
      </c>
      <c r="E110" t="s">
        <v>25</v>
      </c>
      <c r="F110" s="2">
        <v>50000</v>
      </c>
      <c r="G110" t="s">
        <v>748</v>
      </c>
      <c r="H110">
        <v>25.2</v>
      </c>
      <c r="I110">
        <v>11</v>
      </c>
      <c r="J110">
        <v>6.5</v>
      </c>
      <c r="K110">
        <v>7.7</v>
      </c>
      <c r="L110" t="s">
        <v>27</v>
      </c>
      <c r="M110">
        <v>2</v>
      </c>
      <c r="N110" t="s">
        <v>28</v>
      </c>
      <c r="O110" t="s">
        <v>29</v>
      </c>
    </row>
    <row r="111" spans="1:16" ht="159" hidden="1">
      <c r="A111" t="s">
        <v>753</v>
      </c>
      <c r="B111" t="s">
        <v>754</v>
      </c>
      <c r="C111" s="1" t="s">
        <v>755</v>
      </c>
      <c r="D111" t="s">
        <v>101</v>
      </c>
      <c r="E111" t="s">
        <v>315</v>
      </c>
      <c r="F111" s="2">
        <v>54441</v>
      </c>
      <c r="G111" t="s">
        <v>756</v>
      </c>
      <c r="H111">
        <v>26.1</v>
      </c>
      <c r="I111">
        <v>1.9</v>
      </c>
      <c r="J111">
        <v>10.8</v>
      </c>
      <c r="K111">
        <v>13.3</v>
      </c>
      <c r="L111" t="s">
        <v>177</v>
      </c>
      <c r="M111">
        <v>3</v>
      </c>
      <c r="N111" t="s">
        <v>66</v>
      </c>
      <c r="O111" t="s">
        <v>29</v>
      </c>
    </row>
    <row r="112" spans="1:16" ht="174" hidden="1">
      <c r="A112" t="s">
        <v>757</v>
      </c>
      <c r="B112" t="s">
        <v>758</v>
      </c>
      <c r="C112" s="1" t="s">
        <v>759</v>
      </c>
      <c r="D112" t="s">
        <v>88</v>
      </c>
      <c r="E112" t="s">
        <v>89</v>
      </c>
      <c r="F112" s="2">
        <v>6133</v>
      </c>
      <c r="G112" t="s">
        <v>760</v>
      </c>
      <c r="H112">
        <v>30.8</v>
      </c>
      <c r="I112">
        <v>14.7</v>
      </c>
      <c r="J112">
        <v>5.8</v>
      </c>
      <c r="K112">
        <v>10.199999999999999</v>
      </c>
      <c r="L112" t="s">
        <v>83</v>
      </c>
      <c r="M112">
        <v>1</v>
      </c>
      <c r="N112" t="s">
        <v>761</v>
      </c>
      <c r="O112" t="s">
        <v>147</v>
      </c>
    </row>
    <row r="113" spans="1:16" ht="115.5">
      <c r="A113" t="s">
        <v>42</v>
      </c>
      <c r="B113" t="s">
        <v>43</v>
      </c>
      <c r="C113" s="1" t="s">
        <v>44</v>
      </c>
      <c r="D113" t="s">
        <v>45</v>
      </c>
      <c r="E113" t="s">
        <v>46</v>
      </c>
      <c r="F113" s="2">
        <v>70000</v>
      </c>
      <c r="G113" t="s">
        <v>47</v>
      </c>
      <c r="H113">
        <v>22.6</v>
      </c>
      <c r="I113">
        <v>0.1</v>
      </c>
      <c r="J113">
        <v>8.4</v>
      </c>
      <c r="K113">
        <v>14.1</v>
      </c>
      <c r="L113" t="s">
        <v>27</v>
      </c>
      <c r="M113">
        <v>2</v>
      </c>
      <c r="N113" t="s">
        <v>48</v>
      </c>
      <c r="O113" t="s">
        <v>29</v>
      </c>
      <c r="P113">
        <v>2</v>
      </c>
    </row>
    <row r="114" spans="1:16" ht="159" hidden="1">
      <c r="A114" t="s">
        <v>767</v>
      </c>
      <c r="B114" t="s">
        <v>768</v>
      </c>
      <c r="C114" s="1" t="s">
        <v>769</v>
      </c>
      <c r="D114" t="s">
        <v>174</v>
      </c>
      <c r="E114" t="s">
        <v>770</v>
      </c>
      <c r="F114" s="2">
        <v>82700</v>
      </c>
      <c r="G114" t="s">
        <v>771</v>
      </c>
      <c r="H114">
        <v>28.5</v>
      </c>
      <c r="I114">
        <v>3.4</v>
      </c>
      <c r="J114">
        <v>11.5</v>
      </c>
      <c r="K114">
        <v>13.5</v>
      </c>
      <c r="L114" t="s">
        <v>177</v>
      </c>
      <c r="M114">
        <v>3</v>
      </c>
      <c r="N114" t="s">
        <v>697</v>
      </c>
      <c r="O114" t="s">
        <v>29</v>
      </c>
    </row>
    <row r="115" spans="1:16" ht="101.25" hidden="1">
      <c r="A115" t="s">
        <v>772</v>
      </c>
      <c r="B115" t="s">
        <v>773</v>
      </c>
      <c r="C115" s="1" t="s">
        <v>774</v>
      </c>
      <c r="D115" t="s">
        <v>88</v>
      </c>
      <c r="E115" t="s">
        <v>89</v>
      </c>
      <c r="F115" s="2">
        <v>28010</v>
      </c>
      <c r="G115" t="s">
        <v>775</v>
      </c>
      <c r="H115">
        <v>30.4</v>
      </c>
      <c r="I115">
        <v>9.6</v>
      </c>
      <c r="J115">
        <v>5.4</v>
      </c>
      <c r="K115">
        <v>15.4</v>
      </c>
      <c r="L115" t="s">
        <v>323</v>
      </c>
      <c r="M115">
        <v>4</v>
      </c>
      <c r="N115" t="s">
        <v>317</v>
      </c>
      <c r="O115" t="s">
        <v>147</v>
      </c>
    </row>
    <row r="116" spans="1:16" ht="101.25">
      <c r="A116" t="s">
        <v>54</v>
      </c>
      <c r="B116" t="s">
        <v>55</v>
      </c>
      <c r="C116" s="1" t="s">
        <v>56</v>
      </c>
      <c r="D116" t="s">
        <v>45</v>
      </c>
      <c r="E116" t="s">
        <v>57</v>
      </c>
      <c r="F116" s="2">
        <v>14100</v>
      </c>
      <c r="G116" t="s">
        <v>58</v>
      </c>
      <c r="H116">
        <v>18.8</v>
      </c>
      <c r="I116">
        <v>3.2</v>
      </c>
      <c r="J116">
        <v>8.6999999999999993</v>
      </c>
      <c r="K116">
        <v>6.8</v>
      </c>
      <c r="L116" t="s">
        <v>27</v>
      </c>
      <c r="M116">
        <v>2</v>
      </c>
      <c r="N116" t="s">
        <v>59</v>
      </c>
      <c r="O116" t="s">
        <v>60</v>
      </c>
      <c r="P116">
        <v>1</v>
      </c>
    </row>
    <row r="117" spans="1:16" ht="115.5" hidden="1">
      <c r="A117" t="s">
        <v>781</v>
      </c>
      <c r="B117" t="s">
        <v>782</v>
      </c>
      <c r="C117" s="1" t="s">
        <v>783</v>
      </c>
      <c r="D117" t="s">
        <v>174</v>
      </c>
      <c r="E117" t="s">
        <v>784</v>
      </c>
      <c r="F117" s="2">
        <v>318000</v>
      </c>
      <c r="G117" t="s">
        <v>785</v>
      </c>
      <c r="H117">
        <v>22.1</v>
      </c>
      <c r="I117">
        <v>7.3</v>
      </c>
      <c r="J117">
        <v>5.2</v>
      </c>
      <c r="K117">
        <v>9.6</v>
      </c>
      <c r="L117" t="s">
        <v>177</v>
      </c>
      <c r="M117">
        <v>3</v>
      </c>
      <c r="N117" t="s">
        <v>439</v>
      </c>
      <c r="O117" t="s">
        <v>29</v>
      </c>
    </row>
    <row r="118" spans="1:16" ht="115.5" hidden="1">
      <c r="A118" t="s">
        <v>790</v>
      </c>
      <c r="B118" t="s">
        <v>791</v>
      </c>
      <c r="C118" s="1" t="s">
        <v>792</v>
      </c>
      <c r="D118" t="s">
        <v>101</v>
      </c>
      <c r="E118" t="s">
        <v>214</v>
      </c>
      <c r="F118" s="2">
        <v>27200</v>
      </c>
      <c r="G118" t="s">
        <v>793</v>
      </c>
      <c r="H118">
        <v>17.8</v>
      </c>
      <c r="I118">
        <v>2.8</v>
      </c>
      <c r="J118">
        <v>5.8</v>
      </c>
      <c r="K118">
        <v>9.1999999999999993</v>
      </c>
      <c r="L118" t="s">
        <v>27</v>
      </c>
      <c r="M118">
        <v>2</v>
      </c>
      <c r="N118" t="s">
        <v>794</v>
      </c>
      <c r="O118" t="s">
        <v>60</v>
      </c>
    </row>
    <row r="119" spans="1:16" ht="144.75" hidden="1">
      <c r="A119" t="s">
        <v>799</v>
      </c>
      <c r="B119" t="s">
        <v>800</v>
      </c>
      <c r="C119" s="1" t="s">
        <v>801</v>
      </c>
      <c r="D119" t="s">
        <v>80</v>
      </c>
      <c r="E119" t="s">
        <v>638</v>
      </c>
      <c r="F119" s="2">
        <v>16000</v>
      </c>
      <c r="G119" t="s">
        <v>802</v>
      </c>
      <c r="H119">
        <v>16.7</v>
      </c>
      <c r="I119">
        <v>3.2</v>
      </c>
      <c r="J119">
        <v>6.4</v>
      </c>
      <c r="K119">
        <v>7.2</v>
      </c>
      <c r="L119" t="s">
        <v>83</v>
      </c>
      <c r="M119">
        <v>1</v>
      </c>
      <c r="N119" t="s">
        <v>117</v>
      </c>
      <c r="O119" t="s">
        <v>60</v>
      </c>
    </row>
    <row r="120" spans="1:16" ht="144.75" hidden="1">
      <c r="A120" t="s">
        <v>803</v>
      </c>
      <c r="B120" t="s">
        <v>804</v>
      </c>
      <c r="C120" s="1" t="s">
        <v>805</v>
      </c>
      <c r="D120" t="s">
        <v>80</v>
      </c>
      <c r="E120" t="s">
        <v>81</v>
      </c>
      <c r="F120" s="2">
        <v>62730</v>
      </c>
      <c r="G120" t="s">
        <v>806</v>
      </c>
      <c r="H120">
        <v>29.5</v>
      </c>
      <c r="I120">
        <v>9.5</v>
      </c>
      <c r="J120">
        <v>6.2</v>
      </c>
      <c r="K120">
        <v>13.8</v>
      </c>
      <c r="L120" t="s">
        <v>27</v>
      </c>
      <c r="M120">
        <v>2</v>
      </c>
      <c r="N120" t="s">
        <v>464</v>
      </c>
      <c r="O120" t="s">
        <v>29</v>
      </c>
    </row>
    <row r="121" spans="1:16" ht="87" hidden="1">
      <c r="A121" t="s">
        <v>807</v>
      </c>
      <c r="B121" t="s">
        <v>808</v>
      </c>
      <c r="C121" s="1" t="s">
        <v>809</v>
      </c>
      <c r="D121" t="s">
        <v>168</v>
      </c>
      <c r="E121" t="s">
        <v>169</v>
      </c>
      <c r="F121" s="2">
        <v>21900</v>
      </c>
      <c r="G121" t="s">
        <v>810</v>
      </c>
      <c r="H121">
        <v>15</v>
      </c>
      <c r="I121">
        <v>0.1</v>
      </c>
      <c r="J121">
        <v>7.4</v>
      </c>
      <c r="K121">
        <v>7.5</v>
      </c>
      <c r="L121" t="s">
        <v>177</v>
      </c>
      <c r="M121">
        <v>3</v>
      </c>
      <c r="N121" t="s">
        <v>474</v>
      </c>
      <c r="O121" t="s">
        <v>60</v>
      </c>
    </row>
    <row r="122" spans="1:16" ht="115.5" hidden="1">
      <c r="A122" t="s">
        <v>811</v>
      </c>
      <c r="B122" t="s">
        <v>812</v>
      </c>
      <c r="C122" s="1" t="s">
        <v>813</v>
      </c>
      <c r="D122" t="s">
        <v>18</v>
      </c>
      <c r="E122" t="s">
        <v>245</v>
      </c>
      <c r="F122" s="2">
        <v>15166</v>
      </c>
      <c r="G122" t="s">
        <v>814</v>
      </c>
      <c r="H122">
        <v>13.9</v>
      </c>
      <c r="I122">
        <v>0.7</v>
      </c>
      <c r="J122">
        <v>5.6</v>
      </c>
      <c r="K122">
        <v>7.6</v>
      </c>
      <c r="L122" t="s">
        <v>83</v>
      </c>
      <c r="M122">
        <v>1</v>
      </c>
      <c r="N122" t="s">
        <v>307</v>
      </c>
      <c r="O122" t="s">
        <v>60</v>
      </c>
    </row>
    <row r="123" spans="1:16" ht="115.5" hidden="1">
      <c r="A123" t="s">
        <v>815</v>
      </c>
      <c r="B123" t="s">
        <v>816</v>
      </c>
      <c r="C123" s="1" t="s">
        <v>817</v>
      </c>
      <c r="D123" t="s">
        <v>33</v>
      </c>
      <c r="E123" t="s">
        <v>121</v>
      </c>
      <c r="F123" s="2">
        <v>14900</v>
      </c>
      <c r="G123" t="s">
        <v>818</v>
      </c>
      <c r="H123">
        <v>18.600000000000001</v>
      </c>
      <c r="I123">
        <v>14</v>
      </c>
      <c r="J123">
        <v>3.6</v>
      </c>
      <c r="K123">
        <v>1.1000000000000001</v>
      </c>
      <c r="L123" t="s">
        <v>83</v>
      </c>
      <c r="M123">
        <v>1</v>
      </c>
      <c r="N123" t="s">
        <v>59</v>
      </c>
      <c r="O123" t="s">
        <v>60</v>
      </c>
    </row>
    <row r="124" spans="1:16" ht="130.5" hidden="1">
      <c r="A124" t="s">
        <v>819</v>
      </c>
      <c r="B124" t="s">
        <v>820</v>
      </c>
      <c r="C124" s="1" t="s">
        <v>821</v>
      </c>
      <c r="D124" t="s">
        <v>80</v>
      </c>
      <c r="E124" t="s">
        <v>822</v>
      </c>
      <c r="F124" s="2">
        <v>32400</v>
      </c>
      <c r="G124" t="s">
        <v>823</v>
      </c>
      <c r="H124">
        <v>27.6</v>
      </c>
      <c r="I124">
        <v>8.4</v>
      </c>
      <c r="J124">
        <v>8.3000000000000007</v>
      </c>
      <c r="K124">
        <v>11</v>
      </c>
      <c r="L124" t="s">
        <v>177</v>
      </c>
      <c r="M124">
        <v>3</v>
      </c>
      <c r="N124" t="s">
        <v>824</v>
      </c>
      <c r="O124" t="s">
        <v>29</v>
      </c>
    </row>
    <row r="125" spans="1:16" ht="101.25" hidden="1">
      <c r="A125" t="s">
        <v>829</v>
      </c>
      <c r="B125" t="s">
        <v>830</v>
      </c>
      <c r="C125" s="1" t="s">
        <v>831</v>
      </c>
      <c r="D125" t="s">
        <v>18</v>
      </c>
      <c r="E125" t="s">
        <v>245</v>
      </c>
      <c r="F125" s="2">
        <v>164000</v>
      </c>
      <c r="G125" t="s">
        <v>832</v>
      </c>
      <c r="H125">
        <v>13.9</v>
      </c>
      <c r="I125">
        <v>0.5</v>
      </c>
      <c r="J125">
        <v>5.6</v>
      </c>
      <c r="K125">
        <v>7.8</v>
      </c>
      <c r="L125" t="s">
        <v>27</v>
      </c>
      <c r="M125">
        <v>2</v>
      </c>
      <c r="N125" t="s">
        <v>307</v>
      </c>
      <c r="O125" t="s">
        <v>60</v>
      </c>
    </row>
    <row r="126" spans="1:16" ht="101.25">
      <c r="A126" t="s">
        <v>61</v>
      </c>
      <c r="B126" t="s">
        <v>62</v>
      </c>
      <c r="C126" s="1" t="s">
        <v>63</v>
      </c>
      <c r="D126" t="s">
        <v>45</v>
      </c>
      <c r="E126" t="s">
        <v>64</v>
      </c>
      <c r="F126" s="2">
        <v>18000</v>
      </c>
      <c r="G126" t="s">
        <v>65</v>
      </c>
      <c r="H126">
        <v>26</v>
      </c>
      <c r="I126">
        <v>3.6</v>
      </c>
      <c r="J126">
        <v>7.9</v>
      </c>
      <c r="K126">
        <v>14.5</v>
      </c>
      <c r="L126" t="s">
        <v>27</v>
      </c>
      <c r="M126">
        <v>2</v>
      </c>
      <c r="N126" t="s">
        <v>66</v>
      </c>
      <c r="O126" t="s">
        <v>29</v>
      </c>
      <c r="P126">
        <v>2</v>
      </c>
    </row>
    <row r="127" spans="1:16" ht="130.5" hidden="1">
      <c r="A127" t="s">
        <v>837</v>
      </c>
      <c r="B127" t="s">
        <v>838</v>
      </c>
      <c r="C127" s="1" t="s">
        <v>839</v>
      </c>
      <c r="D127" t="s">
        <v>18</v>
      </c>
      <c r="E127" t="s">
        <v>447</v>
      </c>
      <c r="F127" s="2">
        <v>30000</v>
      </c>
      <c r="G127" t="s">
        <v>840</v>
      </c>
      <c r="H127">
        <v>22.4</v>
      </c>
      <c r="I127">
        <v>11.8</v>
      </c>
      <c r="J127">
        <v>4.9000000000000004</v>
      </c>
      <c r="K127">
        <v>5.7</v>
      </c>
      <c r="L127" t="s">
        <v>83</v>
      </c>
      <c r="M127">
        <v>1</v>
      </c>
      <c r="N127" t="s">
        <v>48</v>
      </c>
      <c r="O127" t="s">
        <v>29</v>
      </c>
    </row>
    <row r="128" spans="1:16" ht="87" hidden="1">
      <c r="A128" t="s">
        <v>841</v>
      </c>
      <c r="B128" t="s">
        <v>842</v>
      </c>
      <c r="C128" s="1" t="s">
        <v>843</v>
      </c>
      <c r="D128" t="s">
        <v>168</v>
      </c>
      <c r="E128" t="s">
        <v>403</v>
      </c>
      <c r="F128" s="2">
        <v>75900</v>
      </c>
      <c r="G128" t="s">
        <v>844</v>
      </c>
      <c r="H128">
        <v>16.3</v>
      </c>
      <c r="I128">
        <v>0.1</v>
      </c>
      <c r="J128">
        <v>6.9</v>
      </c>
      <c r="K128">
        <v>9.3000000000000007</v>
      </c>
      <c r="L128" t="s">
        <v>83</v>
      </c>
      <c r="M128">
        <v>1</v>
      </c>
      <c r="N128" t="s">
        <v>183</v>
      </c>
      <c r="O128" t="s">
        <v>60</v>
      </c>
    </row>
    <row r="129" spans="1:16" ht="101.25">
      <c r="A129" t="s">
        <v>178</v>
      </c>
      <c r="C129" s="1" t="s">
        <v>180</v>
      </c>
      <c r="D129" t="s">
        <v>45</v>
      </c>
      <c r="E129" t="s">
        <v>181</v>
      </c>
      <c r="F129" s="2">
        <v>330000</v>
      </c>
      <c r="G129" t="s">
        <v>182</v>
      </c>
      <c r="H129">
        <v>16.3</v>
      </c>
      <c r="I129">
        <v>1.8</v>
      </c>
      <c r="J129">
        <v>5.2</v>
      </c>
      <c r="K129">
        <v>9.3000000000000007</v>
      </c>
      <c r="L129" t="s">
        <v>177</v>
      </c>
      <c r="M129">
        <v>3</v>
      </c>
      <c r="N129" t="s">
        <v>183</v>
      </c>
      <c r="O129" t="s">
        <v>60</v>
      </c>
      <c r="P129">
        <v>1</v>
      </c>
    </row>
    <row r="130" spans="1:16" ht="144.75" hidden="1">
      <c r="A130" t="s">
        <v>857</v>
      </c>
      <c r="B130" t="s">
        <v>858</v>
      </c>
      <c r="C130" s="1" t="s">
        <v>859</v>
      </c>
      <c r="D130" t="s">
        <v>33</v>
      </c>
      <c r="E130" t="s">
        <v>299</v>
      </c>
      <c r="F130" s="2">
        <v>90601</v>
      </c>
      <c r="G130" t="s">
        <v>860</v>
      </c>
      <c r="H130">
        <v>12.1</v>
      </c>
      <c r="I130">
        <v>0.1</v>
      </c>
      <c r="J130">
        <v>3.8</v>
      </c>
      <c r="K130">
        <v>8.1</v>
      </c>
      <c r="L130" t="s">
        <v>83</v>
      </c>
      <c r="M130">
        <v>1</v>
      </c>
      <c r="N130" t="s">
        <v>664</v>
      </c>
      <c r="O130" t="s">
        <v>60</v>
      </c>
    </row>
    <row r="131" spans="1:16" ht="174" hidden="1">
      <c r="A131" t="s">
        <v>866</v>
      </c>
      <c r="B131" t="s">
        <v>867</v>
      </c>
      <c r="C131" s="1" t="s">
        <v>868</v>
      </c>
      <c r="D131" t="s">
        <v>33</v>
      </c>
      <c r="E131" t="s">
        <v>701</v>
      </c>
      <c r="F131" s="2">
        <v>6300</v>
      </c>
      <c r="G131" t="s">
        <v>869</v>
      </c>
      <c r="H131">
        <v>20.3</v>
      </c>
      <c r="I131">
        <v>7.2</v>
      </c>
      <c r="J131">
        <v>5.2</v>
      </c>
      <c r="K131">
        <v>7.8</v>
      </c>
      <c r="L131" t="s">
        <v>83</v>
      </c>
      <c r="M131">
        <v>1</v>
      </c>
      <c r="N131" t="s">
        <v>370</v>
      </c>
      <c r="O131" t="s">
        <v>29</v>
      </c>
    </row>
    <row r="132" spans="1:16" ht="130.5" hidden="1">
      <c r="A132" t="s">
        <v>870</v>
      </c>
      <c r="B132" t="s">
        <v>871</v>
      </c>
      <c r="C132" s="1" t="s">
        <v>872</v>
      </c>
      <c r="D132" t="s">
        <v>18</v>
      </c>
      <c r="E132" t="s">
        <v>447</v>
      </c>
      <c r="F132" s="2">
        <v>29600</v>
      </c>
      <c r="G132" t="s">
        <v>873</v>
      </c>
      <c r="H132">
        <v>13.6</v>
      </c>
      <c r="I132">
        <v>2.2999999999999998</v>
      </c>
      <c r="J132">
        <v>6.3</v>
      </c>
      <c r="K132">
        <v>4.9000000000000004</v>
      </c>
      <c r="L132" t="s">
        <v>27</v>
      </c>
      <c r="M132">
        <v>2</v>
      </c>
      <c r="N132" t="s">
        <v>874</v>
      </c>
      <c r="O132" t="s">
        <v>60</v>
      </c>
    </row>
    <row r="133" spans="1:16" ht="115.5" hidden="1">
      <c r="A133" t="s">
        <v>875</v>
      </c>
      <c r="B133" t="s">
        <v>876</v>
      </c>
      <c r="C133" s="1" t="s">
        <v>877</v>
      </c>
      <c r="D133" t="s">
        <v>24</v>
      </c>
      <c r="E133" t="s">
        <v>534</v>
      </c>
      <c r="F133" s="2">
        <v>32000</v>
      </c>
      <c r="G133" t="s">
        <v>878</v>
      </c>
      <c r="H133">
        <v>32.799999999999997</v>
      </c>
      <c r="I133">
        <v>9.3000000000000007</v>
      </c>
      <c r="J133">
        <v>8.8000000000000007</v>
      </c>
      <c r="K133">
        <v>14.7</v>
      </c>
      <c r="L133" t="s">
        <v>27</v>
      </c>
      <c r="M133">
        <v>2</v>
      </c>
      <c r="N133" t="s">
        <v>268</v>
      </c>
      <c r="O133" t="s">
        <v>147</v>
      </c>
    </row>
    <row r="134" spans="1:16" ht="101.25" hidden="1">
      <c r="A134" t="s">
        <v>879</v>
      </c>
      <c r="B134" t="s">
        <v>880</v>
      </c>
      <c r="C134" s="1" t="s">
        <v>881</v>
      </c>
      <c r="D134" t="s">
        <v>88</v>
      </c>
      <c r="E134" t="s">
        <v>209</v>
      </c>
      <c r="F134" s="2">
        <v>18131</v>
      </c>
      <c r="G134" t="s">
        <v>882</v>
      </c>
      <c r="H134">
        <v>32</v>
      </c>
      <c r="I134">
        <v>16.8</v>
      </c>
      <c r="J134">
        <v>5.7</v>
      </c>
      <c r="K134">
        <v>9.5</v>
      </c>
      <c r="L134" t="s">
        <v>27</v>
      </c>
      <c r="M134">
        <v>2</v>
      </c>
      <c r="N134" t="s">
        <v>883</v>
      </c>
      <c r="O134" t="s">
        <v>147</v>
      </c>
    </row>
    <row r="135" spans="1:16" ht="115.5" hidden="1">
      <c r="A135" t="s">
        <v>884</v>
      </c>
      <c r="B135" t="s">
        <v>885</v>
      </c>
      <c r="C135" s="1" t="s">
        <v>886</v>
      </c>
      <c r="D135" t="s">
        <v>33</v>
      </c>
      <c r="E135" t="s">
        <v>614</v>
      </c>
      <c r="F135" s="2">
        <v>41000</v>
      </c>
      <c r="G135" t="s">
        <v>887</v>
      </c>
      <c r="H135">
        <v>25.9</v>
      </c>
      <c r="I135">
        <v>9</v>
      </c>
      <c r="J135">
        <v>6.1</v>
      </c>
      <c r="K135">
        <v>10.9</v>
      </c>
      <c r="L135" t="s">
        <v>27</v>
      </c>
      <c r="M135">
        <v>2</v>
      </c>
      <c r="N135" t="s">
        <v>66</v>
      </c>
      <c r="O135" t="s">
        <v>29</v>
      </c>
    </row>
    <row r="136" spans="1:16" ht="130.5" hidden="1">
      <c r="A136" t="s">
        <v>888</v>
      </c>
      <c r="B136" t="s">
        <v>889</v>
      </c>
      <c r="C136" s="1" t="s">
        <v>890</v>
      </c>
      <c r="D136" t="s">
        <v>80</v>
      </c>
      <c r="E136" t="s">
        <v>341</v>
      </c>
      <c r="F136" s="2">
        <v>101000</v>
      </c>
      <c r="G136" t="s">
        <v>891</v>
      </c>
      <c r="H136">
        <v>27.5</v>
      </c>
      <c r="I136">
        <v>7.8</v>
      </c>
      <c r="J136">
        <v>5.4</v>
      </c>
      <c r="K136">
        <v>14.4</v>
      </c>
      <c r="L136" t="s">
        <v>27</v>
      </c>
      <c r="M136">
        <v>2</v>
      </c>
      <c r="N136" t="s">
        <v>53</v>
      </c>
      <c r="O136" t="s">
        <v>29</v>
      </c>
    </row>
    <row r="137" spans="1:16" ht="101.25" hidden="1">
      <c r="A137" t="s">
        <v>892</v>
      </c>
      <c r="B137" t="s">
        <v>893</v>
      </c>
      <c r="C137" s="1" t="s">
        <v>894</v>
      </c>
      <c r="D137" t="s">
        <v>101</v>
      </c>
      <c r="E137" t="s">
        <v>502</v>
      </c>
      <c r="F137" s="2">
        <v>23000</v>
      </c>
      <c r="G137" t="s">
        <v>895</v>
      </c>
      <c r="H137">
        <v>23.9</v>
      </c>
      <c r="I137">
        <v>1.9</v>
      </c>
      <c r="J137">
        <v>10.199999999999999</v>
      </c>
      <c r="K137">
        <v>11.8</v>
      </c>
      <c r="L137" t="s">
        <v>27</v>
      </c>
      <c r="M137">
        <v>2</v>
      </c>
      <c r="N137" t="s">
        <v>896</v>
      </c>
      <c r="O137" t="s">
        <v>29</v>
      </c>
    </row>
    <row r="138" spans="1:16" ht="144.75" hidden="1">
      <c r="A138" t="s">
        <v>897</v>
      </c>
      <c r="B138" t="s">
        <v>898</v>
      </c>
      <c r="C138" s="1" t="s">
        <v>899</v>
      </c>
      <c r="D138" t="s">
        <v>80</v>
      </c>
      <c r="E138" t="s">
        <v>187</v>
      </c>
      <c r="F138" s="2">
        <v>20700</v>
      </c>
      <c r="G138" t="s">
        <v>900</v>
      </c>
      <c r="H138">
        <v>23.9</v>
      </c>
      <c r="I138">
        <v>8</v>
      </c>
      <c r="J138">
        <v>5.4</v>
      </c>
      <c r="K138">
        <v>10.5</v>
      </c>
      <c r="L138" t="s">
        <v>177</v>
      </c>
      <c r="M138">
        <v>3</v>
      </c>
      <c r="N138" t="s">
        <v>896</v>
      </c>
      <c r="O138" t="s">
        <v>29</v>
      </c>
    </row>
    <row r="139" spans="1:16" ht="130.5" hidden="1">
      <c r="A139" t="s">
        <v>901</v>
      </c>
      <c r="B139" t="s">
        <v>902</v>
      </c>
      <c r="C139" s="1" t="s">
        <v>903</v>
      </c>
      <c r="D139" t="s">
        <v>80</v>
      </c>
      <c r="E139" t="s">
        <v>81</v>
      </c>
      <c r="F139" s="2">
        <v>7700</v>
      </c>
      <c r="G139" t="s">
        <v>904</v>
      </c>
      <c r="H139">
        <v>24.9</v>
      </c>
      <c r="I139">
        <v>8.1999999999999993</v>
      </c>
      <c r="J139">
        <v>5.0999999999999996</v>
      </c>
      <c r="K139">
        <v>11.6</v>
      </c>
      <c r="L139" t="s">
        <v>83</v>
      </c>
      <c r="M139">
        <v>1</v>
      </c>
      <c r="N139" t="s">
        <v>905</v>
      </c>
      <c r="O139" t="s">
        <v>29</v>
      </c>
    </row>
    <row r="140" spans="1:16" ht="115.5" hidden="1">
      <c r="A140" t="s">
        <v>906</v>
      </c>
      <c r="B140" t="s">
        <v>907</v>
      </c>
      <c r="C140" s="1" t="s">
        <v>908</v>
      </c>
      <c r="D140" t="s">
        <v>88</v>
      </c>
      <c r="E140" t="s">
        <v>909</v>
      </c>
      <c r="F140" s="2">
        <v>7364</v>
      </c>
      <c r="G140" t="s">
        <v>910</v>
      </c>
      <c r="H140">
        <v>26</v>
      </c>
      <c r="I140">
        <v>12</v>
      </c>
      <c r="J140">
        <v>4.9000000000000004</v>
      </c>
      <c r="K140">
        <v>9.1999999999999993</v>
      </c>
      <c r="L140" t="s">
        <v>177</v>
      </c>
      <c r="M140">
        <v>3</v>
      </c>
      <c r="N140" t="s">
        <v>66</v>
      </c>
      <c r="O140" t="s">
        <v>29</v>
      </c>
    </row>
    <row r="141" spans="1:16" ht="130.5" hidden="1">
      <c r="A141" t="s">
        <v>911</v>
      </c>
      <c r="B141" t="s">
        <v>912</v>
      </c>
      <c r="C141" s="1" t="s">
        <v>913</v>
      </c>
      <c r="D141" t="s">
        <v>33</v>
      </c>
      <c r="E141" t="s">
        <v>914</v>
      </c>
      <c r="F141" s="2">
        <v>83700</v>
      </c>
      <c r="G141" t="s">
        <v>915</v>
      </c>
      <c r="H141">
        <v>19.600000000000001</v>
      </c>
      <c r="I141">
        <v>3</v>
      </c>
      <c r="J141">
        <v>6.7</v>
      </c>
      <c r="K141">
        <v>10</v>
      </c>
      <c r="L141" t="s">
        <v>177</v>
      </c>
      <c r="M141">
        <v>3</v>
      </c>
      <c r="N141" t="s">
        <v>865</v>
      </c>
      <c r="O141" t="s">
        <v>60</v>
      </c>
    </row>
    <row r="142" spans="1:16" ht="130.5" hidden="1">
      <c r="A142" t="s">
        <v>916</v>
      </c>
      <c r="B142" t="s">
        <v>917</v>
      </c>
      <c r="C142" s="1" t="s">
        <v>918</v>
      </c>
      <c r="D142" t="s">
        <v>88</v>
      </c>
      <c r="E142" t="s">
        <v>89</v>
      </c>
      <c r="F142" s="2">
        <v>16800</v>
      </c>
      <c r="G142" t="s">
        <v>919</v>
      </c>
      <c r="H142">
        <v>23.3</v>
      </c>
      <c r="I142">
        <v>9.4</v>
      </c>
      <c r="J142">
        <v>5.6</v>
      </c>
      <c r="K142">
        <v>8.3000000000000007</v>
      </c>
      <c r="L142" t="s">
        <v>27</v>
      </c>
      <c r="M142">
        <v>2</v>
      </c>
      <c r="N142" t="s">
        <v>434</v>
      </c>
      <c r="O142" t="s">
        <v>29</v>
      </c>
    </row>
    <row r="143" spans="1:16" ht="115.5" hidden="1">
      <c r="A143" t="s">
        <v>924</v>
      </c>
      <c r="B143" t="s">
        <v>925</v>
      </c>
      <c r="C143" s="1" t="s">
        <v>922</v>
      </c>
      <c r="D143" t="s">
        <v>168</v>
      </c>
      <c r="E143" t="s">
        <v>169</v>
      </c>
      <c r="F143" s="2">
        <v>25000</v>
      </c>
      <c r="G143" t="s">
        <v>923</v>
      </c>
      <c r="H143">
        <v>11.5</v>
      </c>
      <c r="I143">
        <v>0</v>
      </c>
      <c r="J143">
        <v>6.7</v>
      </c>
      <c r="K143">
        <v>4.7</v>
      </c>
      <c r="L143" t="s">
        <v>27</v>
      </c>
      <c r="M143">
        <v>2</v>
      </c>
      <c r="N143" t="s">
        <v>128</v>
      </c>
      <c r="O143" t="s">
        <v>60</v>
      </c>
    </row>
    <row r="144" spans="1:16" ht="130.5" hidden="1">
      <c r="A144" t="s">
        <v>926</v>
      </c>
      <c r="B144" t="s">
        <v>927</v>
      </c>
      <c r="C144" s="1" t="s">
        <v>928</v>
      </c>
      <c r="D144" t="s">
        <v>24</v>
      </c>
      <c r="E144" t="s">
        <v>929</v>
      </c>
      <c r="F144" s="2">
        <v>21700</v>
      </c>
      <c r="G144" t="s">
        <v>930</v>
      </c>
      <c r="H144">
        <v>20.5</v>
      </c>
      <c r="I144">
        <v>7.1</v>
      </c>
      <c r="J144">
        <v>5.2</v>
      </c>
      <c r="K144">
        <v>8.1999999999999993</v>
      </c>
      <c r="L144" t="s">
        <v>177</v>
      </c>
      <c r="M144">
        <v>3</v>
      </c>
      <c r="N144" t="s">
        <v>449</v>
      </c>
      <c r="O144" t="s">
        <v>29</v>
      </c>
    </row>
    <row r="145" spans="1:15" ht="115.5" hidden="1">
      <c r="A145" t="s">
        <v>931</v>
      </c>
      <c r="B145" t="s">
        <v>932</v>
      </c>
      <c r="C145" s="1" t="s">
        <v>933</v>
      </c>
      <c r="D145" t="s">
        <v>168</v>
      </c>
      <c r="E145" t="s">
        <v>169</v>
      </c>
      <c r="F145" s="2">
        <v>13000</v>
      </c>
      <c r="G145" t="s">
        <v>934</v>
      </c>
      <c r="H145">
        <v>16.399999999999999</v>
      </c>
      <c r="I145">
        <v>0.1</v>
      </c>
      <c r="J145">
        <v>9</v>
      </c>
      <c r="K145">
        <v>7.3</v>
      </c>
      <c r="L145" t="s">
        <v>27</v>
      </c>
      <c r="M145">
        <v>2</v>
      </c>
      <c r="N145" t="s">
        <v>183</v>
      </c>
      <c r="O145" t="s">
        <v>60</v>
      </c>
    </row>
    <row r="146" spans="1:15" ht="101.25" hidden="1">
      <c r="A146" t="s">
        <v>935</v>
      </c>
      <c r="B146" t="s">
        <v>936</v>
      </c>
      <c r="C146" s="1" t="s">
        <v>937</v>
      </c>
      <c r="D146" t="s">
        <v>18</v>
      </c>
      <c r="E146" t="s">
        <v>126</v>
      </c>
      <c r="G146" t="s">
        <v>938</v>
      </c>
      <c r="H146">
        <v>15.4</v>
      </c>
      <c r="I146">
        <v>2.2000000000000002</v>
      </c>
      <c r="J146">
        <v>5.5</v>
      </c>
      <c r="K146">
        <v>7.7</v>
      </c>
      <c r="L146" t="s">
        <v>83</v>
      </c>
      <c r="M146">
        <v>1</v>
      </c>
      <c r="N146" t="s">
        <v>274</v>
      </c>
      <c r="O146" t="s">
        <v>60</v>
      </c>
    </row>
    <row r="147" spans="1:15" ht="101.25" hidden="1">
      <c r="A147" t="s">
        <v>939</v>
      </c>
      <c r="B147" t="s">
        <v>940</v>
      </c>
      <c r="C147" s="1" t="s">
        <v>941</v>
      </c>
      <c r="D147" t="s">
        <v>101</v>
      </c>
      <c r="E147" t="s">
        <v>605</v>
      </c>
      <c r="F147" s="2">
        <v>8568</v>
      </c>
      <c r="G147" t="s">
        <v>942</v>
      </c>
      <c r="H147">
        <v>13.1</v>
      </c>
      <c r="I147">
        <v>0</v>
      </c>
      <c r="J147">
        <v>7.4</v>
      </c>
      <c r="K147">
        <v>5.6</v>
      </c>
      <c r="L147" t="s">
        <v>83</v>
      </c>
      <c r="M147">
        <v>1</v>
      </c>
      <c r="N147" t="s">
        <v>139</v>
      </c>
      <c r="O147" t="s">
        <v>60</v>
      </c>
    </row>
    <row r="148" spans="1:15" ht="159" hidden="1">
      <c r="A148" t="s">
        <v>943</v>
      </c>
      <c r="B148" t="s">
        <v>944</v>
      </c>
      <c r="C148" s="1" t="s">
        <v>945</v>
      </c>
      <c r="D148" t="s">
        <v>101</v>
      </c>
      <c r="E148" t="s">
        <v>605</v>
      </c>
      <c r="F148" s="2">
        <v>5858</v>
      </c>
      <c r="G148" t="s">
        <v>946</v>
      </c>
      <c r="H148">
        <v>16.3</v>
      </c>
      <c r="I148">
        <v>1.6</v>
      </c>
      <c r="J148">
        <v>7.7</v>
      </c>
      <c r="K148">
        <v>7</v>
      </c>
      <c r="L148" t="s">
        <v>83</v>
      </c>
      <c r="M148">
        <v>1</v>
      </c>
      <c r="N148" t="s">
        <v>183</v>
      </c>
      <c r="O148" t="s">
        <v>60</v>
      </c>
    </row>
    <row r="149" spans="1:15" ht="130.5" hidden="1">
      <c r="A149" t="s">
        <v>947</v>
      </c>
      <c r="B149" t="s">
        <v>948</v>
      </c>
      <c r="C149" s="1" t="s">
        <v>949</v>
      </c>
      <c r="D149" t="s">
        <v>18</v>
      </c>
      <c r="E149" t="s">
        <v>70</v>
      </c>
      <c r="F149" s="2">
        <v>21000</v>
      </c>
      <c r="G149" t="s">
        <v>950</v>
      </c>
      <c r="H149">
        <v>13.1</v>
      </c>
      <c r="I149">
        <v>2.2999999999999998</v>
      </c>
      <c r="J149">
        <v>5.8</v>
      </c>
      <c r="K149">
        <v>5.0999999999999996</v>
      </c>
      <c r="L149" t="s">
        <v>83</v>
      </c>
      <c r="M149">
        <v>1</v>
      </c>
      <c r="N149" t="s">
        <v>139</v>
      </c>
      <c r="O149" t="s">
        <v>60</v>
      </c>
    </row>
    <row r="150" spans="1:15" ht="87" hidden="1">
      <c r="A150" t="s">
        <v>951</v>
      </c>
      <c r="B150" t="s">
        <v>952</v>
      </c>
      <c r="C150" s="1" t="s">
        <v>953</v>
      </c>
      <c r="D150" t="s">
        <v>101</v>
      </c>
      <c r="E150" t="s">
        <v>432</v>
      </c>
      <c r="F150" s="2">
        <v>80000</v>
      </c>
      <c r="G150" t="s">
        <v>954</v>
      </c>
      <c r="H150">
        <v>24.6</v>
      </c>
      <c r="I150">
        <v>1.1000000000000001</v>
      </c>
      <c r="J150">
        <v>10.5</v>
      </c>
      <c r="K150">
        <v>12.9</v>
      </c>
      <c r="L150" t="s">
        <v>27</v>
      </c>
      <c r="M150">
        <v>2</v>
      </c>
      <c r="N150" t="s">
        <v>498</v>
      </c>
      <c r="O150" t="s">
        <v>29</v>
      </c>
    </row>
    <row r="151" spans="1:15" ht="144.75" hidden="1">
      <c r="A151" t="s">
        <v>955</v>
      </c>
      <c r="B151" t="s">
        <v>956</v>
      </c>
      <c r="C151" s="1" t="s">
        <v>957</v>
      </c>
      <c r="D151" t="s">
        <v>101</v>
      </c>
      <c r="E151" t="s">
        <v>605</v>
      </c>
      <c r="F151" s="2">
        <v>15439</v>
      </c>
      <c r="G151" t="s">
        <v>958</v>
      </c>
      <c r="H151">
        <v>15.8</v>
      </c>
      <c r="I151">
        <v>1.6</v>
      </c>
      <c r="J151">
        <v>8.1</v>
      </c>
      <c r="K151">
        <v>6.1</v>
      </c>
      <c r="L151" t="s">
        <v>27</v>
      </c>
      <c r="M151">
        <v>2</v>
      </c>
      <c r="N151" t="s">
        <v>195</v>
      </c>
      <c r="O151" t="s">
        <v>60</v>
      </c>
    </row>
    <row r="152" spans="1:15" ht="101.25" hidden="1">
      <c r="A152" t="s">
        <v>959</v>
      </c>
      <c r="B152" t="s">
        <v>960</v>
      </c>
      <c r="C152" s="1" t="s">
        <v>961</v>
      </c>
      <c r="D152" t="s">
        <v>174</v>
      </c>
      <c r="E152" t="s">
        <v>784</v>
      </c>
      <c r="F152" s="2">
        <v>5254</v>
      </c>
      <c r="G152" t="s">
        <v>962</v>
      </c>
      <c r="H152">
        <v>29.2</v>
      </c>
      <c r="I152">
        <v>12.1</v>
      </c>
      <c r="J152">
        <v>5.0999999999999996</v>
      </c>
      <c r="K152">
        <v>12</v>
      </c>
      <c r="L152" t="s">
        <v>27</v>
      </c>
      <c r="M152">
        <v>2</v>
      </c>
      <c r="N152" t="s">
        <v>36</v>
      </c>
      <c r="O152" t="s">
        <v>29</v>
      </c>
    </row>
    <row r="153" spans="1:15" ht="115.5" hidden="1">
      <c r="A153" t="s">
        <v>967</v>
      </c>
      <c r="B153" t="s">
        <v>968</v>
      </c>
      <c r="C153" s="1" t="s">
        <v>969</v>
      </c>
      <c r="D153" t="s">
        <v>174</v>
      </c>
      <c r="E153" t="s">
        <v>409</v>
      </c>
      <c r="F153" s="2">
        <v>91000</v>
      </c>
      <c r="G153" t="s">
        <v>970</v>
      </c>
      <c r="H153">
        <v>22</v>
      </c>
      <c r="I153">
        <v>7.2</v>
      </c>
      <c r="J153">
        <v>5.4</v>
      </c>
      <c r="K153">
        <v>9.4</v>
      </c>
      <c r="L153" t="s">
        <v>177</v>
      </c>
      <c r="M153">
        <v>3</v>
      </c>
      <c r="N153" t="s">
        <v>439</v>
      </c>
      <c r="O153" t="s">
        <v>29</v>
      </c>
    </row>
    <row r="154" spans="1:15" ht="115.5" hidden="1">
      <c r="A154" t="s">
        <v>971</v>
      </c>
      <c r="B154" t="s">
        <v>972</v>
      </c>
      <c r="C154" s="1" t="s">
        <v>973</v>
      </c>
      <c r="D154" t="s">
        <v>174</v>
      </c>
      <c r="E154" t="s">
        <v>974</v>
      </c>
      <c r="F154" s="2">
        <v>16500</v>
      </c>
      <c r="G154" t="s">
        <v>975</v>
      </c>
      <c r="H154">
        <v>21.4</v>
      </c>
      <c r="I154">
        <v>7.3</v>
      </c>
      <c r="J154">
        <v>5.5</v>
      </c>
      <c r="K154">
        <v>8.6</v>
      </c>
      <c r="L154" t="s">
        <v>27</v>
      </c>
      <c r="M154">
        <v>2</v>
      </c>
      <c r="N154" t="s">
        <v>247</v>
      </c>
      <c r="O154" t="s">
        <v>29</v>
      </c>
    </row>
    <row r="155" spans="1:15" ht="130.5" hidden="1">
      <c r="A155" t="s">
        <v>980</v>
      </c>
      <c r="B155" t="s">
        <v>981</v>
      </c>
      <c r="C155" s="1" t="s">
        <v>982</v>
      </c>
      <c r="D155" t="s">
        <v>33</v>
      </c>
      <c r="E155" t="s">
        <v>983</v>
      </c>
      <c r="F155" s="2">
        <v>43300</v>
      </c>
      <c r="G155" t="s">
        <v>984</v>
      </c>
      <c r="H155">
        <v>14.1</v>
      </c>
      <c r="I155">
        <v>5.8</v>
      </c>
      <c r="J155">
        <v>4.2</v>
      </c>
      <c r="K155">
        <v>4.2</v>
      </c>
      <c r="L155" t="s">
        <v>27</v>
      </c>
      <c r="M155">
        <v>2</v>
      </c>
      <c r="N155" t="s">
        <v>307</v>
      </c>
      <c r="O155" t="s">
        <v>60</v>
      </c>
    </row>
    <row r="156" spans="1:15" ht="144.75" hidden="1">
      <c r="A156" t="s">
        <v>989</v>
      </c>
      <c r="B156" t="s">
        <v>990</v>
      </c>
      <c r="C156" s="1" t="s">
        <v>991</v>
      </c>
      <c r="D156" t="s">
        <v>114</v>
      </c>
      <c r="E156" t="s">
        <v>305</v>
      </c>
      <c r="F156" s="2">
        <v>2427</v>
      </c>
      <c r="G156" t="s">
        <v>992</v>
      </c>
      <c r="H156">
        <v>13.1</v>
      </c>
      <c r="I156">
        <v>3.9</v>
      </c>
      <c r="J156">
        <v>6.3</v>
      </c>
      <c r="K156">
        <v>3</v>
      </c>
      <c r="L156" t="s">
        <v>83</v>
      </c>
      <c r="M156">
        <v>1</v>
      </c>
      <c r="N156" t="s">
        <v>139</v>
      </c>
      <c r="O156" t="s">
        <v>60</v>
      </c>
    </row>
    <row r="157" spans="1:15" ht="130.5" hidden="1">
      <c r="A157" t="s">
        <v>993</v>
      </c>
      <c r="B157" t="s">
        <v>994</v>
      </c>
      <c r="C157" s="1" t="s">
        <v>995</v>
      </c>
      <c r="D157" t="s">
        <v>18</v>
      </c>
      <c r="E157" t="s">
        <v>245</v>
      </c>
      <c r="F157" s="2">
        <v>221000</v>
      </c>
      <c r="G157" t="s">
        <v>996</v>
      </c>
      <c r="H157">
        <v>15.1</v>
      </c>
      <c r="I157">
        <v>1.5</v>
      </c>
      <c r="J157">
        <v>6.1</v>
      </c>
      <c r="K157">
        <v>7.5</v>
      </c>
      <c r="L157" t="s">
        <v>177</v>
      </c>
      <c r="M157">
        <v>3</v>
      </c>
      <c r="N157" t="s">
        <v>474</v>
      </c>
      <c r="O157" t="s">
        <v>60</v>
      </c>
    </row>
    <row r="158" spans="1:15" ht="130.5" hidden="1">
      <c r="A158" t="s">
        <v>997</v>
      </c>
      <c r="B158" t="s">
        <v>998</v>
      </c>
      <c r="C158" s="1" t="s">
        <v>999</v>
      </c>
      <c r="D158" t="s">
        <v>18</v>
      </c>
      <c r="E158" t="s">
        <v>447</v>
      </c>
      <c r="F158" s="2">
        <v>43000</v>
      </c>
      <c r="G158" t="s">
        <v>1000</v>
      </c>
      <c r="H158">
        <v>18.2</v>
      </c>
      <c r="I158">
        <v>7.2</v>
      </c>
      <c r="J158">
        <v>5.5</v>
      </c>
      <c r="K158">
        <v>5.5</v>
      </c>
      <c r="L158" t="s">
        <v>27</v>
      </c>
      <c r="M158">
        <v>2</v>
      </c>
      <c r="N158" t="s">
        <v>84</v>
      </c>
      <c r="O158" t="s">
        <v>60</v>
      </c>
    </row>
    <row r="159" spans="1:15" ht="159" hidden="1">
      <c r="A159" t="s">
        <v>1001</v>
      </c>
      <c r="B159" t="s">
        <v>1002</v>
      </c>
      <c r="C159" s="1" t="s">
        <v>1003</v>
      </c>
      <c r="D159" t="s">
        <v>18</v>
      </c>
      <c r="E159" t="s">
        <v>447</v>
      </c>
      <c r="F159" s="2">
        <v>22300</v>
      </c>
      <c r="G159" t="s">
        <v>1004</v>
      </c>
      <c r="H159">
        <v>31.8</v>
      </c>
      <c r="I159">
        <v>15.3</v>
      </c>
      <c r="J159">
        <v>7.4</v>
      </c>
      <c r="K159">
        <v>9.1999999999999993</v>
      </c>
      <c r="L159" t="s">
        <v>83</v>
      </c>
      <c r="M159">
        <v>1</v>
      </c>
      <c r="N159" t="s">
        <v>883</v>
      </c>
      <c r="O159" t="s">
        <v>147</v>
      </c>
    </row>
    <row r="160" spans="1:15" ht="130.5" hidden="1">
      <c r="A160" t="s">
        <v>1005</v>
      </c>
      <c r="B160" t="s">
        <v>1006</v>
      </c>
      <c r="C160" s="1" t="s">
        <v>1007</v>
      </c>
      <c r="D160" t="s">
        <v>33</v>
      </c>
      <c r="E160" t="s">
        <v>95</v>
      </c>
      <c r="F160" s="2">
        <v>58000</v>
      </c>
      <c r="G160" t="s">
        <v>1008</v>
      </c>
      <c r="H160">
        <v>24.8</v>
      </c>
      <c r="I160">
        <v>1.3</v>
      </c>
      <c r="J160">
        <v>10.5</v>
      </c>
      <c r="K160">
        <v>13</v>
      </c>
      <c r="L160" t="s">
        <v>27</v>
      </c>
      <c r="M160">
        <v>2</v>
      </c>
      <c r="N160" t="s">
        <v>545</v>
      </c>
      <c r="O160" t="s">
        <v>29</v>
      </c>
    </row>
    <row r="161" spans="1:16" ht="115.5" hidden="1">
      <c r="A161" t="s">
        <v>1013</v>
      </c>
      <c r="B161" t="s">
        <v>1014</v>
      </c>
      <c r="C161" s="1" t="s">
        <v>1015</v>
      </c>
      <c r="D161" t="s">
        <v>101</v>
      </c>
      <c r="E161" t="s">
        <v>722</v>
      </c>
      <c r="F161" s="2">
        <v>45000</v>
      </c>
      <c r="G161" t="s">
        <v>1016</v>
      </c>
      <c r="H161">
        <v>16.399999999999999</v>
      </c>
      <c r="I161">
        <v>0.7</v>
      </c>
      <c r="J161">
        <v>8.8000000000000007</v>
      </c>
      <c r="K161">
        <v>7</v>
      </c>
      <c r="L161" t="s">
        <v>27</v>
      </c>
      <c r="M161">
        <v>2</v>
      </c>
      <c r="N161" t="s">
        <v>183</v>
      </c>
      <c r="O161" t="s">
        <v>60</v>
      </c>
    </row>
    <row r="162" spans="1:16" ht="101.25" hidden="1">
      <c r="A162" t="s">
        <v>1017</v>
      </c>
      <c r="B162" t="s">
        <v>1018</v>
      </c>
      <c r="C162" s="1" t="s">
        <v>1019</v>
      </c>
      <c r="D162" t="s">
        <v>168</v>
      </c>
      <c r="E162" t="s">
        <v>1020</v>
      </c>
      <c r="F162" s="2">
        <v>69329</v>
      </c>
      <c r="G162" t="s">
        <v>1021</v>
      </c>
      <c r="H162">
        <v>34.1</v>
      </c>
      <c r="I162">
        <v>2.7</v>
      </c>
      <c r="J162">
        <v>10.3</v>
      </c>
      <c r="K162">
        <v>21.1</v>
      </c>
      <c r="L162" t="s">
        <v>323</v>
      </c>
      <c r="M162">
        <v>4</v>
      </c>
      <c r="N162" t="s">
        <v>1022</v>
      </c>
      <c r="O162" t="s">
        <v>147</v>
      </c>
    </row>
    <row r="163" spans="1:16" ht="115.5">
      <c r="A163" t="s">
        <v>225</v>
      </c>
      <c r="B163" t="s">
        <v>226</v>
      </c>
      <c r="C163" s="1" t="s">
        <v>227</v>
      </c>
      <c r="D163" t="s">
        <v>45</v>
      </c>
      <c r="E163" t="s">
        <v>228</v>
      </c>
      <c r="F163" s="2">
        <v>5400</v>
      </c>
      <c r="G163" t="s">
        <v>229</v>
      </c>
      <c r="H163">
        <v>22.7</v>
      </c>
      <c r="I163">
        <v>0.8</v>
      </c>
      <c r="J163">
        <v>6.6</v>
      </c>
      <c r="K163">
        <v>15.4</v>
      </c>
      <c r="L163" t="s">
        <v>27</v>
      </c>
      <c r="M163">
        <v>2</v>
      </c>
      <c r="N163" t="s">
        <v>230</v>
      </c>
      <c r="O163" t="s">
        <v>29</v>
      </c>
      <c r="P163">
        <v>2</v>
      </c>
    </row>
    <row r="164" spans="1:16" ht="231">
      <c r="A164" t="s">
        <v>264</v>
      </c>
      <c r="B164" t="s">
        <v>265</v>
      </c>
      <c r="C164" s="1" t="s">
        <v>266</v>
      </c>
      <c r="D164" t="s">
        <v>45</v>
      </c>
      <c r="E164" t="s">
        <v>46</v>
      </c>
      <c r="F164" s="2">
        <v>96700</v>
      </c>
      <c r="G164" t="s">
        <v>267</v>
      </c>
      <c r="H164">
        <v>33</v>
      </c>
      <c r="I164">
        <v>3.7</v>
      </c>
      <c r="J164">
        <v>8.6</v>
      </c>
      <c r="K164">
        <v>20.7</v>
      </c>
      <c r="L164" t="s">
        <v>177</v>
      </c>
      <c r="M164">
        <v>3</v>
      </c>
      <c r="N164" t="s">
        <v>268</v>
      </c>
      <c r="O164" t="s">
        <v>147</v>
      </c>
      <c r="P164">
        <v>3</v>
      </c>
    </row>
    <row r="165" spans="1:16" ht="115.5" hidden="1">
      <c r="A165" t="s">
        <v>1036</v>
      </c>
      <c r="B165" t="s">
        <v>1037</v>
      </c>
      <c r="C165" s="1" t="s">
        <v>1038</v>
      </c>
      <c r="D165" t="s">
        <v>33</v>
      </c>
      <c r="E165" t="s">
        <v>34</v>
      </c>
      <c r="F165" s="2">
        <v>100000</v>
      </c>
      <c r="G165" t="s">
        <v>1039</v>
      </c>
      <c r="H165">
        <v>26</v>
      </c>
      <c r="I165">
        <v>7.6</v>
      </c>
      <c r="J165">
        <v>5.8</v>
      </c>
      <c r="K165">
        <v>12.6</v>
      </c>
      <c r="L165" t="s">
        <v>177</v>
      </c>
      <c r="M165">
        <v>3</v>
      </c>
      <c r="N165" t="s">
        <v>66</v>
      </c>
      <c r="O165" t="s">
        <v>29</v>
      </c>
    </row>
    <row r="166" spans="1:16" ht="144.75" hidden="1">
      <c r="A166" t="s">
        <v>1040</v>
      </c>
      <c r="B166" t="s">
        <v>1041</v>
      </c>
      <c r="C166" s="1" t="s">
        <v>1042</v>
      </c>
      <c r="D166" t="s">
        <v>174</v>
      </c>
      <c r="E166" t="s">
        <v>393</v>
      </c>
      <c r="F166" s="2">
        <v>13800</v>
      </c>
      <c r="G166" t="s">
        <v>1043</v>
      </c>
      <c r="H166">
        <v>26.1</v>
      </c>
      <c r="I166">
        <v>9.6</v>
      </c>
      <c r="J166">
        <v>5.3</v>
      </c>
      <c r="K166">
        <v>11.1</v>
      </c>
      <c r="L166" t="s">
        <v>27</v>
      </c>
      <c r="M166">
        <v>2</v>
      </c>
      <c r="N166" t="s">
        <v>66</v>
      </c>
      <c r="O166" t="s">
        <v>29</v>
      </c>
    </row>
    <row r="167" spans="1:16" ht="115.5" hidden="1">
      <c r="A167" t="s">
        <v>1048</v>
      </c>
      <c r="B167" t="s">
        <v>1049</v>
      </c>
      <c r="C167" s="1" t="s">
        <v>1050</v>
      </c>
      <c r="D167" t="s">
        <v>101</v>
      </c>
      <c r="E167" t="s">
        <v>214</v>
      </c>
      <c r="F167" s="2">
        <v>33400</v>
      </c>
      <c r="G167" t="s">
        <v>1051</v>
      </c>
      <c r="H167">
        <v>17.100000000000001</v>
      </c>
      <c r="I167">
        <v>2.2000000000000002</v>
      </c>
      <c r="J167">
        <v>8.3000000000000007</v>
      </c>
      <c r="K167">
        <v>6.7</v>
      </c>
      <c r="L167" t="s">
        <v>323</v>
      </c>
      <c r="M167">
        <v>4</v>
      </c>
      <c r="N167" t="s">
        <v>280</v>
      </c>
      <c r="O167" t="s">
        <v>60</v>
      </c>
    </row>
    <row r="168" spans="1:16" ht="101.25" hidden="1">
      <c r="A168" t="s">
        <v>1052</v>
      </c>
      <c r="B168" t="s">
        <v>1053</v>
      </c>
      <c r="C168" s="1" t="s">
        <v>1054</v>
      </c>
      <c r="D168" t="s">
        <v>80</v>
      </c>
      <c r="E168" t="s">
        <v>347</v>
      </c>
      <c r="F168" s="2">
        <v>18000</v>
      </c>
      <c r="G168" t="s">
        <v>1055</v>
      </c>
      <c r="H168">
        <v>22.2</v>
      </c>
      <c r="I168">
        <v>9.6999999999999993</v>
      </c>
      <c r="J168">
        <v>6.8</v>
      </c>
      <c r="K168">
        <v>5.6</v>
      </c>
      <c r="L168" t="s">
        <v>83</v>
      </c>
      <c r="M168">
        <v>1</v>
      </c>
      <c r="N168" t="s">
        <v>1056</v>
      </c>
      <c r="O168" t="s">
        <v>29</v>
      </c>
    </row>
    <row r="169" spans="1:16" ht="115.5" hidden="1">
      <c r="A169" t="s">
        <v>1057</v>
      </c>
      <c r="B169" t="s">
        <v>1058</v>
      </c>
      <c r="C169" s="1" t="s">
        <v>1059</v>
      </c>
      <c r="D169" t="s">
        <v>24</v>
      </c>
      <c r="E169" t="s">
        <v>204</v>
      </c>
      <c r="F169" s="2">
        <v>9400</v>
      </c>
      <c r="G169" t="s">
        <v>1060</v>
      </c>
      <c r="H169">
        <v>30.1</v>
      </c>
      <c r="I169">
        <v>16.7</v>
      </c>
      <c r="J169">
        <v>8.6999999999999993</v>
      </c>
      <c r="K169">
        <v>4.8</v>
      </c>
      <c r="L169" t="s">
        <v>27</v>
      </c>
      <c r="M169">
        <v>2</v>
      </c>
      <c r="N169" t="s">
        <v>1061</v>
      </c>
      <c r="O169" t="s">
        <v>147</v>
      </c>
    </row>
    <row r="170" spans="1:16" ht="144.75" hidden="1">
      <c r="A170" t="s">
        <v>1062</v>
      </c>
      <c r="B170" t="s">
        <v>1063</v>
      </c>
      <c r="C170" s="1" t="s">
        <v>1064</v>
      </c>
      <c r="D170" t="s">
        <v>101</v>
      </c>
      <c r="E170" t="s">
        <v>102</v>
      </c>
      <c r="F170" s="2">
        <v>85000</v>
      </c>
      <c r="G170" t="s">
        <v>1065</v>
      </c>
      <c r="H170">
        <v>21.1</v>
      </c>
      <c r="I170">
        <v>0.1</v>
      </c>
      <c r="J170">
        <v>9.6999999999999993</v>
      </c>
      <c r="K170">
        <v>11.3</v>
      </c>
      <c r="L170" t="s">
        <v>27</v>
      </c>
      <c r="M170">
        <v>2</v>
      </c>
      <c r="N170" t="s">
        <v>1066</v>
      </c>
      <c r="O170" t="s">
        <v>29</v>
      </c>
    </row>
    <row r="171" spans="1:16" ht="115.5" hidden="1">
      <c r="A171" t="s">
        <v>1067</v>
      </c>
      <c r="B171" t="s">
        <v>1068</v>
      </c>
      <c r="C171" s="1" t="s">
        <v>1069</v>
      </c>
      <c r="D171" t="s">
        <v>33</v>
      </c>
      <c r="E171" t="s">
        <v>1070</v>
      </c>
      <c r="F171" s="2">
        <v>411000</v>
      </c>
      <c r="G171" t="s">
        <v>1071</v>
      </c>
      <c r="H171">
        <v>21.4</v>
      </c>
      <c r="I171">
        <v>8.6</v>
      </c>
      <c r="J171">
        <v>3.7</v>
      </c>
      <c r="K171">
        <v>9.1999999999999993</v>
      </c>
      <c r="L171" t="s">
        <v>177</v>
      </c>
      <c r="M171">
        <v>3</v>
      </c>
      <c r="N171" t="s">
        <v>703</v>
      </c>
      <c r="O171" t="s">
        <v>29</v>
      </c>
    </row>
    <row r="172" spans="1:16" ht="188.25">
      <c r="A172" t="s">
        <v>269</v>
      </c>
      <c r="B172" t="s">
        <v>270</v>
      </c>
      <c r="C172" s="1" t="s">
        <v>271</v>
      </c>
      <c r="D172" t="s">
        <v>45</v>
      </c>
      <c r="E172" t="s">
        <v>272</v>
      </c>
      <c r="F172" s="2">
        <v>440000</v>
      </c>
      <c r="G172" t="s">
        <v>273</v>
      </c>
      <c r="H172">
        <v>15.3</v>
      </c>
      <c r="I172">
        <v>0</v>
      </c>
      <c r="J172">
        <v>5.6</v>
      </c>
      <c r="K172">
        <v>9.6999999999999993</v>
      </c>
      <c r="L172" t="s">
        <v>177</v>
      </c>
      <c r="M172">
        <v>3</v>
      </c>
      <c r="N172" t="s">
        <v>274</v>
      </c>
      <c r="O172" t="s">
        <v>60</v>
      </c>
      <c r="P172">
        <v>1</v>
      </c>
    </row>
    <row r="173" spans="1:16" ht="101.25">
      <c r="A173" t="s">
        <v>358</v>
      </c>
      <c r="B173" t="s">
        <v>359</v>
      </c>
      <c r="C173" s="1" t="s">
        <v>360</v>
      </c>
      <c r="D173" t="s">
        <v>45</v>
      </c>
      <c r="E173" t="s">
        <v>155</v>
      </c>
      <c r="F173" s="2">
        <v>122000</v>
      </c>
      <c r="G173" t="s">
        <v>361</v>
      </c>
      <c r="H173">
        <v>12.8</v>
      </c>
      <c r="I173">
        <v>1.4</v>
      </c>
      <c r="J173">
        <v>6.5</v>
      </c>
      <c r="K173">
        <v>4.9000000000000004</v>
      </c>
      <c r="L173" t="s">
        <v>177</v>
      </c>
      <c r="M173">
        <v>3</v>
      </c>
      <c r="N173" t="s">
        <v>257</v>
      </c>
      <c r="O173" t="s">
        <v>60</v>
      </c>
      <c r="P173">
        <v>1</v>
      </c>
    </row>
    <row r="174" spans="1:16" ht="87" hidden="1">
      <c r="A174" t="s">
        <v>1085</v>
      </c>
      <c r="B174" t="s">
        <v>1086</v>
      </c>
      <c r="C174" s="1" t="s">
        <v>1087</v>
      </c>
      <c r="D174" t="s">
        <v>101</v>
      </c>
      <c r="E174" t="s">
        <v>315</v>
      </c>
      <c r="F174" s="2">
        <v>21927</v>
      </c>
      <c r="G174" t="s">
        <v>1088</v>
      </c>
      <c r="H174">
        <v>26.5</v>
      </c>
      <c r="I174">
        <v>2.6</v>
      </c>
      <c r="J174">
        <v>13.6</v>
      </c>
      <c r="K174">
        <v>10.3</v>
      </c>
      <c r="L174" t="s">
        <v>83</v>
      </c>
      <c r="M174">
        <v>1</v>
      </c>
      <c r="N174" t="s">
        <v>91</v>
      </c>
      <c r="O174" t="s">
        <v>29</v>
      </c>
    </row>
    <row r="175" spans="1:16" ht="159" hidden="1">
      <c r="A175" t="s">
        <v>1089</v>
      </c>
      <c r="B175" t="s">
        <v>1090</v>
      </c>
      <c r="C175" s="1" t="s">
        <v>1091</v>
      </c>
      <c r="D175" t="s">
        <v>24</v>
      </c>
      <c r="E175" t="s">
        <v>25</v>
      </c>
      <c r="F175" s="2">
        <v>20000</v>
      </c>
      <c r="G175" t="s">
        <v>1092</v>
      </c>
      <c r="H175">
        <v>20.7</v>
      </c>
      <c r="I175">
        <v>13.5</v>
      </c>
      <c r="J175">
        <v>5.0999999999999996</v>
      </c>
      <c r="K175">
        <v>2.1</v>
      </c>
      <c r="L175" t="s">
        <v>27</v>
      </c>
      <c r="M175">
        <v>2</v>
      </c>
      <c r="N175" t="s">
        <v>616</v>
      </c>
      <c r="O175" t="s">
        <v>29</v>
      </c>
    </row>
    <row r="176" spans="1:16" ht="144.75" hidden="1">
      <c r="A176" t="s">
        <v>1097</v>
      </c>
      <c r="B176" t="s">
        <v>1098</v>
      </c>
      <c r="C176" s="1" t="s">
        <v>1099</v>
      </c>
      <c r="D176" t="s">
        <v>33</v>
      </c>
      <c r="E176" t="s">
        <v>1100</v>
      </c>
      <c r="F176" s="2">
        <v>300000</v>
      </c>
      <c r="G176" t="s">
        <v>1101</v>
      </c>
      <c r="H176">
        <v>11.8</v>
      </c>
      <c r="I176">
        <v>3.3</v>
      </c>
      <c r="J176">
        <v>3.2</v>
      </c>
      <c r="K176">
        <v>5.3</v>
      </c>
      <c r="L176" t="s">
        <v>27</v>
      </c>
      <c r="M176">
        <v>2</v>
      </c>
      <c r="N176" t="s">
        <v>664</v>
      </c>
      <c r="O176" t="s">
        <v>60</v>
      </c>
    </row>
    <row r="177" spans="1:16" ht="130.5" hidden="1">
      <c r="A177" t="s">
        <v>1102</v>
      </c>
      <c r="B177" t="s">
        <v>1103</v>
      </c>
      <c r="C177" s="1" t="s">
        <v>1104</v>
      </c>
      <c r="D177" t="s">
        <v>101</v>
      </c>
      <c r="E177" t="s">
        <v>199</v>
      </c>
      <c r="F177" s="2">
        <v>12280</v>
      </c>
      <c r="G177" t="s">
        <v>1105</v>
      </c>
      <c r="H177">
        <v>16.399999999999999</v>
      </c>
      <c r="I177">
        <v>0.6</v>
      </c>
      <c r="J177">
        <v>11.5</v>
      </c>
      <c r="K177">
        <v>4.3</v>
      </c>
      <c r="L177" t="s">
        <v>27</v>
      </c>
      <c r="M177">
        <v>2</v>
      </c>
      <c r="N177" t="s">
        <v>183</v>
      </c>
      <c r="O177" t="s">
        <v>60</v>
      </c>
    </row>
    <row r="178" spans="1:16" ht="115.5" hidden="1">
      <c r="A178" t="s">
        <v>1106</v>
      </c>
      <c r="B178" t="s">
        <v>1107</v>
      </c>
      <c r="C178" s="1" t="s">
        <v>1108</v>
      </c>
      <c r="D178" t="s">
        <v>80</v>
      </c>
      <c r="E178" t="s">
        <v>341</v>
      </c>
      <c r="F178" s="2">
        <v>122000</v>
      </c>
      <c r="G178" t="s">
        <v>1109</v>
      </c>
      <c r="H178">
        <v>30.2</v>
      </c>
      <c r="I178">
        <v>8</v>
      </c>
      <c r="J178">
        <v>7.1</v>
      </c>
      <c r="K178">
        <v>15.1</v>
      </c>
      <c r="L178" t="s">
        <v>177</v>
      </c>
      <c r="M178">
        <v>3</v>
      </c>
      <c r="N178" t="s">
        <v>317</v>
      </c>
      <c r="O178" t="s">
        <v>147</v>
      </c>
    </row>
    <row r="179" spans="1:16" ht="130.5" hidden="1">
      <c r="A179" t="s">
        <v>1110</v>
      </c>
      <c r="B179" t="s">
        <v>1111</v>
      </c>
      <c r="C179" s="1" t="s">
        <v>1112</v>
      </c>
      <c r="D179" t="s">
        <v>33</v>
      </c>
      <c r="E179" t="s">
        <v>1113</v>
      </c>
      <c r="F179" s="2">
        <v>49000</v>
      </c>
      <c r="G179" t="s">
        <v>1114</v>
      </c>
      <c r="H179">
        <v>11.1</v>
      </c>
      <c r="I179">
        <v>3.8</v>
      </c>
      <c r="J179">
        <v>3.3</v>
      </c>
      <c r="K179">
        <v>4</v>
      </c>
      <c r="L179" t="s">
        <v>27</v>
      </c>
      <c r="M179">
        <v>2</v>
      </c>
      <c r="N179" t="s">
        <v>128</v>
      </c>
      <c r="O179" t="s">
        <v>60</v>
      </c>
    </row>
    <row r="180" spans="1:16" ht="115.5" hidden="1">
      <c r="A180" t="s">
        <v>1123</v>
      </c>
      <c r="B180" t="s">
        <v>1124</v>
      </c>
      <c r="C180" s="1" t="s">
        <v>1125</v>
      </c>
      <c r="D180" t="s">
        <v>33</v>
      </c>
      <c r="E180" t="s">
        <v>701</v>
      </c>
      <c r="F180" s="2">
        <v>12284</v>
      </c>
      <c r="G180" t="s">
        <v>1126</v>
      </c>
      <c r="H180">
        <v>25.4</v>
      </c>
      <c r="I180">
        <v>11.3</v>
      </c>
      <c r="J180">
        <v>5.6</v>
      </c>
      <c r="K180">
        <v>8.6</v>
      </c>
      <c r="L180" t="s">
        <v>27</v>
      </c>
      <c r="M180">
        <v>2</v>
      </c>
      <c r="N180" t="s">
        <v>420</v>
      </c>
      <c r="O180" t="s">
        <v>29</v>
      </c>
    </row>
    <row r="181" spans="1:16" ht="101.25" hidden="1">
      <c r="A181" t="s">
        <v>1127</v>
      </c>
      <c r="B181" t="s">
        <v>1128</v>
      </c>
      <c r="C181" s="1" t="s">
        <v>1129</v>
      </c>
      <c r="D181" t="s">
        <v>18</v>
      </c>
      <c r="E181" t="s">
        <v>1130</v>
      </c>
      <c r="F181" s="2">
        <v>47000</v>
      </c>
      <c r="G181" t="s">
        <v>1131</v>
      </c>
      <c r="H181">
        <v>17.600000000000001</v>
      </c>
      <c r="I181">
        <v>3.4</v>
      </c>
      <c r="J181">
        <v>5.3</v>
      </c>
      <c r="K181">
        <v>9</v>
      </c>
      <c r="L181" t="s">
        <v>27</v>
      </c>
      <c r="M181">
        <v>2</v>
      </c>
      <c r="N181" t="s">
        <v>241</v>
      </c>
      <c r="O181" t="s">
        <v>60</v>
      </c>
    </row>
    <row r="182" spans="1:16" ht="115.5" hidden="1">
      <c r="A182" t="s">
        <v>1132</v>
      </c>
      <c r="B182" t="s">
        <v>1133</v>
      </c>
      <c r="C182" s="1" t="s">
        <v>1134</v>
      </c>
      <c r="D182" t="s">
        <v>33</v>
      </c>
      <c r="E182" t="s">
        <v>95</v>
      </c>
      <c r="F182" s="2">
        <v>38400</v>
      </c>
      <c r="G182" t="s">
        <v>1135</v>
      </c>
      <c r="H182">
        <v>18.7</v>
      </c>
      <c r="I182">
        <v>2.2999999999999998</v>
      </c>
      <c r="J182">
        <v>8.6999999999999993</v>
      </c>
      <c r="K182">
        <v>7.7</v>
      </c>
      <c r="L182" t="s">
        <v>27</v>
      </c>
      <c r="M182">
        <v>2</v>
      </c>
      <c r="N182" t="s">
        <v>59</v>
      </c>
      <c r="O182" t="s">
        <v>60</v>
      </c>
    </row>
    <row r="183" spans="1:16" ht="101.25" hidden="1">
      <c r="A183" t="s">
        <v>1140</v>
      </c>
      <c r="B183" t="s">
        <v>1141</v>
      </c>
      <c r="C183" s="1" t="s">
        <v>1142</v>
      </c>
      <c r="D183" t="s">
        <v>18</v>
      </c>
      <c r="E183" t="s">
        <v>458</v>
      </c>
      <c r="F183" s="2">
        <v>17200</v>
      </c>
      <c r="G183" t="s">
        <v>1143</v>
      </c>
      <c r="H183">
        <v>13.6</v>
      </c>
      <c r="I183">
        <v>4.5</v>
      </c>
      <c r="J183">
        <v>5.0999999999999996</v>
      </c>
      <c r="K183">
        <v>4</v>
      </c>
      <c r="L183" t="s">
        <v>83</v>
      </c>
      <c r="M183">
        <v>1</v>
      </c>
      <c r="N183" t="s">
        <v>874</v>
      </c>
      <c r="O183" t="s">
        <v>60</v>
      </c>
    </row>
    <row r="184" spans="1:16" ht="144.75">
      <c r="A184" t="s">
        <v>421</v>
      </c>
      <c r="B184" t="s">
        <v>422</v>
      </c>
      <c r="C184" s="1" t="s">
        <v>423</v>
      </c>
      <c r="D184" t="s">
        <v>45</v>
      </c>
      <c r="E184" t="s">
        <v>132</v>
      </c>
      <c r="F184" s="2">
        <v>15000</v>
      </c>
      <c r="G184" t="s">
        <v>424</v>
      </c>
      <c r="H184">
        <v>17.5</v>
      </c>
      <c r="I184">
        <v>2.7</v>
      </c>
      <c r="J184">
        <v>6</v>
      </c>
      <c r="K184">
        <v>8.8000000000000007</v>
      </c>
      <c r="L184" t="s">
        <v>27</v>
      </c>
      <c r="M184">
        <v>2</v>
      </c>
      <c r="N184" t="s">
        <v>241</v>
      </c>
      <c r="O184" t="s">
        <v>60</v>
      </c>
      <c r="P184">
        <v>1</v>
      </c>
    </row>
    <row r="185" spans="1:16" ht="130.5">
      <c r="A185" t="s">
        <v>425</v>
      </c>
      <c r="B185" t="s">
        <v>426</v>
      </c>
      <c r="C185" s="1" t="s">
        <v>427</v>
      </c>
      <c r="D185" t="s">
        <v>45</v>
      </c>
      <c r="E185" t="s">
        <v>272</v>
      </c>
      <c r="F185" s="2">
        <v>70325</v>
      </c>
      <c r="G185" t="s">
        <v>428</v>
      </c>
      <c r="H185">
        <v>11.6</v>
      </c>
      <c r="I185">
        <v>0</v>
      </c>
      <c r="J185">
        <v>5.7</v>
      </c>
      <c r="K185">
        <v>6</v>
      </c>
      <c r="L185" t="s">
        <v>27</v>
      </c>
      <c r="M185">
        <v>2</v>
      </c>
      <c r="N185" t="s">
        <v>405</v>
      </c>
      <c r="O185" t="s">
        <v>60</v>
      </c>
      <c r="P185">
        <v>1</v>
      </c>
    </row>
    <row r="186" spans="1:16" ht="101.25" hidden="1">
      <c r="A186" t="s">
        <v>1164</v>
      </c>
      <c r="B186" t="s">
        <v>1165</v>
      </c>
      <c r="C186" s="1" t="s">
        <v>1166</v>
      </c>
      <c r="D186" t="s">
        <v>174</v>
      </c>
      <c r="E186" t="s">
        <v>418</v>
      </c>
      <c r="F186" s="2">
        <v>41000</v>
      </c>
      <c r="G186" t="s">
        <v>1167</v>
      </c>
      <c r="H186">
        <v>28.5</v>
      </c>
      <c r="I186">
        <v>10.4</v>
      </c>
      <c r="J186">
        <v>7.6</v>
      </c>
      <c r="K186">
        <v>10.4</v>
      </c>
      <c r="L186" t="s">
        <v>27</v>
      </c>
      <c r="M186">
        <v>2</v>
      </c>
      <c r="N186" t="s">
        <v>697</v>
      </c>
      <c r="O186" t="s">
        <v>29</v>
      </c>
    </row>
    <row r="187" spans="1:16" ht="144.75" hidden="1">
      <c r="A187" t="s">
        <v>1168</v>
      </c>
      <c r="B187" t="s">
        <v>1169</v>
      </c>
      <c r="C187" s="1" t="s">
        <v>1170</v>
      </c>
      <c r="D187" t="s">
        <v>18</v>
      </c>
      <c r="E187" t="s">
        <v>336</v>
      </c>
      <c r="F187" s="2">
        <v>15400</v>
      </c>
      <c r="G187" t="s">
        <v>1171</v>
      </c>
      <c r="H187">
        <v>7.6</v>
      </c>
      <c r="I187">
        <v>1.2</v>
      </c>
      <c r="J187">
        <v>4.7</v>
      </c>
      <c r="K187">
        <v>1.8</v>
      </c>
      <c r="L187" t="s">
        <v>83</v>
      </c>
      <c r="M187">
        <v>1</v>
      </c>
      <c r="N187" t="s">
        <v>1172</v>
      </c>
      <c r="O187" t="s">
        <v>1173</v>
      </c>
    </row>
    <row r="188" spans="1:16" ht="130.5" hidden="1">
      <c r="A188" t="s">
        <v>1174</v>
      </c>
      <c r="B188" t="s">
        <v>1175</v>
      </c>
      <c r="C188" s="1" t="s">
        <v>1176</v>
      </c>
      <c r="D188" t="s">
        <v>101</v>
      </c>
      <c r="E188" t="s">
        <v>315</v>
      </c>
      <c r="F188" s="2">
        <v>16752</v>
      </c>
      <c r="G188" t="s">
        <v>1177</v>
      </c>
      <c r="H188">
        <v>21.4</v>
      </c>
      <c r="I188">
        <v>1.6</v>
      </c>
      <c r="J188">
        <v>10.7</v>
      </c>
      <c r="K188">
        <v>9.1999999999999993</v>
      </c>
      <c r="L188" t="s">
        <v>83</v>
      </c>
      <c r="M188">
        <v>1</v>
      </c>
      <c r="N188" t="s">
        <v>703</v>
      </c>
      <c r="O188" t="s">
        <v>29</v>
      </c>
    </row>
    <row r="189" spans="1:16" ht="115.5" hidden="1">
      <c r="A189" t="s">
        <v>1186</v>
      </c>
      <c r="B189" t="s">
        <v>1187</v>
      </c>
      <c r="C189" s="1" t="s">
        <v>1188</v>
      </c>
      <c r="D189" t="s">
        <v>174</v>
      </c>
      <c r="E189" t="s">
        <v>393</v>
      </c>
      <c r="F189" s="2">
        <v>23000</v>
      </c>
      <c r="G189" t="s">
        <v>1189</v>
      </c>
      <c r="H189">
        <v>28.4</v>
      </c>
      <c r="I189">
        <v>10.6</v>
      </c>
      <c r="J189">
        <v>4.4000000000000004</v>
      </c>
      <c r="K189">
        <v>13.4</v>
      </c>
      <c r="L189" t="s">
        <v>27</v>
      </c>
      <c r="M189">
        <v>2</v>
      </c>
      <c r="N189" t="s">
        <v>697</v>
      </c>
      <c r="O189" t="s">
        <v>29</v>
      </c>
    </row>
    <row r="190" spans="1:16" ht="115.5" hidden="1">
      <c r="A190" t="s">
        <v>1190</v>
      </c>
      <c r="B190" t="s">
        <v>1191</v>
      </c>
      <c r="C190" s="1" t="s">
        <v>1192</v>
      </c>
      <c r="D190" t="s">
        <v>18</v>
      </c>
      <c r="E190" t="s">
        <v>70</v>
      </c>
      <c r="F190" s="2">
        <v>11144</v>
      </c>
      <c r="G190" t="s">
        <v>1193</v>
      </c>
      <c r="H190">
        <v>14.8</v>
      </c>
      <c r="I190">
        <v>1.8</v>
      </c>
      <c r="J190">
        <v>5.8</v>
      </c>
      <c r="K190">
        <v>7.2</v>
      </c>
      <c r="L190" t="s">
        <v>83</v>
      </c>
      <c r="M190">
        <v>1</v>
      </c>
      <c r="N190" t="s">
        <v>474</v>
      </c>
      <c r="O190" t="s">
        <v>60</v>
      </c>
    </row>
    <row r="191" spans="1:16" ht="101.25" hidden="1">
      <c r="A191" t="s">
        <v>1194</v>
      </c>
      <c r="B191" t="s">
        <v>1195</v>
      </c>
      <c r="C191" s="1" t="s">
        <v>1196</v>
      </c>
      <c r="D191" t="s">
        <v>101</v>
      </c>
      <c r="E191" t="s">
        <v>143</v>
      </c>
      <c r="F191" s="2">
        <v>311921</v>
      </c>
      <c r="G191" t="s">
        <v>1197</v>
      </c>
      <c r="H191">
        <v>29.3</v>
      </c>
      <c r="I191">
        <v>1.1000000000000001</v>
      </c>
      <c r="J191">
        <v>11.7</v>
      </c>
      <c r="K191">
        <v>16.5</v>
      </c>
      <c r="L191" t="s">
        <v>177</v>
      </c>
      <c r="M191">
        <v>3</v>
      </c>
      <c r="N191" t="s">
        <v>36</v>
      </c>
      <c r="O191" t="s">
        <v>29</v>
      </c>
    </row>
    <row r="192" spans="1:16" ht="144.75">
      <c r="A192" t="s">
        <v>460</v>
      </c>
      <c r="B192" t="s">
        <v>461</v>
      </c>
      <c r="C192" s="1" t="s">
        <v>462</v>
      </c>
      <c r="D192" t="s">
        <v>45</v>
      </c>
      <c r="E192" t="s">
        <v>132</v>
      </c>
      <c r="F192" s="2">
        <v>14500</v>
      </c>
      <c r="G192" t="s">
        <v>463</v>
      </c>
      <c r="H192">
        <v>29.6</v>
      </c>
      <c r="I192">
        <v>4.8</v>
      </c>
      <c r="J192">
        <v>8.6999999999999993</v>
      </c>
      <c r="K192">
        <v>16.100000000000001</v>
      </c>
      <c r="L192" t="s">
        <v>27</v>
      </c>
      <c r="M192">
        <v>2</v>
      </c>
      <c r="N192" t="s">
        <v>464</v>
      </c>
      <c r="O192" t="s">
        <v>29</v>
      </c>
      <c r="P192">
        <v>2</v>
      </c>
    </row>
    <row r="193" spans="1:16" ht="144.75" hidden="1">
      <c r="A193" t="s">
        <v>1206</v>
      </c>
      <c r="B193" t="s">
        <v>1207</v>
      </c>
      <c r="C193" s="1" t="s">
        <v>1208</v>
      </c>
      <c r="D193" t="s">
        <v>80</v>
      </c>
      <c r="E193" t="s">
        <v>284</v>
      </c>
      <c r="F193" s="2">
        <v>34718</v>
      </c>
      <c r="G193" t="s">
        <v>1209</v>
      </c>
      <c r="H193">
        <v>14.8</v>
      </c>
      <c r="I193">
        <v>3.3</v>
      </c>
      <c r="J193">
        <v>5</v>
      </c>
      <c r="K193">
        <v>6.6</v>
      </c>
      <c r="L193" t="s">
        <v>83</v>
      </c>
      <c r="M193">
        <v>1</v>
      </c>
      <c r="N193" t="s">
        <v>474</v>
      </c>
      <c r="O193" t="s">
        <v>60</v>
      </c>
    </row>
    <row r="194" spans="1:16" ht="130.5" hidden="1">
      <c r="A194" t="s">
        <v>1210</v>
      </c>
      <c r="B194" t="s">
        <v>1211</v>
      </c>
      <c r="C194" s="1" t="s">
        <v>1212</v>
      </c>
      <c r="D194" t="s">
        <v>80</v>
      </c>
      <c r="E194" t="s">
        <v>686</v>
      </c>
      <c r="F194" s="2">
        <v>60000</v>
      </c>
      <c r="G194" t="s">
        <v>1213</v>
      </c>
      <c r="H194">
        <v>22.4</v>
      </c>
      <c r="I194">
        <v>5.3</v>
      </c>
      <c r="J194">
        <v>5.6</v>
      </c>
      <c r="K194">
        <v>11.5</v>
      </c>
      <c r="L194" t="s">
        <v>177</v>
      </c>
      <c r="M194">
        <v>3</v>
      </c>
      <c r="N194" t="s">
        <v>703</v>
      </c>
      <c r="O194" t="s">
        <v>29</v>
      </c>
    </row>
    <row r="195" spans="1:16" ht="130.5" hidden="1">
      <c r="A195" t="s">
        <v>1218</v>
      </c>
      <c r="B195" t="s">
        <v>1219</v>
      </c>
      <c r="C195" s="1" t="s">
        <v>1220</v>
      </c>
      <c r="D195" t="s">
        <v>114</v>
      </c>
      <c r="E195" t="s">
        <v>115</v>
      </c>
      <c r="F195" s="2">
        <v>27000</v>
      </c>
      <c r="G195" t="s">
        <v>1221</v>
      </c>
      <c r="H195">
        <v>14.5</v>
      </c>
      <c r="I195">
        <v>5</v>
      </c>
      <c r="J195">
        <v>5.8</v>
      </c>
      <c r="K195">
        <v>3.7</v>
      </c>
      <c r="L195" t="s">
        <v>27</v>
      </c>
      <c r="M195">
        <v>2</v>
      </c>
      <c r="N195" t="s">
        <v>159</v>
      </c>
      <c r="O195" t="s">
        <v>60</v>
      </c>
    </row>
    <row r="196" spans="1:16" ht="101.25">
      <c r="A196" t="s">
        <v>522</v>
      </c>
      <c r="B196" t="s">
        <v>523</v>
      </c>
      <c r="C196" s="1" t="s">
        <v>524</v>
      </c>
      <c r="D196" t="s">
        <v>45</v>
      </c>
      <c r="E196" t="s">
        <v>64</v>
      </c>
      <c r="F196" s="2">
        <v>52000</v>
      </c>
      <c r="G196" t="s">
        <v>525</v>
      </c>
      <c r="H196">
        <v>28.3</v>
      </c>
      <c r="I196">
        <v>4</v>
      </c>
      <c r="J196">
        <v>11</v>
      </c>
      <c r="K196">
        <v>13.2</v>
      </c>
      <c r="L196" t="s">
        <v>27</v>
      </c>
      <c r="M196">
        <v>2</v>
      </c>
      <c r="N196" t="s">
        <v>526</v>
      </c>
      <c r="O196" t="s">
        <v>29</v>
      </c>
      <c r="P196">
        <v>2</v>
      </c>
    </row>
    <row r="197" spans="1:16" ht="159" hidden="1">
      <c r="A197" t="s">
        <v>1231</v>
      </c>
      <c r="B197" t="s">
        <v>1232</v>
      </c>
      <c r="C197" s="1" t="s">
        <v>1233</v>
      </c>
      <c r="D197" t="s">
        <v>101</v>
      </c>
      <c r="E197" t="s">
        <v>502</v>
      </c>
      <c r="F197" s="2">
        <v>8527</v>
      </c>
      <c r="G197" t="s">
        <v>1234</v>
      </c>
      <c r="H197">
        <v>22.8</v>
      </c>
      <c r="I197">
        <v>0.7</v>
      </c>
      <c r="J197">
        <v>11</v>
      </c>
      <c r="K197">
        <v>11</v>
      </c>
      <c r="L197" t="s">
        <v>27</v>
      </c>
      <c r="M197">
        <v>2</v>
      </c>
      <c r="N197" t="s">
        <v>230</v>
      </c>
      <c r="O197" t="s">
        <v>29</v>
      </c>
    </row>
    <row r="198" spans="1:16" ht="115.5">
      <c r="A198" t="s">
        <v>640</v>
      </c>
      <c r="B198" t="s">
        <v>641</v>
      </c>
      <c r="C198" s="1" t="s">
        <v>642</v>
      </c>
      <c r="D198" t="s">
        <v>45</v>
      </c>
      <c r="E198" t="s">
        <v>155</v>
      </c>
      <c r="F198" s="2">
        <v>11000</v>
      </c>
      <c r="G198" t="s">
        <v>643</v>
      </c>
      <c r="H198">
        <v>16.7</v>
      </c>
      <c r="I198">
        <v>0.8</v>
      </c>
      <c r="J198">
        <v>5.8</v>
      </c>
      <c r="K198">
        <v>10.1</v>
      </c>
      <c r="L198" t="s">
        <v>27</v>
      </c>
      <c r="M198">
        <v>2</v>
      </c>
      <c r="N198" t="s">
        <v>117</v>
      </c>
      <c r="O198" t="s">
        <v>60</v>
      </c>
      <c r="P198">
        <v>1</v>
      </c>
    </row>
    <row r="199" spans="1:16" ht="115.5" hidden="1">
      <c r="A199" t="s">
        <v>1239</v>
      </c>
      <c r="B199" t="s">
        <v>1240</v>
      </c>
      <c r="C199" s="1" t="s">
        <v>1241</v>
      </c>
      <c r="D199" t="s">
        <v>18</v>
      </c>
      <c r="E199" t="s">
        <v>40</v>
      </c>
      <c r="F199" s="2">
        <v>18200</v>
      </c>
      <c r="G199" t="s">
        <v>1242</v>
      </c>
      <c r="H199">
        <v>16.399999999999999</v>
      </c>
      <c r="I199">
        <v>1</v>
      </c>
      <c r="J199">
        <v>4.7</v>
      </c>
      <c r="K199">
        <v>10.7</v>
      </c>
      <c r="L199" t="s">
        <v>27</v>
      </c>
      <c r="M199">
        <v>2</v>
      </c>
      <c r="N199" t="s">
        <v>183</v>
      </c>
      <c r="O199" t="s">
        <v>60</v>
      </c>
    </row>
    <row r="200" spans="1:16" ht="101.25" hidden="1">
      <c r="A200" t="s">
        <v>1243</v>
      </c>
      <c r="B200" t="s">
        <v>1244</v>
      </c>
      <c r="C200" s="1" t="s">
        <v>1245</v>
      </c>
      <c r="D200" t="s">
        <v>33</v>
      </c>
      <c r="E200" t="s">
        <v>121</v>
      </c>
      <c r="F200" s="2">
        <v>39000</v>
      </c>
      <c r="G200" t="s">
        <v>1246</v>
      </c>
      <c r="H200">
        <v>24.5</v>
      </c>
      <c r="I200">
        <v>15.1</v>
      </c>
      <c r="J200">
        <v>4.8</v>
      </c>
      <c r="K200">
        <v>4.5</v>
      </c>
      <c r="L200" t="s">
        <v>177</v>
      </c>
      <c r="M200">
        <v>3</v>
      </c>
      <c r="N200" t="s">
        <v>498</v>
      </c>
      <c r="O200" t="s">
        <v>29</v>
      </c>
    </row>
    <row r="201" spans="1:16" ht="130.5" hidden="1">
      <c r="A201" t="s">
        <v>1247</v>
      </c>
      <c r="B201" t="s">
        <v>1248</v>
      </c>
      <c r="C201" s="1" t="s">
        <v>1249</v>
      </c>
      <c r="D201" t="s">
        <v>24</v>
      </c>
      <c r="E201" t="s">
        <v>25</v>
      </c>
      <c r="F201" s="2">
        <v>21500</v>
      </c>
      <c r="G201" t="s">
        <v>1250</v>
      </c>
      <c r="H201">
        <v>22.7</v>
      </c>
      <c r="I201">
        <v>10.5</v>
      </c>
      <c r="J201">
        <v>6.6</v>
      </c>
      <c r="K201">
        <v>5.6</v>
      </c>
      <c r="L201" t="s">
        <v>177</v>
      </c>
      <c r="M201">
        <v>3</v>
      </c>
      <c r="N201" t="s">
        <v>230</v>
      </c>
      <c r="O201" t="s">
        <v>29</v>
      </c>
    </row>
    <row r="202" spans="1:16" ht="101.25" hidden="1">
      <c r="A202" t="s">
        <v>1251</v>
      </c>
      <c r="B202" t="s">
        <v>1252</v>
      </c>
      <c r="C202" s="1" t="s">
        <v>1253</v>
      </c>
      <c r="D202" t="s">
        <v>18</v>
      </c>
      <c r="E202" t="s">
        <v>1130</v>
      </c>
      <c r="F202" s="2">
        <v>282200</v>
      </c>
      <c r="G202" t="s">
        <v>1254</v>
      </c>
      <c r="H202">
        <v>14.1</v>
      </c>
      <c r="I202">
        <v>1.8</v>
      </c>
      <c r="J202">
        <v>6.1</v>
      </c>
      <c r="K202">
        <v>6.2</v>
      </c>
      <c r="L202" t="s">
        <v>27</v>
      </c>
      <c r="M202">
        <v>2</v>
      </c>
      <c r="N202" t="s">
        <v>307</v>
      </c>
      <c r="O202" t="s">
        <v>60</v>
      </c>
    </row>
    <row r="203" spans="1:16" ht="130.5" hidden="1">
      <c r="A203" t="s">
        <v>1255</v>
      </c>
      <c r="B203" t="s">
        <v>1256</v>
      </c>
      <c r="C203" s="1" t="s">
        <v>1257</v>
      </c>
      <c r="D203" t="s">
        <v>101</v>
      </c>
      <c r="E203" t="s">
        <v>605</v>
      </c>
      <c r="F203" s="2">
        <v>13226</v>
      </c>
      <c r="G203" t="s">
        <v>1258</v>
      </c>
      <c r="H203">
        <v>19.8</v>
      </c>
      <c r="I203">
        <v>1.7</v>
      </c>
      <c r="J203">
        <v>8.8000000000000007</v>
      </c>
      <c r="K203">
        <v>9.3000000000000007</v>
      </c>
      <c r="L203" t="s">
        <v>83</v>
      </c>
      <c r="M203">
        <v>1</v>
      </c>
      <c r="N203" t="s">
        <v>865</v>
      </c>
      <c r="O203" t="s">
        <v>60</v>
      </c>
    </row>
    <row r="204" spans="1:16" ht="159" hidden="1">
      <c r="A204" t="s">
        <v>1259</v>
      </c>
      <c r="B204" t="s">
        <v>1260</v>
      </c>
      <c r="C204" s="1" t="s">
        <v>1261</v>
      </c>
      <c r="D204" t="s">
        <v>18</v>
      </c>
      <c r="E204" t="s">
        <v>447</v>
      </c>
      <c r="F204" s="2">
        <v>130700</v>
      </c>
      <c r="G204" t="s">
        <v>1262</v>
      </c>
      <c r="H204">
        <v>18.899999999999999</v>
      </c>
      <c r="I204">
        <v>4.9000000000000004</v>
      </c>
      <c r="J204">
        <v>6.6</v>
      </c>
      <c r="K204">
        <v>7.3</v>
      </c>
      <c r="L204" t="s">
        <v>177</v>
      </c>
      <c r="M204">
        <v>3</v>
      </c>
      <c r="N204" t="s">
        <v>718</v>
      </c>
      <c r="O204" t="s">
        <v>60</v>
      </c>
    </row>
    <row r="205" spans="1:16" ht="144.75">
      <c r="A205" t="s">
        <v>644</v>
      </c>
      <c r="B205" t="s">
        <v>645</v>
      </c>
      <c r="C205" s="1" t="s">
        <v>646</v>
      </c>
      <c r="D205" t="s">
        <v>45</v>
      </c>
      <c r="E205" t="s">
        <v>132</v>
      </c>
      <c r="G205" t="s">
        <v>647</v>
      </c>
      <c r="H205">
        <v>26.4</v>
      </c>
      <c r="I205">
        <v>3.5</v>
      </c>
      <c r="J205">
        <v>10.4</v>
      </c>
      <c r="K205">
        <v>12.4</v>
      </c>
      <c r="L205" t="s">
        <v>83</v>
      </c>
      <c r="M205">
        <v>1</v>
      </c>
      <c r="N205" t="s">
        <v>91</v>
      </c>
      <c r="O205" t="s">
        <v>29</v>
      </c>
      <c r="P205">
        <v>2</v>
      </c>
    </row>
    <row r="206" spans="1:16" ht="144.75">
      <c r="A206" t="s">
        <v>656</v>
      </c>
      <c r="B206" t="s">
        <v>657</v>
      </c>
      <c r="C206" s="1" t="s">
        <v>658</v>
      </c>
      <c r="D206" t="s">
        <v>45</v>
      </c>
      <c r="E206" t="s">
        <v>228</v>
      </c>
      <c r="F206" s="2">
        <v>13677</v>
      </c>
      <c r="G206" t="s">
        <v>659</v>
      </c>
      <c r="H206">
        <v>18</v>
      </c>
      <c r="I206">
        <v>0.3</v>
      </c>
      <c r="J206">
        <v>6.7</v>
      </c>
      <c r="K206">
        <v>11</v>
      </c>
      <c r="L206" t="s">
        <v>27</v>
      </c>
      <c r="M206">
        <v>2</v>
      </c>
      <c r="N206" t="s">
        <v>84</v>
      </c>
      <c r="O206" t="s">
        <v>60</v>
      </c>
      <c r="P206">
        <v>1</v>
      </c>
    </row>
    <row r="207" spans="1:16" ht="101.25" hidden="1">
      <c r="A207" t="s">
        <v>1279</v>
      </c>
      <c r="B207" t="s">
        <v>1280</v>
      </c>
      <c r="C207" s="1" t="s">
        <v>1281</v>
      </c>
      <c r="D207" t="s">
        <v>80</v>
      </c>
      <c r="E207" t="s">
        <v>81</v>
      </c>
      <c r="F207" s="2">
        <v>45000</v>
      </c>
      <c r="G207" t="s">
        <v>1282</v>
      </c>
      <c r="H207">
        <v>25.3</v>
      </c>
      <c r="I207">
        <v>7</v>
      </c>
      <c r="J207">
        <v>6.5</v>
      </c>
      <c r="K207">
        <v>11.8</v>
      </c>
      <c r="L207" t="s">
        <v>27</v>
      </c>
      <c r="M207">
        <v>2</v>
      </c>
      <c r="N207" t="s">
        <v>28</v>
      </c>
      <c r="O207" t="s">
        <v>29</v>
      </c>
    </row>
    <row r="208" spans="1:16" ht="101.25">
      <c r="A208" t="s">
        <v>679</v>
      </c>
      <c r="B208" t="s">
        <v>680</v>
      </c>
      <c r="C208" s="1" t="s">
        <v>681</v>
      </c>
      <c r="D208" t="s">
        <v>45</v>
      </c>
      <c r="E208" t="s">
        <v>155</v>
      </c>
      <c r="F208" s="2">
        <v>50000</v>
      </c>
      <c r="G208" t="s">
        <v>682</v>
      </c>
      <c r="H208">
        <v>21.2</v>
      </c>
      <c r="I208">
        <v>0.1</v>
      </c>
      <c r="J208">
        <v>8</v>
      </c>
      <c r="K208">
        <v>13.1</v>
      </c>
      <c r="L208" t="s">
        <v>177</v>
      </c>
      <c r="M208">
        <v>3</v>
      </c>
      <c r="N208" t="s">
        <v>247</v>
      </c>
      <c r="O208" t="s">
        <v>29</v>
      </c>
      <c r="P208">
        <v>2</v>
      </c>
    </row>
    <row r="209" spans="1:16" ht="144.75" hidden="1">
      <c r="A209" t="s">
        <v>1295</v>
      </c>
      <c r="B209" t="s">
        <v>1296</v>
      </c>
      <c r="C209" s="1" t="s">
        <v>1297</v>
      </c>
      <c r="D209" t="s">
        <v>101</v>
      </c>
      <c r="E209" t="s">
        <v>315</v>
      </c>
      <c r="F209" s="2">
        <v>19719</v>
      </c>
      <c r="G209" t="s">
        <v>1298</v>
      </c>
      <c r="H209">
        <v>21.8</v>
      </c>
      <c r="I209">
        <v>2</v>
      </c>
      <c r="J209">
        <v>8.6999999999999993</v>
      </c>
      <c r="K209">
        <v>11.2</v>
      </c>
      <c r="L209" t="s">
        <v>27</v>
      </c>
      <c r="M209">
        <v>2</v>
      </c>
      <c r="N209" t="s">
        <v>110</v>
      </c>
      <c r="O209" t="s">
        <v>29</v>
      </c>
    </row>
    <row r="210" spans="1:16" ht="144.75">
      <c r="A210" t="s">
        <v>776</v>
      </c>
      <c r="B210" t="s">
        <v>777</v>
      </c>
      <c r="C210" s="1" t="s">
        <v>778</v>
      </c>
      <c r="D210" t="s">
        <v>45</v>
      </c>
      <c r="E210" t="s">
        <v>779</v>
      </c>
      <c r="F210" s="2">
        <v>88000</v>
      </c>
      <c r="G210" t="s">
        <v>780</v>
      </c>
      <c r="H210">
        <v>24.6</v>
      </c>
      <c r="I210">
        <v>2.1</v>
      </c>
      <c r="J210">
        <v>9.6</v>
      </c>
      <c r="K210">
        <v>12.9</v>
      </c>
      <c r="L210" t="s">
        <v>177</v>
      </c>
      <c r="M210">
        <v>3</v>
      </c>
      <c r="N210" t="s">
        <v>498</v>
      </c>
      <c r="O210" t="s">
        <v>29</v>
      </c>
      <c r="P210">
        <v>2</v>
      </c>
    </row>
    <row r="211" spans="1:16" ht="101.25" hidden="1">
      <c r="A211" t="s">
        <v>1308</v>
      </c>
      <c r="B211" t="s">
        <v>1309</v>
      </c>
      <c r="C211" s="1" t="s">
        <v>1310</v>
      </c>
      <c r="D211" t="s">
        <v>18</v>
      </c>
      <c r="E211" t="s">
        <v>126</v>
      </c>
      <c r="F211" s="2">
        <v>58000</v>
      </c>
      <c r="G211" t="s">
        <v>1311</v>
      </c>
      <c r="H211">
        <v>11.3</v>
      </c>
      <c r="I211">
        <v>0.1</v>
      </c>
      <c r="J211">
        <v>6.1</v>
      </c>
      <c r="K211">
        <v>5.0999999999999996</v>
      </c>
      <c r="L211" t="s">
        <v>27</v>
      </c>
      <c r="M211">
        <v>2</v>
      </c>
      <c r="N211" t="s">
        <v>128</v>
      </c>
      <c r="O211" t="s">
        <v>60</v>
      </c>
    </row>
    <row r="212" spans="1:16" ht="159" hidden="1">
      <c r="A212" t="s">
        <v>1316</v>
      </c>
      <c r="B212" t="s">
        <v>1317</v>
      </c>
      <c r="C212" s="1" t="s">
        <v>1318</v>
      </c>
      <c r="D212" t="s">
        <v>114</v>
      </c>
      <c r="E212" t="s">
        <v>1319</v>
      </c>
      <c r="F212">
        <v>163</v>
      </c>
      <c r="G212" t="s">
        <v>1320</v>
      </c>
      <c r="H212">
        <v>13.4</v>
      </c>
      <c r="I212">
        <v>3.3</v>
      </c>
      <c r="J212">
        <v>5.5</v>
      </c>
      <c r="K212">
        <v>4.5999999999999996</v>
      </c>
      <c r="L212" t="s">
        <v>83</v>
      </c>
      <c r="M212">
        <v>1</v>
      </c>
      <c r="N212" t="s">
        <v>139</v>
      </c>
      <c r="O212" t="s">
        <v>60</v>
      </c>
    </row>
    <row r="213" spans="1:16" ht="115.5" hidden="1">
      <c r="A213" t="s">
        <v>1321</v>
      </c>
      <c r="B213" t="s">
        <v>1322</v>
      </c>
      <c r="C213" s="1" t="s">
        <v>1323</v>
      </c>
      <c r="D213" t="s">
        <v>174</v>
      </c>
      <c r="E213" t="s">
        <v>393</v>
      </c>
      <c r="F213" s="2">
        <v>20000</v>
      </c>
      <c r="G213" t="s">
        <v>1324</v>
      </c>
      <c r="H213">
        <v>30</v>
      </c>
      <c r="I213">
        <v>13.3</v>
      </c>
      <c r="J213">
        <v>6</v>
      </c>
      <c r="K213">
        <v>10.7</v>
      </c>
      <c r="L213" t="s">
        <v>177</v>
      </c>
      <c r="M213">
        <v>3</v>
      </c>
      <c r="N213" t="s">
        <v>1061</v>
      </c>
      <c r="O213" t="s">
        <v>29</v>
      </c>
    </row>
    <row r="214" spans="1:16" ht="130.5" hidden="1">
      <c r="A214" t="s">
        <v>1325</v>
      </c>
      <c r="B214" t="s">
        <v>1326</v>
      </c>
      <c r="C214" s="1" t="s">
        <v>1327</v>
      </c>
      <c r="D214" t="s">
        <v>80</v>
      </c>
      <c r="E214" t="s">
        <v>1328</v>
      </c>
      <c r="F214" s="2">
        <v>95000</v>
      </c>
      <c r="G214" t="s">
        <v>1329</v>
      </c>
      <c r="H214">
        <v>28.6</v>
      </c>
      <c r="I214">
        <v>11</v>
      </c>
      <c r="J214">
        <v>7</v>
      </c>
      <c r="K214">
        <v>10.6</v>
      </c>
      <c r="L214" t="s">
        <v>177</v>
      </c>
      <c r="M214">
        <v>3</v>
      </c>
      <c r="N214" t="s">
        <v>291</v>
      </c>
      <c r="O214" t="s">
        <v>29</v>
      </c>
    </row>
    <row r="215" spans="1:16" ht="115.5" hidden="1">
      <c r="A215" t="s">
        <v>1330</v>
      </c>
      <c r="B215" t="s">
        <v>1331</v>
      </c>
      <c r="C215" s="1" t="s">
        <v>1332</v>
      </c>
      <c r="D215" t="s">
        <v>33</v>
      </c>
      <c r="E215" t="s">
        <v>1100</v>
      </c>
      <c r="F215" s="2">
        <v>465000</v>
      </c>
      <c r="G215" t="s">
        <v>1333</v>
      </c>
      <c r="H215">
        <v>12.6</v>
      </c>
      <c r="I215">
        <v>3.3</v>
      </c>
      <c r="J215">
        <v>3.8</v>
      </c>
      <c r="K215">
        <v>5.6</v>
      </c>
      <c r="L215" t="s">
        <v>27</v>
      </c>
      <c r="M215">
        <v>2</v>
      </c>
      <c r="N215" t="s">
        <v>257</v>
      </c>
      <c r="O215" t="s">
        <v>60</v>
      </c>
    </row>
    <row r="216" spans="1:16" ht="101.25">
      <c r="A216" t="s">
        <v>1023</v>
      </c>
      <c r="B216" t="s">
        <v>1024</v>
      </c>
      <c r="C216" s="1" t="s">
        <v>1025</v>
      </c>
      <c r="D216" t="s">
        <v>45</v>
      </c>
      <c r="E216" t="s">
        <v>779</v>
      </c>
      <c r="F216" s="2">
        <v>70000</v>
      </c>
      <c r="G216" t="s">
        <v>1026</v>
      </c>
      <c r="H216">
        <v>21.4</v>
      </c>
      <c r="I216">
        <v>1.9</v>
      </c>
      <c r="J216">
        <v>8.9</v>
      </c>
      <c r="K216">
        <v>10.6</v>
      </c>
      <c r="L216" t="s">
        <v>177</v>
      </c>
      <c r="M216">
        <v>3</v>
      </c>
      <c r="N216" t="s">
        <v>703</v>
      </c>
      <c r="O216" t="s">
        <v>29</v>
      </c>
      <c r="P216">
        <v>2</v>
      </c>
    </row>
    <row r="217" spans="1:16" ht="144.75" hidden="1">
      <c r="A217" t="s">
        <v>1338</v>
      </c>
      <c r="B217" t="s">
        <v>1339</v>
      </c>
      <c r="C217" s="1" t="s">
        <v>1340</v>
      </c>
      <c r="D217" t="s">
        <v>33</v>
      </c>
      <c r="E217" t="s">
        <v>1070</v>
      </c>
      <c r="F217" s="2">
        <v>178000</v>
      </c>
      <c r="G217" t="s">
        <v>1341</v>
      </c>
      <c r="H217">
        <v>17.600000000000001</v>
      </c>
      <c r="I217">
        <v>6.1</v>
      </c>
      <c r="J217">
        <v>4.4000000000000004</v>
      </c>
      <c r="K217">
        <v>7</v>
      </c>
      <c r="L217" t="s">
        <v>27</v>
      </c>
      <c r="M217">
        <v>2</v>
      </c>
      <c r="N217" t="s">
        <v>241</v>
      </c>
      <c r="O217" t="s">
        <v>60</v>
      </c>
    </row>
    <row r="218" spans="1:16" ht="130.5" hidden="1">
      <c r="A218" t="s">
        <v>1342</v>
      </c>
      <c r="B218" t="s">
        <v>1343</v>
      </c>
      <c r="C218" s="1" t="s">
        <v>1344</v>
      </c>
      <c r="D218" t="s">
        <v>18</v>
      </c>
      <c r="E218" t="s">
        <v>70</v>
      </c>
      <c r="F218" s="2">
        <v>62000</v>
      </c>
      <c r="G218" t="s">
        <v>1345</v>
      </c>
      <c r="H218">
        <v>10.7</v>
      </c>
      <c r="I218">
        <v>0.9</v>
      </c>
      <c r="J218">
        <v>5.6</v>
      </c>
      <c r="K218">
        <v>4.0999999999999996</v>
      </c>
      <c r="L218" t="s">
        <v>27</v>
      </c>
      <c r="M218">
        <v>2</v>
      </c>
      <c r="N218" t="s">
        <v>405</v>
      </c>
      <c r="O218" t="s">
        <v>60</v>
      </c>
    </row>
    <row r="219" spans="1:16" ht="115.5">
      <c r="A219" t="s">
        <v>1031</v>
      </c>
      <c r="B219" t="s">
        <v>1032</v>
      </c>
      <c r="C219" s="1" t="s">
        <v>1033</v>
      </c>
      <c r="D219" t="s">
        <v>45</v>
      </c>
      <c r="E219" t="s">
        <v>1034</v>
      </c>
      <c r="F219" s="2">
        <v>45000</v>
      </c>
      <c r="G219" t="s">
        <v>1035</v>
      </c>
      <c r="H219">
        <v>15.2</v>
      </c>
      <c r="I219">
        <v>1.6</v>
      </c>
      <c r="J219">
        <v>6.3</v>
      </c>
      <c r="K219">
        <v>7.3</v>
      </c>
      <c r="L219" t="s">
        <v>177</v>
      </c>
      <c r="M219">
        <v>3</v>
      </c>
      <c r="N219" t="s">
        <v>274</v>
      </c>
      <c r="O219" t="s">
        <v>60</v>
      </c>
      <c r="P219">
        <v>1</v>
      </c>
    </row>
    <row r="220" spans="1:16" ht="130.5">
      <c r="A220" t="s">
        <v>1144</v>
      </c>
      <c r="B220" t="s">
        <v>1145</v>
      </c>
      <c r="C220" s="1" t="s">
        <v>1146</v>
      </c>
      <c r="D220" t="s">
        <v>45</v>
      </c>
      <c r="E220" t="s">
        <v>155</v>
      </c>
      <c r="F220" s="2">
        <v>67000</v>
      </c>
      <c r="G220" t="s">
        <v>1147</v>
      </c>
      <c r="H220">
        <v>19.7</v>
      </c>
      <c r="I220">
        <v>0.4</v>
      </c>
      <c r="J220">
        <v>6.6</v>
      </c>
      <c r="K220">
        <v>12.7</v>
      </c>
      <c r="L220" t="s">
        <v>27</v>
      </c>
      <c r="M220">
        <v>2</v>
      </c>
      <c r="N220" t="s">
        <v>865</v>
      </c>
      <c r="O220" t="s">
        <v>60</v>
      </c>
      <c r="P220">
        <v>1</v>
      </c>
    </row>
    <row r="221" spans="1:16" ht="159">
      <c r="A221" t="s">
        <v>1202</v>
      </c>
      <c r="B221" t="s">
        <v>1203</v>
      </c>
      <c r="C221" s="1" t="s">
        <v>1204</v>
      </c>
      <c r="D221" t="s">
        <v>45</v>
      </c>
      <c r="E221" t="s">
        <v>779</v>
      </c>
      <c r="F221" s="2">
        <v>131900</v>
      </c>
      <c r="G221" t="s">
        <v>1205</v>
      </c>
      <c r="H221">
        <v>24</v>
      </c>
      <c r="I221">
        <v>0.9</v>
      </c>
      <c r="J221">
        <v>8</v>
      </c>
      <c r="K221">
        <v>15</v>
      </c>
      <c r="L221" t="s">
        <v>323</v>
      </c>
      <c r="M221">
        <v>4</v>
      </c>
      <c r="N221" t="s">
        <v>540</v>
      </c>
      <c r="O221" t="s">
        <v>29</v>
      </c>
      <c r="P221">
        <v>2</v>
      </c>
    </row>
    <row r="222" spans="1:16" ht="115.5" hidden="1">
      <c r="A222" t="s">
        <v>1366</v>
      </c>
      <c r="B222" t="s">
        <v>1367</v>
      </c>
      <c r="C222" s="1" t="s">
        <v>1368</v>
      </c>
      <c r="D222" t="s">
        <v>33</v>
      </c>
      <c r="E222" t="s">
        <v>1369</v>
      </c>
      <c r="F222" s="2">
        <v>5502</v>
      </c>
      <c r="G222" t="s">
        <v>1370</v>
      </c>
      <c r="H222">
        <v>7.1</v>
      </c>
      <c r="I222">
        <v>0</v>
      </c>
      <c r="J222">
        <v>4.2</v>
      </c>
      <c r="K222">
        <v>2.9</v>
      </c>
      <c r="L222" t="s">
        <v>27</v>
      </c>
      <c r="M222">
        <v>2</v>
      </c>
      <c r="N222" t="s">
        <v>1172</v>
      </c>
      <c r="O222" t="s">
        <v>1173</v>
      </c>
    </row>
    <row r="223" spans="1:16" ht="101.25">
      <c r="A223" t="s">
        <v>1222</v>
      </c>
      <c r="B223" t="s">
        <v>1223</v>
      </c>
      <c r="C223" s="1" t="s">
        <v>1224</v>
      </c>
      <c r="D223" t="s">
        <v>45</v>
      </c>
      <c r="E223" t="s">
        <v>155</v>
      </c>
      <c r="F223" s="2">
        <v>87000</v>
      </c>
      <c r="G223" t="s">
        <v>1225</v>
      </c>
      <c r="H223">
        <v>19.100000000000001</v>
      </c>
      <c r="I223">
        <v>1.3</v>
      </c>
      <c r="J223">
        <v>7.2</v>
      </c>
      <c r="K223">
        <v>10.6</v>
      </c>
      <c r="L223" t="s">
        <v>27</v>
      </c>
      <c r="M223">
        <v>2</v>
      </c>
      <c r="N223" t="s">
        <v>1226</v>
      </c>
      <c r="O223" t="s">
        <v>60</v>
      </c>
      <c r="P223">
        <v>1</v>
      </c>
    </row>
    <row r="224" spans="1:16" ht="87" hidden="1">
      <c r="A224" t="s">
        <v>1375</v>
      </c>
      <c r="B224" t="s">
        <v>1376</v>
      </c>
      <c r="C224" s="1" t="s">
        <v>1377</v>
      </c>
      <c r="D224" t="s">
        <v>101</v>
      </c>
      <c r="E224" t="s">
        <v>432</v>
      </c>
      <c r="F224" s="2">
        <v>44400</v>
      </c>
      <c r="G224" t="s">
        <v>1378</v>
      </c>
      <c r="H224">
        <v>25.5</v>
      </c>
      <c r="I224">
        <v>0.9</v>
      </c>
      <c r="J224">
        <v>11.8</v>
      </c>
      <c r="K224">
        <v>12.8</v>
      </c>
      <c r="L224" t="s">
        <v>27</v>
      </c>
      <c r="M224">
        <v>2</v>
      </c>
      <c r="N224" t="s">
        <v>420</v>
      </c>
      <c r="O224" t="s">
        <v>29</v>
      </c>
    </row>
    <row r="225" spans="1:16" ht="174" hidden="1">
      <c r="A225" t="s">
        <v>1379</v>
      </c>
      <c r="B225" t="s">
        <v>1380</v>
      </c>
      <c r="C225" s="1" t="s">
        <v>1381</v>
      </c>
      <c r="D225" t="s">
        <v>101</v>
      </c>
      <c r="E225" t="s">
        <v>722</v>
      </c>
      <c r="F225" s="2">
        <v>3636</v>
      </c>
      <c r="G225" t="s">
        <v>1382</v>
      </c>
      <c r="H225">
        <v>20.399999999999999</v>
      </c>
      <c r="I225">
        <v>1.6</v>
      </c>
      <c r="J225">
        <v>10.5</v>
      </c>
      <c r="K225">
        <v>8.3000000000000007</v>
      </c>
      <c r="L225" t="s">
        <v>27</v>
      </c>
      <c r="M225">
        <v>2</v>
      </c>
      <c r="N225" t="s">
        <v>370</v>
      </c>
      <c r="O225" t="s">
        <v>29</v>
      </c>
    </row>
    <row r="226" spans="1:16" ht="101.25" hidden="1">
      <c r="A226" t="s">
        <v>1383</v>
      </c>
      <c r="B226" t="s">
        <v>1384</v>
      </c>
      <c r="C226" s="1" t="s">
        <v>1385</v>
      </c>
      <c r="D226" t="s">
        <v>80</v>
      </c>
      <c r="E226" t="s">
        <v>1386</v>
      </c>
      <c r="F226" s="2">
        <v>27000</v>
      </c>
      <c r="G226" t="s">
        <v>1387</v>
      </c>
      <c r="H226">
        <v>20.9</v>
      </c>
      <c r="I226">
        <v>3.7</v>
      </c>
      <c r="J226">
        <v>6.5</v>
      </c>
      <c r="K226">
        <v>10.7</v>
      </c>
      <c r="L226" t="s">
        <v>83</v>
      </c>
      <c r="M226">
        <v>1</v>
      </c>
      <c r="N226" t="s">
        <v>616</v>
      </c>
      <c r="O226" t="s">
        <v>29</v>
      </c>
    </row>
    <row r="227" spans="1:16" ht="130.5">
      <c r="A227" t="s">
        <v>1235</v>
      </c>
      <c r="B227" t="s">
        <v>1236</v>
      </c>
      <c r="C227" s="1" t="s">
        <v>1237</v>
      </c>
      <c r="D227" t="s">
        <v>45</v>
      </c>
      <c r="E227" t="s">
        <v>132</v>
      </c>
      <c r="F227" s="2">
        <v>13676</v>
      </c>
      <c r="G227" t="s">
        <v>1238</v>
      </c>
      <c r="H227">
        <v>21.1</v>
      </c>
      <c r="I227">
        <v>3.7</v>
      </c>
      <c r="J227">
        <v>7.8</v>
      </c>
      <c r="K227">
        <v>9.6</v>
      </c>
      <c r="L227" t="s">
        <v>83</v>
      </c>
      <c r="M227">
        <v>1</v>
      </c>
      <c r="N227" t="s">
        <v>1066</v>
      </c>
      <c r="O227" t="s">
        <v>29</v>
      </c>
      <c r="P227">
        <v>2</v>
      </c>
    </row>
    <row r="228" spans="1:16" ht="115.5" hidden="1">
      <c r="A228" t="s">
        <v>1393</v>
      </c>
      <c r="B228" t="s">
        <v>1394</v>
      </c>
      <c r="C228" s="1" t="s">
        <v>1395</v>
      </c>
      <c r="D228" t="s">
        <v>33</v>
      </c>
      <c r="E228" t="s">
        <v>1113</v>
      </c>
      <c r="F228" s="2">
        <v>60000</v>
      </c>
      <c r="G228" t="s">
        <v>1396</v>
      </c>
      <c r="H228">
        <v>13.7</v>
      </c>
      <c r="I228">
        <v>4.7</v>
      </c>
      <c r="J228">
        <v>3.8</v>
      </c>
      <c r="K228">
        <v>5.2</v>
      </c>
      <c r="L228" t="s">
        <v>27</v>
      </c>
      <c r="M228">
        <v>2</v>
      </c>
      <c r="N228" t="s">
        <v>874</v>
      </c>
      <c r="O228" t="s">
        <v>60</v>
      </c>
    </row>
    <row r="229" spans="1:16" ht="144.75" hidden="1">
      <c r="A229" t="s">
        <v>1397</v>
      </c>
      <c r="B229" t="s">
        <v>1398</v>
      </c>
      <c r="C229" s="1" t="s">
        <v>1399</v>
      </c>
      <c r="D229" t="s">
        <v>33</v>
      </c>
      <c r="E229" t="s">
        <v>453</v>
      </c>
      <c r="F229" s="2">
        <v>163000</v>
      </c>
      <c r="G229" t="s">
        <v>1400</v>
      </c>
      <c r="H229">
        <v>28.5</v>
      </c>
      <c r="I229">
        <v>9.8000000000000007</v>
      </c>
      <c r="J229">
        <v>7.2</v>
      </c>
      <c r="K229">
        <v>11.5</v>
      </c>
      <c r="L229" t="s">
        <v>323</v>
      </c>
      <c r="M229">
        <v>4</v>
      </c>
      <c r="N229" t="s">
        <v>697</v>
      </c>
      <c r="O229" t="s">
        <v>29</v>
      </c>
    </row>
    <row r="230" spans="1:16" ht="159" hidden="1">
      <c r="A230" t="s">
        <v>1401</v>
      </c>
      <c r="B230" t="s">
        <v>1402</v>
      </c>
      <c r="C230" s="1" t="s">
        <v>1403</v>
      </c>
      <c r="D230" t="s">
        <v>174</v>
      </c>
      <c r="E230" t="s">
        <v>393</v>
      </c>
      <c r="F230" s="2">
        <v>34000</v>
      </c>
      <c r="G230" t="s">
        <v>1404</v>
      </c>
      <c r="H230">
        <v>21.1</v>
      </c>
      <c r="I230">
        <v>8.3000000000000007</v>
      </c>
      <c r="J230">
        <v>4.0999999999999996</v>
      </c>
      <c r="K230">
        <v>8.6999999999999993</v>
      </c>
      <c r="L230" t="s">
        <v>27</v>
      </c>
      <c r="M230">
        <v>2</v>
      </c>
      <c r="N230" t="s">
        <v>1066</v>
      </c>
      <c r="O230" t="s">
        <v>29</v>
      </c>
    </row>
    <row r="231" spans="1:16" ht="115.5" hidden="1">
      <c r="A231" t="s">
        <v>1405</v>
      </c>
      <c r="B231" t="s">
        <v>1406</v>
      </c>
      <c r="C231" s="1" t="s">
        <v>1407</v>
      </c>
      <c r="D231" t="s">
        <v>80</v>
      </c>
      <c r="E231" t="s">
        <v>341</v>
      </c>
      <c r="F231" s="2">
        <v>125000</v>
      </c>
      <c r="G231" t="s">
        <v>1408</v>
      </c>
      <c r="H231">
        <v>40.5</v>
      </c>
      <c r="I231">
        <v>14.2</v>
      </c>
      <c r="J231">
        <v>10.9</v>
      </c>
      <c r="K231">
        <v>15.4</v>
      </c>
      <c r="L231" t="s">
        <v>177</v>
      </c>
      <c r="M231">
        <v>3</v>
      </c>
      <c r="N231" t="s">
        <v>1409</v>
      </c>
      <c r="O231" t="s">
        <v>856</v>
      </c>
    </row>
    <row r="232" spans="1:16" ht="115.5" hidden="1">
      <c r="A232" t="s">
        <v>1410</v>
      </c>
      <c r="B232" t="s">
        <v>1411</v>
      </c>
      <c r="C232" s="1" t="s">
        <v>1412</v>
      </c>
      <c r="D232" t="s">
        <v>80</v>
      </c>
      <c r="E232" t="s">
        <v>341</v>
      </c>
      <c r="F232" s="2">
        <v>111600</v>
      </c>
      <c r="G232" t="s">
        <v>1413</v>
      </c>
      <c r="H232">
        <v>35.200000000000003</v>
      </c>
      <c r="I232">
        <v>9.4</v>
      </c>
      <c r="J232">
        <v>6.9</v>
      </c>
      <c r="K232">
        <v>18.899999999999999</v>
      </c>
      <c r="L232" t="s">
        <v>177</v>
      </c>
      <c r="M232">
        <v>3</v>
      </c>
      <c r="N232" t="s">
        <v>766</v>
      </c>
      <c r="O232" t="s">
        <v>147</v>
      </c>
    </row>
    <row r="233" spans="1:16" ht="144.75" hidden="1">
      <c r="A233" t="s">
        <v>1418</v>
      </c>
      <c r="B233" t="s">
        <v>1419</v>
      </c>
      <c r="C233" s="1" t="s">
        <v>1420</v>
      </c>
      <c r="D233" t="s">
        <v>18</v>
      </c>
      <c r="E233" t="s">
        <v>245</v>
      </c>
      <c r="F233" s="2">
        <v>3400</v>
      </c>
      <c r="G233" t="s">
        <v>1421</v>
      </c>
      <c r="H233">
        <v>16.899999999999999</v>
      </c>
      <c r="I233">
        <v>3.3</v>
      </c>
      <c r="J233">
        <v>5.4</v>
      </c>
      <c r="K233">
        <v>8.1999999999999993</v>
      </c>
      <c r="L233" t="s">
        <v>27</v>
      </c>
      <c r="M233">
        <v>2</v>
      </c>
      <c r="N233" t="s">
        <v>280</v>
      </c>
      <c r="O233" t="s">
        <v>60</v>
      </c>
    </row>
    <row r="234" spans="1:16" ht="159" hidden="1">
      <c r="A234" t="s">
        <v>1431</v>
      </c>
      <c r="B234" t="s">
        <v>1432</v>
      </c>
      <c r="C234" s="1" t="s">
        <v>1433</v>
      </c>
      <c r="D234" t="s">
        <v>18</v>
      </c>
      <c r="E234" t="s">
        <v>1130</v>
      </c>
      <c r="F234" s="2">
        <v>20290</v>
      </c>
      <c r="G234" t="s">
        <v>1434</v>
      </c>
      <c r="H234">
        <v>18.899999999999999</v>
      </c>
      <c r="I234">
        <v>0.1</v>
      </c>
      <c r="J234">
        <v>5.6</v>
      </c>
      <c r="K234">
        <v>13.2</v>
      </c>
      <c r="L234" t="s">
        <v>83</v>
      </c>
      <c r="M234">
        <v>1</v>
      </c>
      <c r="N234" t="s">
        <v>718</v>
      </c>
      <c r="O234" t="s">
        <v>60</v>
      </c>
    </row>
    <row r="235" spans="1:16" ht="144.75" hidden="1">
      <c r="A235" t="s">
        <v>1439</v>
      </c>
      <c r="B235" t="s">
        <v>1440</v>
      </c>
      <c r="C235" s="1" t="s">
        <v>1441</v>
      </c>
      <c r="D235" t="s">
        <v>24</v>
      </c>
      <c r="E235" t="s">
        <v>1442</v>
      </c>
      <c r="F235" s="2">
        <v>27200</v>
      </c>
      <c r="G235" t="s">
        <v>1443</v>
      </c>
      <c r="H235">
        <v>31.6</v>
      </c>
      <c r="I235">
        <v>15.3</v>
      </c>
      <c r="J235">
        <v>6.4</v>
      </c>
      <c r="K235">
        <v>10</v>
      </c>
      <c r="L235" t="s">
        <v>323</v>
      </c>
      <c r="M235">
        <v>4</v>
      </c>
      <c r="N235" t="s">
        <v>744</v>
      </c>
      <c r="O235" t="s">
        <v>147</v>
      </c>
    </row>
    <row r="236" spans="1:16" ht="115.5" hidden="1">
      <c r="A236" t="s">
        <v>1444</v>
      </c>
      <c r="B236" t="s">
        <v>1445</v>
      </c>
      <c r="C236" s="1" t="s">
        <v>1446</v>
      </c>
      <c r="D236" t="s">
        <v>101</v>
      </c>
      <c r="E236" t="s">
        <v>502</v>
      </c>
      <c r="F236" s="2">
        <v>10100</v>
      </c>
      <c r="G236" t="s">
        <v>1447</v>
      </c>
      <c r="H236">
        <v>18.3</v>
      </c>
      <c r="I236">
        <v>1.1000000000000001</v>
      </c>
      <c r="J236">
        <v>7.3</v>
      </c>
      <c r="K236">
        <v>9.9</v>
      </c>
      <c r="L236" t="s">
        <v>27</v>
      </c>
      <c r="M236">
        <v>2</v>
      </c>
      <c r="N236" t="s">
        <v>1448</v>
      </c>
      <c r="O236" t="s">
        <v>60</v>
      </c>
    </row>
    <row r="237" spans="1:16" ht="130.5" hidden="1">
      <c r="A237" t="s">
        <v>1454</v>
      </c>
      <c r="B237" t="s">
        <v>1455</v>
      </c>
      <c r="C237" s="1" t="s">
        <v>1456</v>
      </c>
      <c r="D237" t="s">
        <v>18</v>
      </c>
      <c r="E237" t="s">
        <v>336</v>
      </c>
      <c r="F237" s="2">
        <v>18000</v>
      </c>
      <c r="G237" t="s">
        <v>1457</v>
      </c>
      <c r="H237">
        <v>34.799999999999997</v>
      </c>
      <c r="I237">
        <v>16.100000000000001</v>
      </c>
      <c r="J237">
        <v>4.7</v>
      </c>
      <c r="K237">
        <v>14</v>
      </c>
      <c r="L237" t="s">
        <v>83</v>
      </c>
      <c r="M237">
        <v>1</v>
      </c>
      <c r="N237" t="s">
        <v>1458</v>
      </c>
      <c r="O237" t="s">
        <v>147</v>
      </c>
    </row>
    <row r="238" spans="1:16" ht="101.25" hidden="1">
      <c r="A238" t="s">
        <v>1459</v>
      </c>
      <c r="B238" t="s">
        <v>1460</v>
      </c>
      <c r="C238" s="1" t="s">
        <v>1461</v>
      </c>
      <c r="D238" t="s">
        <v>18</v>
      </c>
      <c r="E238" t="s">
        <v>245</v>
      </c>
      <c r="F238" s="2">
        <v>13522</v>
      </c>
      <c r="G238" t="s">
        <v>1462</v>
      </c>
      <c r="H238">
        <v>18.899999999999999</v>
      </c>
      <c r="I238">
        <v>2.5</v>
      </c>
      <c r="J238">
        <v>6.4</v>
      </c>
      <c r="K238">
        <v>10</v>
      </c>
      <c r="L238" t="s">
        <v>83</v>
      </c>
      <c r="M238">
        <v>1</v>
      </c>
      <c r="N238" t="s">
        <v>718</v>
      </c>
      <c r="O238" t="s">
        <v>60</v>
      </c>
    </row>
    <row r="239" spans="1:16" ht="115.5" hidden="1">
      <c r="A239" t="s">
        <v>1463</v>
      </c>
      <c r="B239" t="s">
        <v>1464</v>
      </c>
      <c r="C239" s="1" t="s">
        <v>1465</v>
      </c>
      <c r="D239" t="s">
        <v>33</v>
      </c>
      <c r="E239" t="s">
        <v>453</v>
      </c>
      <c r="F239" s="2">
        <v>177000</v>
      </c>
      <c r="G239" t="s">
        <v>1466</v>
      </c>
      <c r="H239">
        <v>22.4</v>
      </c>
      <c r="I239">
        <v>7.4</v>
      </c>
      <c r="J239">
        <v>8.5</v>
      </c>
      <c r="K239">
        <v>6.4</v>
      </c>
      <c r="L239" t="s">
        <v>177</v>
      </c>
      <c r="M239">
        <v>3</v>
      </c>
      <c r="N239" t="s">
        <v>1056</v>
      </c>
      <c r="O239" t="s">
        <v>29</v>
      </c>
    </row>
    <row r="240" spans="1:16" ht="188.25" hidden="1">
      <c r="A240" t="s">
        <v>1467</v>
      </c>
      <c r="B240" t="s">
        <v>1468</v>
      </c>
      <c r="C240" s="1" t="s">
        <v>1469</v>
      </c>
      <c r="D240" t="s">
        <v>24</v>
      </c>
      <c r="E240" t="s">
        <v>382</v>
      </c>
      <c r="F240" s="2">
        <v>6200</v>
      </c>
      <c r="G240" t="s">
        <v>1470</v>
      </c>
      <c r="H240">
        <v>30.7</v>
      </c>
      <c r="I240">
        <v>14.4</v>
      </c>
      <c r="J240">
        <v>7.5</v>
      </c>
      <c r="K240">
        <v>8.9</v>
      </c>
      <c r="L240" t="s">
        <v>83</v>
      </c>
      <c r="M240">
        <v>1</v>
      </c>
      <c r="N240" t="s">
        <v>761</v>
      </c>
      <c r="O240" t="s">
        <v>147</v>
      </c>
    </row>
    <row r="241" spans="1:16" ht="130.5" hidden="1">
      <c r="A241" t="s">
        <v>1471</v>
      </c>
      <c r="B241" t="s">
        <v>1472</v>
      </c>
      <c r="C241" s="1" t="s">
        <v>1473</v>
      </c>
      <c r="D241" t="s">
        <v>18</v>
      </c>
      <c r="E241" t="s">
        <v>1130</v>
      </c>
      <c r="F241" s="2">
        <v>42000</v>
      </c>
      <c r="G241" t="s">
        <v>1474</v>
      </c>
      <c r="H241">
        <v>19.600000000000001</v>
      </c>
      <c r="I241">
        <v>4.0999999999999996</v>
      </c>
      <c r="J241">
        <v>6.8</v>
      </c>
      <c r="K241">
        <v>8.6999999999999993</v>
      </c>
      <c r="L241" t="s">
        <v>27</v>
      </c>
      <c r="M241">
        <v>2</v>
      </c>
      <c r="N241" t="s">
        <v>865</v>
      </c>
      <c r="O241" t="s">
        <v>60</v>
      </c>
    </row>
    <row r="242" spans="1:16" ht="115.5" hidden="1">
      <c r="A242" t="s">
        <v>1475</v>
      </c>
      <c r="B242" t="s">
        <v>1476</v>
      </c>
      <c r="C242" s="1" t="s">
        <v>1477</v>
      </c>
      <c r="D242" t="s">
        <v>88</v>
      </c>
      <c r="E242" t="s">
        <v>89</v>
      </c>
      <c r="F242" s="2">
        <v>12042</v>
      </c>
      <c r="G242" t="s">
        <v>1478</v>
      </c>
      <c r="H242">
        <v>25.6</v>
      </c>
      <c r="I242">
        <v>10.8</v>
      </c>
      <c r="J242">
        <v>5.8</v>
      </c>
      <c r="K242">
        <v>9</v>
      </c>
      <c r="L242" t="s">
        <v>177</v>
      </c>
      <c r="M242">
        <v>3</v>
      </c>
      <c r="N242" t="s">
        <v>420</v>
      </c>
      <c r="O242" t="s">
        <v>29</v>
      </c>
    </row>
    <row r="243" spans="1:16" ht="130.5" hidden="1">
      <c r="A243" t="s">
        <v>1483</v>
      </c>
      <c r="B243" t="s">
        <v>1484</v>
      </c>
      <c r="C243" s="1" t="s">
        <v>1485</v>
      </c>
      <c r="D243" t="s">
        <v>101</v>
      </c>
      <c r="E243" t="s">
        <v>315</v>
      </c>
      <c r="F243" s="2">
        <v>18657</v>
      </c>
      <c r="G243" t="s">
        <v>1486</v>
      </c>
      <c r="H243">
        <v>16.8</v>
      </c>
      <c r="I243">
        <v>1.2</v>
      </c>
      <c r="J243">
        <v>7.5</v>
      </c>
      <c r="K243">
        <v>8.1</v>
      </c>
      <c r="L243" t="s">
        <v>27</v>
      </c>
      <c r="M243">
        <v>2</v>
      </c>
      <c r="N243" t="s">
        <v>280</v>
      </c>
      <c r="O243" t="s">
        <v>60</v>
      </c>
    </row>
    <row r="244" spans="1:16" ht="115.5" hidden="1">
      <c r="A244" t="s">
        <v>1487</v>
      </c>
      <c r="B244" t="s">
        <v>1488</v>
      </c>
      <c r="C244" s="1" t="s">
        <v>1489</v>
      </c>
      <c r="D244" t="s">
        <v>18</v>
      </c>
      <c r="E244" t="s">
        <v>1130</v>
      </c>
      <c r="F244" s="2">
        <v>60000</v>
      </c>
      <c r="G244" t="s">
        <v>1490</v>
      </c>
      <c r="H244">
        <v>17.5</v>
      </c>
      <c r="I244">
        <v>4.0999999999999996</v>
      </c>
      <c r="J244">
        <v>5.2</v>
      </c>
      <c r="K244">
        <v>8.1999999999999993</v>
      </c>
      <c r="L244" t="s">
        <v>83</v>
      </c>
      <c r="M244">
        <v>1</v>
      </c>
      <c r="N244" t="s">
        <v>241</v>
      </c>
      <c r="O244" t="s">
        <v>60</v>
      </c>
    </row>
    <row r="245" spans="1:16" ht="130.5" hidden="1">
      <c r="A245" t="s">
        <v>1491</v>
      </c>
      <c r="B245" t="s">
        <v>1492</v>
      </c>
      <c r="C245" s="1" t="s">
        <v>1493</v>
      </c>
      <c r="D245" t="s">
        <v>80</v>
      </c>
      <c r="E245" t="s">
        <v>284</v>
      </c>
      <c r="F245" s="2">
        <v>328000</v>
      </c>
      <c r="G245" t="s">
        <v>1494</v>
      </c>
      <c r="H245">
        <v>19.7</v>
      </c>
      <c r="I245">
        <v>5.7</v>
      </c>
      <c r="J245">
        <v>5.6</v>
      </c>
      <c r="K245">
        <v>8.4</v>
      </c>
      <c r="L245" t="s">
        <v>27</v>
      </c>
      <c r="M245">
        <v>2</v>
      </c>
      <c r="N245" t="s">
        <v>865</v>
      </c>
      <c r="O245" t="s">
        <v>60</v>
      </c>
    </row>
    <row r="246" spans="1:16" ht="144.75" hidden="1">
      <c r="A246" t="s">
        <v>1495</v>
      </c>
      <c r="B246" t="s">
        <v>1496</v>
      </c>
      <c r="C246" s="1" t="s">
        <v>1497</v>
      </c>
      <c r="D246" t="s">
        <v>114</v>
      </c>
      <c r="E246" t="s">
        <v>572</v>
      </c>
      <c r="F246">
        <v>297</v>
      </c>
      <c r="G246" t="s">
        <v>1498</v>
      </c>
      <c r="H246">
        <v>12.4</v>
      </c>
      <c r="I246">
        <v>2.2999999999999998</v>
      </c>
      <c r="J246">
        <v>5.8</v>
      </c>
      <c r="K246">
        <v>4.3</v>
      </c>
      <c r="L246" t="s">
        <v>83</v>
      </c>
      <c r="M246">
        <v>1</v>
      </c>
      <c r="N246" t="s">
        <v>128</v>
      </c>
      <c r="O246" t="s">
        <v>60</v>
      </c>
    </row>
    <row r="247" spans="1:16" ht="144.75" hidden="1">
      <c r="A247" t="s">
        <v>1499</v>
      </c>
      <c r="B247" t="s">
        <v>1500</v>
      </c>
      <c r="C247" s="1" t="s">
        <v>1501</v>
      </c>
      <c r="D247" t="s">
        <v>80</v>
      </c>
      <c r="E247" t="s">
        <v>193</v>
      </c>
      <c r="F247" s="2">
        <v>20935</v>
      </c>
      <c r="G247" t="s">
        <v>1502</v>
      </c>
      <c r="H247">
        <v>24.7</v>
      </c>
      <c r="I247">
        <v>9.3000000000000007</v>
      </c>
      <c r="J247">
        <v>7.1</v>
      </c>
      <c r="K247">
        <v>8.3000000000000007</v>
      </c>
      <c r="L247" t="s">
        <v>27</v>
      </c>
      <c r="M247">
        <v>2</v>
      </c>
      <c r="N247" t="s">
        <v>545</v>
      </c>
      <c r="O247" t="s">
        <v>29</v>
      </c>
    </row>
    <row r="248" spans="1:16" ht="101.25" hidden="1">
      <c r="A248" t="s">
        <v>1507</v>
      </c>
      <c r="B248" t="s">
        <v>1508</v>
      </c>
      <c r="C248" s="1" t="s">
        <v>1509</v>
      </c>
      <c r="D248" t="s">
        <v>101</v>
      </c>
      <c r="E248" t="s">
        <v>605</v>
      </c>
      <c r="F248" s="2">
        <v>12279</v>
      </c>
      <c r="G248" t="s">
        <v>1510</v>
      </c>
      <c r="H248">
        <v>18.399999999999999</v>
      </c>
      <c r="I248">
        <v>4.3</v>
      </c>
      <c r="J248">
        <v>5.3</v>
      </c>
      <c r="K248">
        <v>8.8000000000000007</v>
      </c>
      <c r="L248" t="s">
        <v>83</v>
      </c>
      <c r="M248">
        <v>1</v>
      </c>
      <c r="N248" t="s">
        <v>1448</v>
      </c>
      <c r="O248" t="s">
        <v>60</v>
      </c>
    </row>
    <row r="249" spans="1:16" ht="101.25" hidden="1">
      <c r="A249" t="s">
        <v>1511</v>
      </c>
      <c r="B249" t="s">
        <v>1512</v>
      </c>
      <c r="C249" s="1" t="s">
        <v>1513</v>
      </c>
      <c r="D249" t="s">
        <v>18</v>
      </c>
      <c r="E249" t="s">
        <v>245</v>
      </c>
      <c r="F249" s="2">
        <v>6077</v>
      </c>
      <c r="G249" t="s">
        <v>1514</v>
      </c>
      <c r="H249">
        <v>17.100000000000001</v>
      </c>
      <c r="I249">
        <v>4.0999999999999996</v>
      </c>
      <c r="J249">
        <v>5.4</v>
      </c>
      <c r="K249">
        <v>7.6</v>
      </c>
      <c r="L249" t="s">
        <v>83</v>
      </c>
      <c r="M249">
        <v>1</v>
      </c>
      <c r="N249" t="s">
        <v>517</v>
      </c>
      <c r="O249" t="s">
        <v>60</v>
      </c>
    </row>
    <row r="250" spans="1:16" ht="115.5">
      <c r="A250" t="s">
        <v>1271</v>
      </c>
      <c r="B250" t="s">
        <v>1272</v>
      </c>
      <c r="C250" s="1" t="s">
        <v>1273</v>
      </c>
      <c r="D250" t="s">
        <v>45</v>
      </c>
      <c r="E250" t="s">
        <v>228</v>
      </c>
      <c r="F250" s="2">
        <v>2524</v>
      </c>
      <c r="G250" t="s">
        <v>1274</v>
      </c>
      <c r="H250">
        <v>24.8</v>
      </c>
      <c r="I250">
        <v>1.1000000000000001</v>
      </c>
      <c r="J250">
        <v>7.4</v>
      </c>
      <c r="K250">
        <v>16.3</v>
      </c>
      <c r="L250" t="s">
        <v>83</v>
      </c>
      <c r="M250">
        <v>1</v>
      </c>
      <c r="N250" t="s">
        <v>545</v>
      </c>
      <c r="O250" t="s">
        <v>29</v>
      </c>
      <c r="P250">
        <v>2</v>
      </c>
    </row>
    <row r="251" spans="1:16" ht="174" hidden="1">
      <c r="A251" t="s">
        <v>1520</v>
      </c>
      <c r="B251" t="s">
        <v>1521</v>
      </c>
      <c r="C251" s="1" t="s">
        <v>1522</v>
      </c>
      <c r="D251" t="s">
        <v>114</v>
      </c>
      <c r="E251" t="s">
        <v>707</v>
      </c>
      <c r="F251" s="2">
        <v>7618</v>
      </c>
      <c r="G251" t="s">
        <v>1523</v>
      </c>
      <c r="H251">
        <v>15.2</v>
      </c>
      <c r="I251">
        <v>4.2</v>
      </c>
      <c r="J251">
        <v>7.3</v>
      </c>
      <c r="K251">
        <v>3.7</v>
      </c>
      <c r="L251" t="s">
        <v>83</v>
      </c>
      <c r="M251">
        <v>1</v>
      </c>
      <c r="N251" t="s">
        <v>274</v>
      </c>
      <c r="O251" t="s">
        <v>60</v>
      </c>
    </row>
    <row r="252" spans="1:16" ht="115.5" hidden="1">
      <c r="A252" t="s">
        <v>1524</v>
      </c>
      <c r="B252" t="s">
        <v>1525</v>
      </c>
      <c r="C252" s="1" t="s">
        <v>1526</v>
      </c>
      <c r="D252" t="s">
        <v>80</v>
      </c>
      <c r="E252" t="s">
        <v>284</v>
      </c>
      <c r="F252" s="2">
        <v>18403</v>
      </c>
      <c r="G252" t="s">
        <v>1527</v>
      </c>
      <c r="H252">
        <v>16.600000000000001</v>
      </c>
      <c r="I252">
        <v>4.2</v>
      </c>
      <c r="J252">
        <v>4.8</v>
      </c>
      <c r="K252">
        <v>7.6</v>
      </c>
      <c r="L252" t="s">
        <v>27</v>
      </c>
      <c r="M252">
        <v>2</v>
      </c>
      <c r="N252" t="s">
        <v>117</v>
      </c>
      <c r="O252" t="s">
        <v>60</v>
      </c>
    </row>
    <row r="253" spans="1:16" ht="130.5" hidden="1">
      <c r="A253" t="s">
        <v>1528</v>
      </c>
      <c r="B253" t="s">
        <v>1529</v>
      </c>
      <c r="C253" s="1" t="s">
        <v>1530</v>
      </c>
      <c r="D253" t="s">
        <v>33</v>
      </c>
      <c r="E253" t="s">
        <v>614</v>
      </c>
      <c r="F253" s="2">
        <v>17100</v>
      </c>
      <c r="G253" t="s">
        <v>1531</v>
      </c>
      <c r="H253">
        <v>27.6</v>
      </c>
      <c r="I253">
        <v>4.3</v>
      </c>
      <c r="J253">
        <v>10.1</v>
      </c>
      <c r="K253">
        <v>13.3</v>
      </c>
      <c r="L253" t="s">
        <v>27</v>
      </c>
      <c r="M253">
        <v>2</v>
      </c>
      <c r="N253" t="s">
        <v>824</v>
      </c>
      <c r="O253" t="s">
        <v>29</v>
      </c>
    </row>
    <row r="254" spans="1:16" ht="188.25" hidden="1">
      <c r="A254" t="s">
        <v>1532</v>
      </c>
      <c r="B254" t="s">
        <v>1533</v>
      </c>
      <c r="C254" s="1" t="s">
        <v>1534</v>
      </c>
      <c r="D254" t="s">
        <v>88</v>
      </c>
      <c r="E254" t="s">
        <v>89</v>
      </c>
      <c r="F254" s="2">
        <v>19962</v>
      </c>
      <c r="G254" t="s">
        <v>1535</v>
      </c>
      <c r="H254">
        <v>22.9</v>
      </c>
      <c r="I254">
        <v>7.4</v>
      </c>
      <c r="J254">
        <v>6.4</v>
      </c>
      <c r="K254">
        <v>9.1</v>
      </c>
      <c r="L254" t="s">
        <v>177</v>
      </c>
      <c r="M254">
        <v>3</v>
      </c>
      <c r="N254" t="s">
        <v>230</v>
      </c>
      <c r="O254" t="s">
        <v>29</v>
      </c>
    </row>
    <row r="255" spans="1:16" ht="115.5" hidden="1">
      <c r="A255" t="s">
        <v>1536</v>
      </c>
      <c r="B255" t="s">
        <v>1537</v>
      </c>
      <c r="C255" s="1" t="s">
        <v>1538</v>
      </c>
      <c r="D255" t="s">
        <v>88</v>
      </c>
      <c r="E255" t="s">
        <v>89</v>
      </c>
      <c r="F255" s="2">
        <v>10000</v>
      </c>
      <c r="G255" t="s">
        <v>1539</v>
      </c>
      <c r="H255">
        <v>18.600000000000001</v>
      </c>
      <c r="I255">
        <v>4.7</v>
      </c>
      <c r="J255">
        <v>5.4</v>
      </c>
      <c r="K255">
        <v>8.6</v>
      </c>
      <c r="L255" t="s">
        <v>27</v>
      </c>
      <c r="M255">
        <v>2</v>
      </c>
      <c r="N255" t="s">
        <v>59</v>
      </c>
      <c r="O255" t="s">
        <v>60</v>
      </c>
    </row>
    <row r="256" spans="1:16" ht="159" hidden="1">
      <c r="A256" t="s">
        <v>1554</v>
      </c>
      <c r="B256" t="s">
        <v>1555</v>
      </c>
      <c r="C256" s="1" t="s">
        <v>1556</v>
      </c>
      <c r="D256" t="s">
        <v>114</v>
      </c>
      <c r="E256" t="s">
        <v>305</v>
      </c>
      <c r="F256" s="2">
        <v>1747</v>
      </c>
      <c r="G256" t="s">
        <v>1557</v>
      </c>
      <c r="H256">
        <v>12.4</v>
      </c>
      <c r="I256">
        <v>3.5</v>
      </c>
      <c r="J256">
        <v>6.1</v>
      </c>
      <c r="K256">
        <v>2.8</v>
      </c>
      <c r="L256" t="s">
        <v>83</v>
      </c>
      <c r="M256">
        <v>1</v>
      </c>
      <c r="N256" t="s">
        <v>257</v>
      </c>
      <c r="O256" t="s">
        <v>60</v>
      </c>
    </row>
    <row r="257" spans="1:16" ht="159" hidden="1">
      <c r="A257" t="s">
        <v>1558</v>
      </c>
      <c r="B257" t="s">
        <v>1559</v>
      </c>
      <c r="C257" s="1" t="s">
        <v>1560</v>
      </c>
      <c r="D257" t="s">
        <v>114</v>
      </c>
      <c r="E257" t="s">
        <v>305</v>
      </c>
      <c r="F257" s="2">
        <v>2400</v>
      </c>
      <c r="G257" t="s">
        <v>1561</v>
      </c>
      <c r="H257">
        <v>11.9</v>
      </c>
      <c r="I257">
        <v>3</v>
      </c>
      <c r="J257">
        <v>6.1</v>
      </c>
      <c r="K257">
        <v>2.9</v>
      </c>
      <c r="L257" t="s">
        <v>83</v>
      </c>
      <c r="M257">
        <v>1</v>
      </c>
      <c r="N257" t="s">
        <v>664</v>
      </c>
      <c r="O257" t="s">
        <v>60</v>
      </c>
    </row>
    <row r="258" spans="1:16" ht="144.75" hidden="1">
      <c r="A258" t="s">
        <v>1562</v>
      </c>
      <c r="B258" t="s">
        <v>1563</v>
      </c>
      <c r="C258" s="1" t="s">
        <v>1564</v>
      </c>
      <c r="D258" t="s">
        <v>114</v>
      </c>
      <c r="E258" t="s">
        <v>115</v>
      </c>
      <c r="F258" s="2">
        <v>13354</v>
      </c>
      <c r="G258" t="s">
        <v>1565</v>
      </c>
      <c r="H258">
        <v>13.9</v>
      </c>
      <c r="I258">
        <v>3.4</v>
      </c>
      <c r="J258">
        <v>5.0999999999999996</v>
      </c>
      <c r="K258">
        <v>5.3</v>
      </c>
      <c r="L258" t="s">
        <v>83</v>
      </c>
      <c r="M258">
        <v>1</v>
      </c>
      <c r="N258" t="s">
        <v>307</v>
      </c>
      <c r="O258" t="s">
        <v>60</v>
      </c>
    </row>
    <row r="259" spans="1:16" ht="115.5" hidden="1">
      <c r="A259" t="s">
        <v>1566</v>
      </c>
      <c r="B259" t="s">
        <v>1567</v>
      </c>
      <c r="C259" s="1" t="s">
        <v>1568</v>
      </c>
      <c r="D259" t="s">
        <v>80</v>
      </c>
      <c r="E259" t="s">
        <v>239</v>
      </c>
      <c r="F259" s="2">
        <v>15000</v>
      </c>
      <c r="G259" t="s">
        <v>1569</v>
      </c>
      <c r="H259">
        <v>23.2</v>
      </c>
      <c r="I259">
        <v>0.1</v>
      </c>
      <c r="J259">
        <v>6.8</v>
      </c>
      <c r="K259">
        <v>16.3</v>
      </c>
      <c r="L259" t="s">
        <v>177</v>
      </c>
      <c r="M259">
        <v>3</v>
      </c>
      <c r="N259" t="s">
        <v>434</v>
      </c>
      <c r="O259" t="s">
        <v>29</v>
      </c>
    </row>
    <row r="260" spans="1:16" ht="115.5">
      <c r="A260" t="s">
        <v>1275</v>
      </c>
      <c r="B260" t="s">
        <v>1276</v>
      </c>
      <c r="C260" s="1" t="s">
        <v>1277</v>
      </c>
      <c r="D260" t="s">
        <v>45</v>
      </c>
      <c r="E260" t="s">
        <v>155</v>
      </c>
      <c r="F260" s="2">
        <v>10590</v>
      </c>
      <c r="G260" t="s">
        <v>1278</v>
      </c>
      <c r="H260">
        <v>18.600000000000001</v>
      </c>
      <c r="I260">
        <v>0.1</v>
      </c>
      <c r="J260">
        <v>6.9</v>
      </c>
      <c r="K260">
        <v>11.6</v>
      </c>
      <c r="L260" t="s">
        <v>177</v>
      </c>
      <c r="M260">
        <v>3</v>
      </c>
      <c r="N260" t="s">
        <v>59</v>
      </c>
      <c r="O260" t="s">
        <v>60</v>
      </c>
      <c r="P260">
        <v>1</v>
      </c>
    </row>
    <row r="261" spans="1:16" ht="115.5">
      <c r="A261" t="s">
        <v>1283</v>
      </c>
      <c r="B261" t="s">
        <v>1284</v>
      </c>
      <c r="C261" s="1" t="s">
        <v>1285</v>
      </c>
      <c r="D261" t="s">
        <v>45</v>
      </c>
      <c r="E261" t="s">
        <v>155</v>
      </c>
      <c r="F261" s="2">
        <v>11000</v>
      </c>
      <c r="G261" t="s">
        <v>1286</v>
      </c>
      <c r="H261">
        <v>18.7</v>
      </c>
      <c r="I261">
        <v>2.6</v>
      </c>
      <c r="J261">
        <v>8.9</v>
      </c>
      <c r="K261">
        <v>7.1</v>
      </c>
      <c r="L261" t="s">
        <v>83</v>
      </c>
      <c r="M261">
        <v>1</v>
      </c>
      <c r="N261" t="s">
        <v>59</v>
      </c>
      <c r="O261" t="s">
        <v>60</v>
      </c>
      <c r="P261">
        <v>1</v>
      </c>
    </row>
    <row r="262" spans="1:16" ht="115.5" hidden="1">
      <c r="A262" t="s">
        <v>1582</v>
      </c>
      <c r="B262" t="s">
        <v>1583</v>
      </c>
      <c r="C262" s="1" t="s">
        <v>1584</v>
      </c>
      <c r="D262" t="s">
        <v>88</v>
      </c>
      <c r="E262" t="s">
        <v>89</v>
      </c>
      <c r="F262" s="2">
        <v>12000</v>
      </c>
      <c r="G262" t="s">
        <v>1585</v>
      </c>
      <c r="H262">
        <v>26.7</v>
      </c>
      <c r="I262">
        <v>14</v>
      </c>
      <c r="J262">
        <v>5.3</v>
      </c>
      <c r="K262">
        <v>7.3</v>
      </c>
      <c r="L262" t="s">
        <v>27</v>
      </c>
      <c r="M262">
        <v>2</v>
      </c>
      <c r="N262" t="s">
        <v>1586</v>
      </c>
      <c r="O262" t="s">
        <v>29</v>
      </c>
    </row>
    <row r="263" spans="1:16" ht="174" hidden="1">
      <c r="A263" t="s">
        <v>1587</v>
      </c>
      <c r="B263" t="s">
        <v>1588</v>
      </c>
      <c r="C263" s="1" t="s">
        <v>1589</v>
      </c>
      <c r="D263" t="s">
        <v>80</v>
      </c>
      <c r="E263" t="s">
        <v>81</v>
      </c>
      <c r="F263" s="2">
        <v>67000</v>
      </c>
      <c r="G263" t="s">
        <v>1590</v>
      </c>
      <c r="H263">
        <v>28.4</v>
      </c>
      <c r="I263">
        <v>8.8000000000000007</v>
      </c>
      <c r="J263">
        <v>6.6</v>
      </c>
      <c r="K263">
        <v>13.1</v>
      </c>
      <c r="L263" t="s">
        <v>83</v>
      </c>
      <c r="M263">
        <v>1</v>
      </c>
      <c r="N263" t="s">
        <v>526</v>
      </c>
      <c r="O263" t="s">
        <v>29</v>
      </c>
    </row>
    <row r="264" spans="1:16" ht="174">
      <c r="A264" t="s">
        <v>1299</v>
      </c>
      <c r="B264" t="s">
        <v>1300</v>
      </c>
      <c r="C264" s="1" t="s">
        <v>1301</v>
      </c>
      <c r="D264" t="s">
        <v>45</v>
      </c>
      <c r="E264" t="s">
        <v>272</v>
      </c>
      <c r="F264" s="2">
        <v>67600</v>
      </c>
      <c r="G264" t="s">
        <v>1302</v>
      </c>
      <c r="H264">
        <v>22.5</v>
      </c>
      <c r="I264">
        <v>0</v>
      </c>
      <c r="J264">
        <v>5.7</v>
      </c>
      <c r="K264">
        <v>16.7</v>
      </c>
      <c r="L264" t="s">
        <v>27</v>
      </c>
      <c r="M264">
        <v>2</v>
      </c>
      <c r="N264" t="s">
        <v>48</v>
      </c>
      <c r="O264" t="s">
        <v>29</v>
      </c>
      <c r="P264">
        <v>2</v>
      </c>
    </row>
    <row r="265" spans="1:16" ht="115.5">
      <c r="A265" t="s">
        <v>1334</v>
      </c>
      <c r="B265" t="s">
        <v>1335</v>
      </c>
      <c r="C265" s="1" t="s">
        <v>1336</v>
      </c>
      <c r="D265" t="s">
        <v>45</v>
      </c>
      <c r="E265" t="s">
        <v>132</v>
      </c>
      <c r="F265" s="2">
        <v>6990</v>
      </c>
      <c r="G265" t="s">
        <v>1337</v>
      </c>
      <c r="H265">
        <v>25</v>
      </c>
      <c r="I265">
        <v>4.5999999999999996</v>
      </c>
      <c r="J265">
        <v>8.4</v>
      </c>
      <c r="K265">
        <v>12.1</v>
      </c>
      <c r="L265" t="s">
        <v>83</v>
      </c>
      <c r="M265">
        <v>1</v>
      </c>
      <c r="N265" t="s">
        <v>905</v>
      </c>
      <c r="O265" t="s">
        <v>29</v>
      </c>
      <c r="P265">
        <v>2</v>
      </c>
    </row>
    <row r="266" spans="1:16" ht="130.5" hidden="1">
      <c r="A266" t="s">
        <v>1600</v>
      </c>
      <c r="B266" t="s">
        <v>1601</v>
      </c>
      <c r="C266" s="1" t="s">
        <v>1602</v>
      </c>
      <c r="D266" t="s">
        <v>168</v>
      </c>
      <c r="E266" t="s">
        <v>492</v>
      </c>
      <c r="F266" s="2">
        <v>13700</v>
      </c>
      <c r="G266" t="s">
        <v>1603</v>
      </c>
      <c r="H266">
        <v>13.3</v>
      </c>
      <c r="I266">
        <v>0.1</v>
      </c>
      <c r="J266">
        <v>4.7</v>
      </c>
      <c r="K266">
        <v>8.4</v>
      </c>
      <c r="L266" t="s">
        <v>27</v>
      </c>
      <c r="M266">
        <v>2</v>
      </c>
      <c r="N266" t="s">
        <v>139</v>
      </c>
      <c r="O266" t="s">
        <v>60</v>
      </c>
    </row>
    <row r="267" spans="1:16" ht="101.25">
      <c r="A267" t="s">
        <v>1350</v>
      </c>
      <c r="B267" t="s">
        <v>1351</v>
      </c>
      <c r="C267" s="1" t="s">
        <v>1352</v>
      </c>
      <c r="D267" t="s">
        <v>45</v>
      </c>
      <c r="E267" t="s">
        <v>1034</v>
      </c>
      <c r="F267" s="2">
        <v>25000</v>
      </c>
      <c r="G267" t="s">
        <v>1353</v>
      </c>
      <c r="H267">
        <v>13.9</v>
      </c>
      <c r="I267">
        <v>2</v>
      </c>
      <c r="J267">
        <v>6.3</v>
      </c>
      <c r="K267">
        <v>5.7</v>
      </c>
      <c r="L267" t="s">
        <v>27</v>
      </c>
      <c r="M267">
        <v>2</v>
      </c>
      <c r="N267" t="s">
        <v>307</v>
      </c>
      <c r="O267" t="s">
        <v>60</v>
      </c>
      <c r="P267">
        <v>1</v>
      </c>
    </row>
    <row r="268" spans="1:16" ht="159" hidden="1">
      <c r="A268" t="s">
        <v>1608</v>
      </c>
      <c r="B268" t="s">
        <v>1609</v>
      </c>
      <c r="C268" s="1" t="s">
        <v>1610</v>
      </c>
      <c r="D268" t="s">
        <v>88</v>
      </c>
      <c r="E268" t="s">
        <v>89</v>
      </c>
      <c r="F268" s="2">
        <v>13003</v>
      </c>
      <c r="G268" t="s">
        <v>1611</v>
      </c>
      <c r="H268">
        <v>27.5</v>
      </c>
      <c r="I268">
        <v>11</v>
      </c>
      <c r="J268">
        <v>5.0999999999999996</v>
      </c>
      <c r="K268">
        <v>11.4</v>
      </c>
      <c r="L268" t="s">
        <v>177</v>
      </c>
      <c r="M268">
        <v>3</v>
      </c>
      <c r="N268" t="s">
        <v>53</v>
      </c>
      <c r="O268" t="s">
        <v>29</v>
      </c>
    </row>
    <row r="269" spans="1:16" ht="115.5" hidden="1">
      <c r="A269" t="s">
        <v>1612</v>
      </c>
      <c r="B269" t="s">
        <v>1613</v>
      </c>
      <c r="C269" s="1" t="s">
        <v>1614</v>
      </c>
      <c r="D269" t="s">
        <v>24</v>
      </c>
      <c r="E269" t="s">
        <v>25</v>
      </c>
      <c r="F269" s="2">
        <v>48000</v>
      </c>
      <c r="G269" t="s">
        <v>1615</v>
      </c>
      <c r="H269">
        <v>19.899999999999999</v>
      </c>
      <c r="I269">
        <v>8.5</v>
      </c>
      <c r="J269">
        <v>5.3</v>
      </c>
      <c r="K269">
        <v>6.1</v>
      </c>
      <c r="L269" t="s">
        <v>27</v>
      </c>
      <c r="M269">
        <v>2</v>
      </c>
      <c r="N269" t="s">
        <v>865</v>
      </c>
      <c r="O269" t="s">
        <v>60</v>
      </c>
    </row>
    <row r="270" spans="1:16" ht="101.25" hidden="1">
      <c r="A270" t="s">
        <v>1616</v>
      </c>
      <c r="B270" t="s">
        <v>1617</v>
      </c>
      <c r="C270" s="1" t="s">
        <v>1618</v>
      </c>
      <c r="D270" t="s">
        <v>33</v>
      </c>
      <c r="E270" t="s">
        <v>1552</v>
      </c>
      <c r="F270" s="2">
        <v>12300</v>
      </c>
      <c r="G270" t="s">
        <v>1619</v>
      </c>
      <c r="H270">
        <v>17.600000000000001</v>
      </c>
      <c r="I270">
        <v>2.7</v>
      </c>
      <c r="J270">
        <v>7.2</v>
      </c>
      <c r="K270">
        <v>7.7</v>
      </c>
      <c r="L270" t="s">
        <v>27</v>
      </c>
      <c r="M270">
        <v>2</v>
      </c>
      <c r="N270" t="s">
        <v>241</v>
      </c>
      <c r="O270" t="s">
        <v>60</v>
      </c>
    </row>
    <row r="271" spans="1:16" ht="144.75" hidden="1">
      <c r="A271" t="s">
        <v>1624</v>
      </c>
      <c r="B271" t="s">
        <v>1625</v>
      </c>
      <c r="C271" s="1" t="s">
        <v>1626</v>
      </c>
      <c r="D271" t="s">
        <v>24</v>
      </c>
      <c r="E271" t="s">
        <v>25</v>
      </c>
      <c r="F271" s="2">
        <v>24000</v>
      </c>
      <c r="G271" t="s">
        <v>1627</v>
      </c>
      <c r="H271">
        <v>28.6</v>
      </c>
      <c r="I271">
        <v>14.7</v>
      </c>
      <c r="J271">
        <v>5.9</v>
      </c>
      <c r="K271">
        <v>8</v>
      </c>
      <c r="L271" t="s">
        <v>177</v>
      </c>
      <c r="M271">
        <v>3</v>
      </c>
      <c r="N271" t="s">
        <v>697</v>
      </c>
      <c r="O271" t="s">
        <v>29</v>
      </c>
    </row>
    <row r="272" spans="1:16" ht="130.5" hidden="1">
      <c r="A272" t="s">
        <v>1628</v>
      </c>
      <c r="B272" t="s">
        <v>1629</v>
      </c>
      <c r="C272" s="1" t="s">
        <v>1630</v>
      </c>
      <c r="D272" t="s">
        <v>88</v>
      </c>
      <c r="E272" t="s">
        <v>89</v>
      </c>
      <c r="F272" s="2">
        <v>27037</v>
      </c>
      <c r="G272" t="s">
        <v>1631</v>
      </c>
      <c r="H272">
        <v>27</v>
      </c>
      <c r="I272">
        <v>11.5</v>
      </c>
      <c r="J272">
        <v>4.8</v>
      </c>
      <c r="K272">
        <v>10.7</v>
      </c>
      <c r="L272" t="s">
        <v>27</v>
      </c>
      <c r="M272">
        <v>2</v>
      </c>
      <c r="N272" t="s">
        <v>673</v>
      </c>
      <c r="O272" t="s">
        <v>29</v>
      </c>
    </row>
    <row r="273" spans="1:16" ht="130.5" hidden="1">
      <c r="A273" t="s">
        <v>1632</v>
      </c>
      <c r="B273" t="s">
        <v>1633</v>
      </c>
      <c r="C273" s="1" t="s">
        <v>1634</v>
      </c>
      <c r="D273" t="s">
        <v>88</v>
      </c>
      <c r="E273" t="s">
        <v>89</v>
      </c>
      <c r="F273" s="2">
        <v>9608</v>
      </c>
      <c r="G273" t="s">
        <v>1635</v>
      </c>
      <c r="H273">
        <v>29.8</v>
      </c>
      <c r="I273">
        <v>15</v>
      </c>
      <c r="J273">
        <v>4.7</v>
      </c>
      <c r="K273">
        <v>10</v>
      </c>
      <c r="L273" t="s">
        <v>27</v>
      </c>
      <c r="M273">
        <v>2</v>
      </c>
      <c r="N273" t="s">
        <v>1636</v>
      </c>
      <c r="O273" t="s">
        <v>29</v>
      </c>
    </row>
    <row r="274" spans="1:16" ht="115.5" hidden="1">
      <c r="A274" t="s">
        <v>1642</v>
      </c>
      <c r="B274" t="s">
        <v>1643</v>
      </c>
      <c r="C274" s="1" t="s">
        <v>1644</v>
      </c>
      <c r="D274" t="s">
        <v>80</v>
      </c>
      <c r="E274" t="s">
        <v>81</v>
      </c>
      <c r="F274" s="2">
        <v>25000</v>
      </c>
      <c r="G274" t="s">
        <v>1645</v>
      </c>
      <c r="H274">
        <v>25.9</v>
      </c>
      <c r="I274">
        <v>8</v>
      </c>
      <c r="J274">
        <v>5.4</v>
      </c>
      <c r="K274">
        <v>12.5</v>
      </c>
      <c r="L274" t="s">
        <v>83</v>
      </c>
      <c r="M274">
        <v>1</v>
      </c>
      <c r="N274" t="s">
        <v>66</v>
      </c>
      <c r="O274" t="s">
        <v>29</v>
      </c>
    </row>
    <row r="275" spans="1:16" ht="115.5" hidden="1">
      <c r="A275" t="s">
        <v>1646</v>
      </c>
      <c r="B275" t="s">
        <v>1647</v>
      </c>
      <c r="C275" s="1" t="s">
        <v>1648</v>
      </c>
      <c r="D275" t="s">
        <v>88</v>
      </c>
      <c r="E275" t="s">
        <v>89</v>
      </c>
      <c r="F275" s="2">
        <v>17700</v>
      </c>
      <c r="G275" t="s">
        <v>1649</v>
      </c>
      <c r="H275">
        <v>26.4</v>
      </c>
      <c r="I275">
        <v>11.9</v>
      </c>
      <c r="J275">
        <v>5.6</v>
      </c>
      <c r="K275">
        <v>8.8000000000000007</v>
      </c>
      <c r="L275" t="s">
        <v>27</v>
      </c>
      <c r="M275">
        <v>2</v>
      </c>
      <c r="N275" t="s">
        <v>91</v>
      </c>
      <c r="O275" t="s">
        <v>29</v>
      </c>
    </row>
    <row r="276" spans="1:16" ht="101.25" hidden="1">
      <c r="A276" t="s">
        <v>1650</v>
      </c>
      <c r="B276" t="s">
        <v>1651</v>
      </c>
      <c r="C276" s="1" t="s">
        <v>1652</v>
      </c>
      <c r="D276" t="s">
        <v>174</v>
      </c>
      <c r="E276" t="s">
        <v>175</v>
      </c>
      <c r="F276" s="2">
        <v>65894</v>
      </c>
      <c r="G276" t="s">
        <v>1653</v>
      </c>
      <c r="H276">
        <v>20.100000000000001</v>
      </c>
      <c r="I276">
        <v>3.3</v>
      </c>
      <c r="J276">
        <v>4</v>
      </c>
      <c r="K276">
        <v>12.8</v>
      </c>
      <c r="L276" t="s">
        <v>27</v>
      </c>
      <c r="M276">
        <v>2</v>
      </c>
      <c r="N276" t="s">
        <v>76</v>
      </c>
      <c r="O276" t="s">
        <v>29</v>
      </c>
    </row>
    <row r="277" spans="1:16" ht="115.5" hidden="1">
      <c r="A277" t="s">
        <v>1654</v>
      </c>
      <c r="B277" t="s">
        <v>1655</v>
      </c>
      <c r="C277" s="1" t="s">
        <v>1656</v>
      </c>
      <c r="D277" t="s">
        <v>174</v>
      </c>
      <c r="E277" t="s">
        <v>175</v>
      </c>
      <c r="F277" s="2">
        <v>185800</v>
      </c>
      <c r="G277" t="s">
        <v>1657</v>
      </c>
      <c r="H277">
        <v>17.600000000000001</v>
      </c>
      <c r="I277">
        <v>3.5</v>
      </c>
      <c r="J277">
        <v>5.5</v>
      </c>
      <c r="K277">
        <v>8.6</v>
      </c>
      <c r="L277" t="s">
        <v>27</v>
      </c>
      <c r="M277">
        <v>2</v>
      </c>
      <c r="N277" t="s">
        <v>241</v>
      </c>
      <c r="O277" t="s">
        <v>60</v>
      </c>
    </row>
    <row r="278" spans="1:16" ht="130.5" hidden="1">
      <c r="A278" t="s">
        <v>1658</v>
      </c>
      <c r="B278" t="s">
        <v>1659</v>
      </c>
      <c r="C278" s="1" t="s">
        <v>1660</v>
      </c>
      <c r="D278" t="s">
        <v>101</v>
      </c>
      <c r="E278" t="s">
        <v>214</v>
      </c>
      <c r="F278" s="2">
        <v>21100</v>
      </c>
      <c r="G278" t="s">
        <v>1661</v>
      </c>
      <c r="H278">
        <v>22.5</v>
      </c>
      <c r="I278">
        <v>0.1</v>
      </c>
      <c r="J278">
        <v>10.5</v>
      </c>
      <c r="K278">
        <v>11.9</v>
      </c>
      <c r="L278" t="s">
        <v>27</v>
      </c>
      <c r="M278">
        <v>2</v>
      </c>
      <c r="N278" t="s">
        <v>48</v>
      </c>
      <c r="O278" t="s">
        <v>29</v>
      </c>
    </row>
    <row r="279" spans="1:16" ht="87">
      <c r="A279" t="s">
        <v>1362</v>
      </c>
      <c r="B279" t="s">
        <v>1363</v>
      </c>
      <c r="C279" s="1" t="s">
        <v>1364</v>
      </c>
      <c r="D279" t="s">
        <v>45</v>
      </c>
      <c r="E279" t="s">
        <v>46</v>
      </c>
      <c r="F279" s="2">
        <v>220000</v>
      </c>
      <c r="G279" t="s">
        <v>1365</v>
      </c>
      <c r="H279">
        <v>28.8</v>
      </c>
      <c r="I279">
        <v>3.9</v>
      </c>
      <c r="J279">
        <v>7.2</v>
      </c>
      <c r="K279">
        <v>17.7</v>
      </c>
      <c r="L279" t="s">
        <v>177</v>
      </c>
      <c r="M279">
        <v>3</v>
      </c>
      <c r="N279" t="s">
        <v>291</v>
      </c>
      <c r="O279" t="s">
        <v>29</v>
      </c>
      <c r="P279">
        <v>2</v>
      </c>
    </row>
    <row r="280" spans="1:16" ht="115.5">
      <c r="A280" t="s">
        <v>1388</v>
      </c>
      <c r="B280" t="s">
        <v>1389</v>
      </c>
      <c r="C280" s="1" t="s">
        <v>1390</v>
      </c>
      <c r="D280" t="s">
        <v>45</v>
      </c>
      <c r="E280" t="s">
        <v>779</v>
      </c>
      <c r="F280" s="2">
        <v>18000</v>
      </c>
      <c r="G280" t="s">
        <v>1391</v>
      </c>
      <c r="H280">
        <v>23</v>
      </c>
      <c r="I280">
        <v>1</v>
      </c>
      <c r="J280">
        <v>7.6</v>
      </c>
      <c r="K280">
        <v>14.3</v>
      </c>
      <c r="L280" t="s">
        <v>27</v>
      </c>
      <c r="M280">
        <v>2</v>
      </c>
      <c r="N280" t="s">
        <v>1392</v>
      </c>
      <c r="O280" t="s">
        <v>29</v>
      </c>
      <c r="P280">
        <v>2</v>
      </c>
    </row>
    <row r="281" spans="1:16" ht="115.5" hidden="1">
      <c r="A281" t="s">
        <v>1678</v>
      </c>
      <c r="B281" t="s">
        <v>1679</v>
      </c>
      <c r="C281" s="1" t="s">
        <v>1680</v>
      </c>
      <c r="D281" t="s">
        <v>80</v>
      </c>
      <c r="E281" t="s">
        <v>289</v>
      </c>
      <c r="F281" s="2">
        <v>103000</v>
      </c>
      <c r="G281" t="s">
        <v>1681</v>
      </c>
      <c r="H281">
        <v>30.3</v>
      </c>
      <c r="I281">
        <v>9.9</v>
      </c>
      <c r="J281">
        <v>5.8</v>
      </c>
      <c r="K281">
        <v>14.6</v>
      </c>
      <c r="L281" t="s">
        <v>27</v>
      </c>
      <c r="M281">
        <v>2</v>
      </c>
      <c r="N281" t="s">
        <v>317</v>
      </c>
      <c r="O281" t="s">
        <v>147</v>
      </c>
    </row>
    <row r="282" spans="1:16" ht="101.25" hidden="1">
      <c r="A282" t="s">
        <v>1682</v>
      </c>
      <c r="B282" t="s">
        <v>1683</v>
      </c>
      <c r="C282" s="1" t="s">
        <v>1684</v>
      </c>
      <c r="D282" t="s">
        <v>80</v>
      </c>
      <c r="E282" t="s">
        <v>822</v>
      </c>
      <c r="F282" s="2">
        <v>83000</v>
      </c>
      <c r="G282" t="s">
        <v>1685</v>
      </c>
      <c r="H282">
        <v>20</v>
      </c>
      <c r="I282">
        <v>2.7</v>
      </c>
      <c r="J282">
        <v>6.5</v>
      </c>
      <c r="K282">
        <v>10.8</v>
      </c>
      <c r="L282" t="s">
        <v>27</v>
      </c>
      <c r="M282">
        <v>2</v>
      </c>
      <c r="N282" t="s">
        <v>76</v>
      </c>
      <c r="O282" t="s">
        <v>60</v>
      </c>
    </row>
    <row r="283" spans="1:16" ht="115.5">
      <c r="A283" t="s">
        <v>1591</v>
      </c>
      <c r="B283" t="s">
        <v>1592</v>
      </c>
      <c r="C283" s="1" t="s">
        <v>1593</v>
      </c>
      <c r="D283" t="s">
        <v>45</v>
      </c>
      <c r="E283" t="s">
        <v>779</v>
      </c>
      <c r="F283" s="2">
        <v>43000</v>
      </c>
      <c r="G283" t="s">
        <v>1594</v>
      </c>
      <c r="H283">
        <v>24.3</v>
      </c>
      <c r="I283">
        <v>2.5</v>
      </c>
      <c r="J283">
        <v>9.1</v>
      </c>
      <c r="K283">
        <v>12.6</v>
      </c>
      <c r="L283" t="s">
        <v>27</v>
      </c>
      <c r="M283">
        <v>2</v>
      </c>
      <c r="N283" t="s">
        <v>1595</v>
      </c>
      <c r="O283" t="s">
        <v>29</v>
      </c>
      <c r="P283">
        <v>2</v>
      </c>
    </row>
    <row r="284" spans="1:16" ht="101.25" hidden="1">
      <c r="A284" t="s">
        <v>1694</v>
      </c>
      <c r="B284" t="s">
        <v>1695</v>
      </c>
      <c r="C284" s="1" t="s">
        <v>1696</v>
      </c>
      <c r="D284" t="s">
        <v>33</v>
      </c>
      <c r="E284" t="s">
        <v>701</v>
      </c>
      <c r="F284" s="2">
        <v>13450</v>
      </c>
      <c r="G284" t="s">
        <v>1697</v>
      </c>
      <c r="H284">
        <v>21</v>
      </c>
      <c r="I284">
        <v>8.6999999999999993</v>
      </c>
      <c r="J284">
        <v>5.7</v>
      </c>
      <c r="K284">
        <v>6.7</v>
      </c>
      <c r="L284" t="s">
        <v>27</v>
      </c>
      <c r="M284">
        <v>2</v>
      </c>
      <c r="N284" t="s">
        <v>1066</v>
      </c>
      <c r="O284" t="s">
        <v>29</v>
      </c>
    </row>
    <row r="285" spans="1:16" ht="115.5">
      <c r="A285" t="s">
        <v>1596</v>
      </c>
      <c r="B285" t="s">
        <v>1597</v>
      </c>
      <c r="C285" s="1" t="s">
        <v>1598</v>
      </c>
      <c r="D285" t="s">
        <v>45</v>
      </c>
      <c r="E285" t="s">
        <v>272</v>
      </c>
      <c r="F285" s="2">
        <v>104900</v>
      </c>
      <c r="G285" t="s">
        <v>1599</v>
      </c>
      <c r="H285">
        <v>11.4</v>
      </c>
      <c r="I285">
        <v>0.1</v>
      </c>
      <c r="J285">
        <v>5.3</v>
      </c>
      <c r="K285">
        <v>6</v>
      </c>
      <c r="L285" t="s">
        <v>27</v>
      </c>
      <c r="M285">
        <v>2</v>
      </c>
      <c r="N285" t="s">
        <v>128</v>
      </c>
      <c r="O285" t="s">
        <v>60</v>
      </c>
      <c r="P285">
        <v>1</v>
      </c>
    </row>
    <row r="286" spans="1:16" ht="144.75" hidden="1">
      <c r="A286" t="s">
        <v>1702</v>
      </c>
      <c r="B286" t="s">
        <v>1703</v>
      </c>
      <c r="C286" s="1" t="s">
        <v>1704</v>
      </c>
      <c r="D286" t="s">
        <v>80</v>
      </c>
      <c r="E286" t="s">
        <v>81</v>
      </c>
      <c r="F286" s="2">
        <v>75500</v>
      </c>
      <c r="G286" t="s">
        <v>1705</v>
      </c>
      <c r="H286">
        <v>19.3</v>
      </c>
      <c r="I286">
        <v>5.6</v>
      </c>
      <c r="J286">
        <v>5.9</v>
      </c>
      <c r="K286">
        <v>7.7</v>
      </c>
      <c r="L286" t="s">
        <v>27</v>
      </c>
      <c r="M286">
        <v>2</v>
      </c>
      <c r="N286" t="s">
        <v>1226</v>
      </c>
      <c r="O286" t="s">
        <v>60</v>
      </c>
    </row>
    <row r="287" spans="1:16" ht="144.75" hidden="1">
      <c r="A287" t="s">
        <v>1706</v>
      </c>
      <c r="B287" t="s">
        <v>1707</v>
      </c>
      <c r="C287" s="1" t="s">
        <v>1708</v>
      </c>
      <c r="D287" t="s">
        <v>80</v>
      </c>
      <c r="E287" t="s">
        <v>187</v>
      </c>
      <c r="F287" s="2">
        <v>23400</v>
      </c>
      <c r="G287" t="s">
        <v>1709</v>
      </c>
      <c r="H287">
        <v>21.9</v>
      </c>
      <c r="I287">
        <v>7</v>
      </c>
      <c r="J287">
        <v>4.8</v>
      </c>
      <c r="K287">
        <v>10</v>
      </c>
      <c r="L287" t="s">
        <v>27</v>
      </c>
      <c r="M287">
        <v>2</v>
      </c>
      <c r="N287" t="s">
        <v>439</v>
      </c>
      <c r="O287" t="s">
        <v>29</v>
      </c>
    </row>
    <row r="288" spans="1:16" ht="101.25">
      <c r="A288" t="s">
        <v>1604</v>
      </c>
      <c r="B288" t="s">
        <v>1605</v>
      </c>
      <c r="C288" s="1" t="s">
        <v>1606</v>
      </c>
      <c r="D288" t="s">
        <v>45</v>
      </c>
      <c r="E288" t="s">
        <v>64</v>
      </c>
      <c r="F288" s="2">
        <v>19800</v>
      </c>
      <c r="G288" t="s">
        <v>1607</v>
      </c>
      <c r="H288">
        <v>18.600000000000001</v>
      </c>
      <c r="I288">
        <v>2.9</v>
      </c>
      <c r="J288">
        <v>7.6</v>
      </c>
      <c r="K288">
        <v>8.1</v>
      </c>
      <c r="L288" t="s">
        <v>83</v>
      </c>
      <c r="M288">
        <v>1</v>
      </c>
      <c r="N288" t="s">
        <v>59</v>
      </c>
      <c r="O288" t="s">
        <v>60</v>
      </c>
      <c r="P288">
        <v>1</v>
      </c>
    </row>
    <row r="289" spans="1:16" ht="101.25" hidden="1">
      <c r="A289" t="s">
        <v>1719</v>
      </c>
      <c r="B289" t="s">
        <v>1720</v>
      </c>
      <c r="C289" s="1" t="s">
        <v>1721</v>
      </c>
      <c r="D289" t="s">
        <v>174</v>
      </c>
      <c r="E289" t="s">
        <v>175</v>
      </c>
      <c r="F289" s="2">
        <v>316000</v>
      </c>
      <c r="G289" t="s">
        <v>1722</v>
      </c>
      <c r="H289">
        <v>23.3</v>
      </c>
      <c r="I289">
        <v>6.5</v>
      </c>
      <c r="J289">
        <v>5.6</v>
      </c>
      <c r="K289">
        <v>11.2</v>
      </c>
      <c r="L289" t="s">
        <v>177</v>
      </c>
      <c r="M289">
        <v>3</v>
      </c>
      <c r="N289" t="s">
        <v>434</v>
      </c>
      <c r="O289" t="s">
        <v>29</v>
      </c>
    </row>
    <row r="290" spans="1:16" ht="115.5" hidden="1">
      <c r="A290" t="s">
        <v>1723</v>
      </c>
      <c r="B290" t="s">
        <v>1724</v>
      </c>
      <c r="C290" s="1" t="s">
        <v>1725</v>
      </c>
      <c r="D290" t="s">
        <v>114</v>
      </c>
      <c r="E290" t="s">
        <v>1726</v>
      </c>
      <c r="F290" s="2">
        <v>6152</v>
      </c>
      <c r="G290" t="s">
        <v>1727</v>
      </c>
      <c r="H290">
        <v>21.9</v>
      </c>
      <c r="I290">
        <v>4.9000000000000004</v>
      </c>
      <c r="J290">
        <v>7.7</v>
      </c>
      <c r="K290">
        <v>9.3000000000000007</v>
      </c>
      <c r="L290" t="s">
        <v>83</v>
      </c>
      <c r="M290">
        <v>1</v>
      </c>
      <c r="N290" t="s">
        <v>439</v>
      </c>
      <c r="O290" t="s">
        <v>29</v>
      </c>
    </row>
    <row r="291" spans="1:16" ht="101.25" hidden="1">
      <c r="A291" t="s">
        <v>1736</v>
      </c>
      <c r="B291" t="s">
        <v>1737</v>
      </c>
      <c r="C291" s="1" t="s">
        <v>1738</v>
      </c>
      <c r="D291" t="s">
        <v>18</v>
      </c>
      <c r="E291" t="s">
        <v>472</v>
      </c>
      <c r="F291" s="2">
        <v>49800</v>
      </c>
      <c r="G291" t="s">
        <v>1739</v>
      </c>
      <c r="H291">
        <v>16.5</v>
      </c>
      <c r="I291">
        <v>5.5</v>
      </c>
      <c r="J291">
        <v>6.1</v>
      </c>
      <c r="K291">
        <v>4.8</v>
      </c>
      <c r="L291" t="s">
        <v>27</v>
      </c>
      <c r="M291">
        <v>2</v>
      </c>
      <c r="N291" t="s">
        <v>117</v>
      </c>
      <c r="O291" t="s">
        <v>60</v>
      </c>
    </row>
    <row r="292" spans="1:16" ht="115.5" hidden="1">
      <c r="A292" t="s">
        <v>1740</v>
      </c>
      <c r="B292" t="s">
        <v>1741</v>
      </c>
      <c r="C292" s="1" t="s">
        <v>1742</v>
      </c>
      <c r="D292" t="s">
        <v>80</v>
      </c>
      <c r="E292" t="s">
        <v>1386</v>
      </c>
      <c r="F292" s="2">
        <v>12000</v>
      </c>
      <c r="G292" t="s">
        <v>1743</v>
      </c>
      <c r="H292">
        <v>16</v>
      </c>
      <c r="I292">
        <v>1.5</v>
      </c>
      <c r="J292">
        <v>5.6</v>
      </c>
      <c r="K292">
        <v>9</v>
      </c>
      <c r="L292" t="s">
        <v>83</v>
      </c>
      <c r="M292">
        <v>1</v>
      </c>
      <c r="N292" t="s">
        <v>195</v>
      </c>
      <c r="O292" t="s">
        <v>60</v>
      </c>
    </row>
    <row r="293" spans="1:16" ht="130.5" hidden="1">
      <c r="A293" t="s">
        <v>1748</v>
      </c>
      <c r="B293" t="s">
        <v>1749</v>
      </c>
      <c r="C293" s="1" t="s">
        <v>1750</v>
      </c>
      <c r="D293" t="s">
        <v>174</v>
      </c>
      <c r="E293" t="s">
        <v>1751</v>
      </c>
      <c r="F293" s="2">
        <v>10600</v>
      </c>
      <c r="G293" t="s">
        <v>1752</v>
      </c>
      <c r="H293">
        <v>24.7</v>
      </c>
      <c r="I293">
        <v>9.4</v>
      </c>
      <c r="J293">
        <v>5.2</v>
      </c>
      <c r="K293">
        <v>10</v>
      </c>
      <c r="L293" t="s">
        <v>27</v>
      </c>
      <c r="M293">
        <v>2</v>
      </c>
      <c r="N293" t="s">
        <v>545</v>
      </c>
      <c r="O293" t="s">
        <v>29</v>
      </c>
    </row>
    <row r="294" spans="1:16" ht="87" hidden="1">
      <c r="A294" t="s">
        <v>1753</v>
      </c>
      <c r="B294" t="s">
        <v>1754</v>
      </c>
      <c r="C294" s="1" t="s">
        <v>1755</v>
      </c>
      <c r="D294" t="s">
        <v>88</v>
      </c>
      <c r="E294" t="s">
        <v>89</v>
      </c>
      <c r="F294" s="2">
        <v>14592</v>
      </c>
      <c r="G294" t="s">
        <v>1756</v>
      </c>
      <c r="H294">
        <v>23.8</v>
      </c>
      <c r="I294">
        <v>6.9</v>
      </c>
      <c r="J294">
        <v>6.1</v>
      </c>
      <c r="K294">
        <v>10.9</v>
      </c>
      <c r="L294" t="s">
        <v>177</v>
      </c>
      <c r="M294">
        <v>3</v>
      </c>
      <c r="N294" t="s">
        <v>896</v>
      </c>
      <c r="O294" t="s">
        <v>29</v>
      </c>
    </row>
    <row r="295" spans="1:16" ht="115.5">
      <c r="A295" t="s">
        <v>1670</v>
      </c>
      <c r="B295" t="s">
        <v>1671</v>
      </c>
      <c r="C295" s="1" t="s">
        <v>1672</v>
      </c>
      <c r="D295" t="s">
        <v>45</v>
      </c>
      <c r="E295" t="s">
        <v>64</v>
      </c>
      <c r="F295" s="2">
        <v>9500</v>
      </c>
      <c r="G295" t="s">
        <v>1673</v>
      </c>
      <c r="H295">
        <v>24</v>
      </c>
      <c r="I295">
        <v>5.3</v>
      </c>
      <c r="J295">
        <v>8.1</v>
      </c>
      <c r="K295">
        <v>10.6</v>
      </c>
      <c r="L295" t="s">
        <v>83</v>
      </c>
      <c r="M295">
        <v>1</v>
      </c>
      <c r="N295" t="s">
        <v>540</v>
      </c>
      <c r="O295" t="s">
        <v>29</v>
      </c>
      <c r="P295">
        <v>2</v>
      </c>
    </row>
    <row r="296" spans="1:16" ht="144.75" hidden="1">
      <c r="A296" t="s">
        <v>1761</v>
      </c>
      <c r="B296" t="s">
        <v>1762</v>
      </c>
      <c r="C296" s="1" t="s">
        <v>1763</v>
      </c>
      <c r="D296" t="s">
        <v>174</v>
      </c>
      <c r="E296" t="s">
        <v>393</v>
      </c>
      <c r="F296" s="2">
        <v>18600</v>
      </c>
      <c r="G296" t="s">
        <v>1764</v>
      </c>
      <c r="H296">
        <v>30.8</v>
      </c>
      <c r="I296">
        <v>10.7</v>
      </c>
      <c r="J296">
        <v>4.7</v>
      </c>
      <c r="K296">
        <v>15.4</v>
      </c>
      <c r="L296" t="s">
        <v>27</v>
      </c>
      <c r="M296">
        <v>2</v>
      </c>
      <c r="N296" t="s">
        <v>761</v>
      </c>
      <c r="O296" t="s">
        <v>147</v>
      </c>
    </row>
    <row r="297" spans="1:16" ht="159" hidden="1">
      <c r="A297" t="s">
        <v>1765</v>
      </c>
      <c r="B297" t="s">
        <v>1766</v>
      </c>
      <c r="C297" s="1" t="s">
        <v>1767</v>
      </c>
      <c r="D297" t="s">
        <v>101</v>
      </c>
      <c r="E297" t="s">
        <v>315</v>
      </c>
      <c r="F297" s="2">
        <v>7619</v>
      </c>
      <c r="G297" t="s">
        <v>1768</v>
      </c>
      <c r="H297">
        <v>25.2</v>
      </c>
      <c r="I297">
        <v>2.5</v>
      </c>
      <c r="J297">
        <v>11.7</v>
      </c>
      <c r="K297">
        <v>11</v>
      </c>
      <c r="L297" t="s">
        <v>27</v>
      </c>
      <c r="M297">
        <v>2</v>
      </c>
      <c r="N297" t="s">
        <v>28</v>
      </c>
      <c r="O297" t="s">
        <v>29</v>
      </c>
    </row>
    <row r="298" spans="1:16" ht="174" hidden="1">
      <c r="A298" t="s">
        <v>1769</v>
      </c>
      <c r="B298" t="s">
        <v>1770</v>
      </c>
      <c r="C298" s="1" t="s">
        <v>1771</v>
      </c>
      <c r="D298" t="s">
        <v>168</v>
      </c>
      <c r="E298" t="s">
        <v>234</v>
      </c>
      <c r="F298" s="2">
        <v>186000</v>
      </c>
      <c r="G298" t="s">
        <v>1772</v>
      </c>
      <c r="H298">
        <v>23.1</v>
      </c>
      <c r="I298">
        <v>4</v>
      </c>
      <c r="J298">
        <v>8.1999999999999993</v>
      </c>
      <c r="K298">
        <v>10.9</v>
      </c>
      <c r="L298" t="s">
        <v>27</v>
      </c>
      <c r="M298">
        <v>2</v>
      </c>
      <c r="N298" t="s">
        <v>434</v>
      </c>
      <c r="O298" t="s">
        <v>29</v>
      </c>
    </row>
    <row r="299" spans="1:16" ht="115.5" hidden="1">
      <c r="A299" t="s">
        <v>1773</v>
      </c>
      <c r="B299" t="s">
        <v>1774</v>
      </c>
      <c r="C299" s="1" t="s">
        <v>1775</v>
      </c>
      <c r="D299" t="s">
        <v>174</v>
      </c>
      <c r="E299" t="s">
        <v>418</v>
      </c>
      <c r="F299" s="2">
        <v>34000</v>
      </c>
      <c r="G299" t="s">
        <v>1776</v>
      </c>
      <c r="H299">
        <v>26.2</v>
      </c>
      <c r="I299">
        <v>8.3000000000000007</v>
      </c>
      <c r="J299">
        <v>6.5</v>
      </c>
      <c r="K299">
        <v>11.3</v>
      </c>
      <c r="L299" t="s">
        <v>27</v>
      </c>
      <c r="M299">
        <v>2</v>
      </c>
      <c r="N299" t="s">
        <v>1777</v>
      </c>
      <c r="O299" t="s">
        <v>29</v>
      </c>
    </row>
    <row r="300" spans="1:16" ht="115.5" hidden="1">
      <c r="A300" t="s">
        <v>1778</v>
      </c>
      <c r="B300" t="s">
        <v>1779</v>
      </c>
      <c r="C300" s="1" t="s">
        <v>1780</v>
      </c>
      <c r="D300" t="s">
        <v>18</v>
      </c>
      <c r="E300" t="s">
        <v>1130</v>
      </c>
      <c r="F300" s="2">
        <v>344400</v>
      </c>
      <c r="G300" t="s">
        <v>1781</v>
      </c>
      <c r="H300">
        <v>14.7</v>
      </c>
      <c r="I300">
        <v>1.1000000000000001</v>
      </c>
      <c r="J300">
        <v>5.9</v>
      </c>
      <c r="K300">
        <v>7.6</v>
      </c>
      <c r="L300" t="s">
        <v>27</v>
      </c>
      <c r="M300">
        <v>2</v>
      </c>
      <c r="N300" t="s">
        <v>159</v>
      </c>
      <c r="O300" t="s">
        <v>60</v>
      </c>
    </row>
    <row r="301" spans="1:16" ht="115.5" hidden="1">
      <c r="A301" t="s">
        <v>1782</v>
      </c>
      <c r="B301" t="s">
        <v>1783</v>
      </c>
      <c r="C301" s="1" t="s">
        <v>1784</v>
      </c>
      <c r="D301" t="s">
        <v>174</v>
      </c>
      <c r="E301" t="s">
        <v>784</v>
      </c>
      <c r="F301" s="2">
        <v>79100</v>
      </c>
      <c r="G301" t="s">
        <v>1785</v>
      </c>
      <c r="H301">
        <v>21.6</v>
      </c>
      <c r="I301">
        <v>7.2</v>
      </c>
      <c r="J301">
        <v>4.9000000000000004</v>
      </c>
      <c r="K301">
        <v>9.5</v>
      </c>
      <c r="L301" t="s">
        <v>177</v>
      </c>
      <c r="M301">
        <v>3</v>
      </c>
      <c r="N301" t="s">
        <v>110</v>
      </c>
      <c r="O301" t="s">
        <v>29</v>
      </c>
    </row>
    <row r="302" spans="1:16" ht="101.25" hidden="1">
      <c r="A302" t="s">
        <v>1786</v>
      </c>
      <c r="B302" t="s">
        <v>1787</v>
      </c>
      <c r="C302" s="1" t="s">
        <v>1788</v>
      </c>
      <c r="D302" t="s">
        <v>88</v>
      </c>
      <c r="E302" t="s">
        <v>89</v>
      </c>
      <c r="F302" s="2">
        <v>8356</v>
      </c>
      <c r="G302" t="s">
        <v>1789</v>
      </c>
      <c r="H302">
        <v>21.7</v>
      </c>
      <c r="I302">
        <v>9.6</v>
      </c>
      <c r="J302">
        <v>5.2</v>
      </c>
      <c r="K302">
        <v>6.8</v>
      </c>
      <c r="L302" t="s">
        <v>27</v>
      </c>
      <c r="M302">
        <v>2</v>
      </c>
      <c r="N302" t="s">
        <v>110</v>
      </c>
      <c r="O302" t="s">
        <v>29</v>
      </c>
    </row>
    <row r="303" spans="1:16" ht="101.25" hidden="1">
      <c r="A303" t="s">
        <v>1790</v>
      </c>
      <c r="B303" t="s">
        <v>1791</v>
      </c>
      <c r="C303" s="1" t="s">
        <v>1792</v>
      </c>
      <c r="D303" t="s">
        <v>101</v>
      </c>
      <c r="E303" t="s">
        <v>605</v>
      </c>
      <c r="F303" s="2">
        <v>3565</v>
      </c>
      <c r="G303" t="s">
        <v>1793</v>
      </c>
      <c r="H303">
        <v>17.8</v>
      </c>
      <c r="I303">
        <v>2.1</v>
      </c>
      <c r="J303">
        <v>9.1999999999999993</v>
      </c>
      <c r="K303">
        <v>6.5</v>
      </c>
      <c r="L303" t="s">
        <v>83</v>
      </c>
      <c r="M303">
        <v>1</v>
      </c>
      <c r="N303" t="s">
        <v>794</v>
      </c>
      <c r="O303" t="s">
        <v>60</v>
      </c>
    </row>
    <row r="304" spans="1:16" ht="115.5" hidden="1">
      <c r="A304" t="s">
        <v>1794</v>
      </c>
      <c r="B304" t="s">
        <v>1795</v>
      </c>
      <c r="C304" s="1" t="s">
        <v>1796</v>
      </c>
      <c r="D304" t="s">
        <v>174</v>
      </c>
      <c r="E304" t="s">
        <v>418</v>
      </c>
      <c r="F304" s="2">
        <v>8100</v>
      </c>
      <c r="G304" t="s">
        <v>1797</v>
      </c>
      <c r="H304">
        <v>21.6</v>
      </c>
      <c r="I304">
        <v>7.7</v>
      </c>
      <c r="J304">
        <v>5.3</v>
      </c>
      <c r="K304">
        <v>8.6</v>
      </c>
      <c r="L304" t="s">
        <v>27</v>
      </c>
      <c r="M304">
        <v>2</v>
      </c>
      <c r="N304" t="s">
        <v>110</v>
      </c>
      <c r="O304" t="s">
        <v>29</v>
      </c>
    </row>
    <row r="305" spans="1:16" ht="115.5" hidden="1">
      <c r="A305" t="s">
        <v>1798</v>
      </c>
      <c r="B305" t="s">
        <v>1799</v>
      </c>
      <c r="C305" s="1" t="s">
        <v>1800</v>
      </c>
      <c r="D305" t="s">
        <v>101</v>
      </c>
      <c r="E305" t="s">
        <v>315</v>
      </c>
      <c r="F305" s="2">
        <v>17354</v>
      </c>
      <c r="G305" t="s">
        <v>1801</v>
      </c>
      <c r="H305">
        <v>23.5</v>
      </c>
      <c r="I305">
        <v>2</v>
      </c>
      <c r="J305">
        <v>11.4</v>
      </c>
      <c r="K305">
        <v>10.1</v>
      </c>
      <c r="L305" t="s">
        <v>27</v>
      </c>
      <c r="M305">
        <v>2</v>
      </c>
      <c r="N305" t="s">
        <v>189</v>
      </c>
      <c r="O305" t="s">
        <v>29</v>
      </c>
    </row>
    <row r="306" spans="1:16" ht="101.25" hidden="1">
      <c r="A306" t="s">
        <v>1802</v>
      </c>
      <c r="B306" t="s">
        <v>1803</v>
      </c>
      <c r="C306" s="1" t="s">
        <v>1804</v>
      </c>
      <c r="D306" t="s">
        <v>101</v>
      </c>
      <c r="E306" t="s">
        <v>143</v>
      </c>
      <c r="F306" s="2">
        <v>237000</v>
      </c>
      <c r="G306" t="s">
        <v>1805</v>
      </c>
      <c r="H306">
        <v>29.2</v>
      </c>
      <c r="I306">
        <v>1.8</v>
      </c>
      <c r="J306">
        <v>13.7</v>
      </c>
      <c r="K306">
        <v>13.8</v>
      </c>
      <c r="L306" t="s">
        <v>323</v>
      </c>
      <c r="M306">
        <v>4</v>
      </c>
      <c r="N306" t="s">
        <v>36</v>
      </c>
      <c r="O306" t="s">
        <v>29</v>
      </c>
    </row>
    <row r="307" spans="1:16" ht="130.5" hidden="1">
      <c r="A307" t="s">
        <v>1806</v>
      </c>
      <c r="B307" t="s">
        <v>1807</v>
      </c>
      <c r="C307" s="1" t="s">
        <v>1808</v>
      </c>
      <c r="D307" t="s">
        <v>18</v>
      </c>
      <c r="E307" t="s">
        <v>70</v>
      </c>
      <c r="F307" s="2">
        <v>84900</v>
      </c>
      <c r="G307" t="s">
        <v>1809</v>
      </c>
      <c r="H307">
        <v>13.9</v>
      </c>
      <c r="I307">
        <v>0.4</v>
      </c>
      <c r="J307">
        <v>6.5</v>
      </c>
      <c r="K307">
        <v>6.9</v>
      </c>
      <c r="L307" t="s">
        <v>27</v>
      </c>
      <c r="M307">
        <v>2</v>
      </c>
      <c r="N307" t="s">
        <v>874</v>
      </c>
      <c r="O307" t="s">
        <v>60</v>
      </c>
    </row>
    <row r="308" spans="1:16" ht="174" hidden="1">
      <c r="A308" t="s">
        <v>1810</v>
      </c>
      <c r="B308" t="s">
        <v>1811</v>
      </c>
      <c r="C308" s="1" t="s">
        <v>1812</v>
      </c>
      <c r="D308" t="s">
        <v>80</v>
      </c>
      <c r="E308" t="s">
        <v>1386</v>
      </c>
      <c r="F308" s="2">
        <v>44500</v>
      </c>
      <c r="G308" t="s">
        <v>1813</v>
      </c>
      <c r="H308">
        <v>18.100000000000001</v>
      </c>
      <c r="I308">
        <v>3</v>
      </c>
      <c r="J308">
        <v>5.9</v>
      </c>
      <c r="K308">
        <v>9.1999999999999993</v>
      </c>
      <c r="L308" t="s">
        <v>27</v>
      </c>
      <c r="M308">
        <v>2</v>
      </c>
      <c r="N308" t="s">
        <v>84</v>
      </c>
      <c r="O308" t="s">
        <v>60</v>
      </c>
    </row>
    <row r="309" spans="1:16" ht="144.75" hidden="1">
      <c r="A309" t="s">
        <v>1814</v>
      </c>
      <c r="B309" t="s">
        <v>1815</v>
      </c>
      <c r="C309" s="1" t="s">
        <v>1816</v>
      </c>
      <c r="D309" t="s">
        <v>101</v>
      </c>
      <c r="E309" t="s">
        <v>199</v>
      </c>
      <c r="F309" s="2">
        <v>5426</v>
      </c>
      <c r="G309" t="s">
        <v>1817</v>
      </c>
      <c r="H309">
        <v>25.6</v>
      </c>
      <c r="I309">
        <v>1.8</v>
      </c>
      <c r="J309">
        <v>12.9</v>
      </c>
      <c r="K309">
        <v>11</v>
      </c>
      <c r="L309" t="s">
        <v>83</v>
      </c>
      <c r="M309">
        <v>1</v>
      </c>
      <c r="N309" t="s">
        <v>97</v>
      </c>
      <c r="O309" t="s">
        <v>29</v>
      </c>
    </row>
    <row r="310" spans="1:16" ht="188.25" hidden="1">
      <c r="A310" t="s">
        <v>1818</v>
      </c>
      <c r="B310" t="s">
        <v>1819</v>
      </c>
      <c r="C310" s="1" t="s">
        <v>1820</v>
      </c>
      <c r="D310" t="s">
        <v>174</v>
      </c>
      <c r="E310" t="s">
        <v>418</v>
      </c>
      <c r="F310" s="2">
        <v>5550</v>
      </c>
      <c r="G310" t="s">
        <v>1821</v>
      </c>
      <c r="H310">
        <v>19.899999999999999</v>
      </c>
      <c r="I310">
        <v>6.9</v>
      </c>
      <c r="J310">
        <v>6.7</v>
      </c>
      <c r="K310">
        <v>6.3</v>
      </c>
      <c r="L310" t="s">
        <v>83</v>
      </c>
      <c r="M310">
        <v>1</v>
      </c>
      <c r="N310" t="s">
        <v>865</v>
      </c>
      <c r="O310" t="s">
        <v>60</v>
      </c>
    </row>
    <row r="311" spans="1:16" ht="159" hidden="1">
      <c r="A311" t="s">
        <v>1826</v>
      </c>
      <c r="B311" t="s">
        <v>1827</v>
      </c>
      <c r="C311" s="1" t="s">
        <v>1828</v>
      </c>
      <c r="D311" t="s">
        <v>33</v>
      </c>
      <c r="E311" t="s">
        <v>34</v>
      </c>
      <c r="F311" s="2">
        <v>120000</v>
      </c>
      <c r="G311" t="s">
        <v>1829</v>
      </c>
      <c r="H311">
        <v>20.7</v>
      </c>
      <c r="I311">
        <v>6.8</v>
      </c>
      <c r="J311">
        <v>4.3</v>
      </c>
      <c r="K311">
        <v>9.6</v>
      </c>
      <c r="L311" t="s">
        <v>27</v>
      </c>
      <c r="M311">
        <v>2</v>
      </c>
      <c r="N311" t="s">
        <v>449</v>
      </c>
      <c r="O311" t="s">
        <v>29</v>
      </c>
    </row>
    <row r="312" spans="1:16" ht="201.75">
      <c r="A312" t="s">
        <v>1690</v>
      </c>
      <c r="B312" t="s">
        <v>1691</v>
      </c>
      <c r="C312" s="1" t="s">
        <v>1692</v>
      </c>
      <c r="D312" t="s">
        <v>45</v>
      </c>
      <c r="E312" t="s">
        <v>155</v>
      </c>
      <c r="F312" s="2">
        <v>61000</v>
      </c>
      <c r="G312" t="s">
        <v>1693</v>
      </c>
      <c r="H312">
        <v>11.9</v>
      </c>
      <c r="I312">
        <v>1.4</v>
      </c>
      <c r="J312">
        <v>5.3</v>
      </c>
      <c r="K312">
        <v>5.2</v>
      </c>
      <c r="L312" t="s">
        <v>27</v>
      </c>
      <c r="M312">
        <v>2</v>
      </c>
      <c r="N312" t="s">
        <v>664</v>
      </c>
      <c r="O312" t="s">
        <v>60</v>
      </c>
      <c r="P312">
        <v>1</v>
      </c>
    </row>
    <row r="313" spans="1:16" ht="101.25" hidden="1">
      <c r="A313" t="s">
        <v>1834</v>
      </c>
      <c r="B313" t="s">
        <v>1835</v>
      </c>
      <c r="C313" s="1" t="s">
        <v>1836</v>
      </c>
      <c r="D313" t="s">
        <v>168</v>
      </c>
      <c r="E313" t="s">
        <v>234</v>
      </c>
      <c r="F313" s="2">
        <v>101100</v>
      </c>
      <c r="G313" t="s">
        <v>1837</v>
      </c>
      <c r="H313">
        <v>24.7</v>
      </c>
      <c r="I313">
        <v>6.1</v>
      </c>
      <c r="J313">
        <v>7.9</v>
      </c>
      <c r="K313">
        <v>10.7</v>
      </c>
      <c r="L313" t="s">
        <v>27</v>
      </c>
      <c r="M313">
        <v>2</v>
      </c>
      <c r="N313" t="s">
        <v>545</v>
      </c>
      <c r="O313" t="s">
        <v>29</v>
      </c>
    </row>
    <row r="314" spans="1:16" ht="115.5" hidden="1">
      <c r="A314" t="s">
        <v>1842</v>
      </c>
      <c r="B314" t="s">
        <v>1843</v>
      </c>
      <c r="C314" s="1" t="s">
        <v>1844</v>
      </c>
      <c r="D314" t="s">
        <v>24</v>
      </c>
      <c r="E314" t="s">
        <v>382</v>
      </c>
      <c r="F314" s="2">
        <v>2700</v>
      </c>
      <c r="G314" t="s">
        <v>1845</v>
      </c>
      <c r="H314">
        <v>29.3</v>
      </c>
      <c r="I314">
        <v>16.2</v>
      </c>
      <c r="J314">
        <v>5.4</v>
      </c>
      <c r="K314">
        <v>7.7</v>
      </c>
      <c r="L314" t="s">
        <v>83</v>
      </c>
      <c r="M314">
        <v>1</v>
      </c>
      <c r="N314" t="s">
        <v>36</v>
      </c>
      <c r="O314" t="s">
        <v>29</v>
      </c>
    </row>
    <row r="315" spans="1:16" ht="101.25" hidden="1">
      <c r="A315" t="s">
        <v>1846</v>
      </c>
      <c r="B315" t="s">
        <v>1847</v>
      </c>
      <c r="C315" s="1" t="s">
        <v>1848</v>
      </c>
      <c r="D315" t="s">
        <v>88</v>
      </c>
      <c r="E315" t="s">
        <v>89</v>
      </c>
      <c r="F315" s="2">
        <v>8827</v>
      </c>
      <c r="G315" t="s">
        <v>1849</v>
      </c>
      <c r="H315">
        <v>28.7</v>
      </c>
      <c r="I315">
        <v>12.9</v>
      </c>
      <c r="J315">
        <v>5.0999999999999996</v>
      </c>
      <c r="K315">
        <v>10.7</v>
      </c>
      <c r="L315" t="s">
        <v>27</v>
      </c>
      <c r="M315">
        <v>2</v>
      </c>
      <c r="N315" t="s">
        <v>291</v>
      </c>
      <c r="O315" t="s">
        <v>29</v>
      </c>
    </row>
    <row r="316" spans="1:16" ht="101.25">
      <c r="A316" t="s">
        <v>1698</v>
      </c>
      <c r="B316" t="s">
        <v>1699</v>
      </c>
      <c r="C316" s="1" t="s">
        <v>1700</v>
      </c>
      <c r="D316" t="s">
        <v>45</v>
      </c>
      <c r="E316" t="s">
        <v>272</v>
      </c>
      <c r="F316" s="2">
        <v>219000</v>
      </c>
      <c r="G316" t="s">
        <v>1701</v>
      </c>
      <c r="H316">
        <v>22</v>
      </c>
      <c r="I316">
        <v>0</v>
      </c>
      <c r="J316">
        <v>6.2</v>
      </c>
      <c r="K316">
        <v>15.8</v>
      </c>
      <c r="L316" t="s">
        <v>177</v>
      </c>
      <c r="M316">
        <v>3</v>
      </c>
      <c r="N316" t="s">
        <v>439</v>
      </c>
      <c r="O316" t="s">
        <v>29</v>
      </c>
      <c r="P316">
        <v>2</v>
      </c>
    </row>
    <row r="317" spans="1:16" ht="174">
      <c r="A317" t="s">
        <v>1850</v>
      </c>
      <c r="B317" t="s">
        <v>1851</v>
      </c>
      <c r="C317" s="1" t="s">
        <v>1852</v>
      </c>
      <c r="D317" t="s">
        <v>45</v>
      </c>
      <c r="E317" t="s">
        <v>272</v>
      </c>
      <c r="F317" s="2">
        <v>59900</v>
      </c>
      <c r="G317" t="s">
        <v>1853</v>
      </c>
      <c r="H317">
        <v>19.899999999999999</v>
      </c>
      <c r="I317">
        <v>0.1</v>
      </c>
      <c r="J317">
        <v>6.5</v>
      </c>
      <c r="K317">
        <v>13.3</v>
      </c>
      <c r="L317" t="s">
        <v>27</v>
      </c>
      <c r="M317">
        <v>2</v>
      </c>
      <c r="N317" t="s">
        <v>76</v>
      </c>
      <c r="O317" t="s">
        <v>60</v>
      </c>
      <c r="P317">
        <v>1</v>
      </c>
    </row>
    <row r="318" spans="1:16" ht="174" hidden="1">
      <c r="A318" t="s">
        <v>1858</v>
      </c>
      <c r="B318" t="s">
        <v>1859</v>
      </c>
      <c r="C318" s="1" t="s">
        <v>1860</v>
      </c>
      <c r="D318" t="s">
        <v>24</v>
      </c>
      <c r="E318" t="s">
        <v>1640</v>
      </c>
      <c r="F318" s="2">
        <v>12400</v>
      </c>
      <c r="G318" t="s">
        <v>1861</v>
      </c>
      <c r="H318">
        <v>26.1</v>
      </c>
      <c r="I318">
        <v>14.7</v>
      </c>
      <c r="J318">
        <v>5.6</v>
      </c>
      <c r="K318">
        <v>5.9</v>
      </c>
      <c r="L318" t="s">
        <v>27</v>
      </c>
      <c r="M318">
        <v>2</v>
      </c>
      <c r="N318" t="s">
        <v>1777</v>
      </c>
      <c r="O318" t="s">
        <v>29</v>
      </c>
    </row>
    <row r="319" spans="1:16" ht="130.5" hidden="1">
      <c r="A319" t="s">
        <v>1866</v>
      </c>
      <c r="B319" t="s">
        <v>1867</v>
      </c>
      <c r="C319" s="1" t="s">
        <v>1868</v>
      </c>
      <c r="D319" t="s">
        <v>114</v>
      </c>
      <c r="E319" t="s">
        <v>1726</v>
      </c>
      <c r="F319" s="2">
        <v>130000</v>
      </c>
      <c r="G319" t="s">
        <v>1869</v>
      </c>
      <c r="H319">
        <v>8</v>
      </c>
      <c r="I319">
        <v>1.5</v>
      </c>
      <c r="J319">
        <v>4.5999999999999996</v>
      </c>
      <c r="K319">
        <v>1.9</v>
      </c>
      <c r="L319" t="s">
        <v>83</v>
      </c>
      <c r="M319">
        <v>1</v>
      </c>
      <c r="N319" t="s">
        <v>588</v>
      </c>
      <c r="O319" t="s">
        <v>1173</v>
      </c>
    </row>
    <row r="320" spans="1:16" ht="115.5" hidden="1">
      <c r="A320" t="s">
        <v>1870</v>
      </c>
      <c r="B320" t="s">
        <v>1871</v>
      </c>
      <c r="C320" s="1" t="s">
        <v>1872</v>
      </c>
      <c r="D320" t="s">
        <v>101</v>
      </c>
      <c r="E320" t="s">
        <v>605</v>
      </c>
      <c r="F320" s="2">
        <v>1647</v>
      </c>
      <c r="G320" t="s">
        <v>1873</v>
      </c>
      <c r="H320">
        <v>21</v>
      </c>
      <c r="I320">
        <v>2.7</v>
      </c>
      <c r="J320">
        <v>10.6</v>
      </c>
      <c r="K320">
        <v>7.6</v>
      </c>
      <c r="L320" t="s">
        <v>83</v>
      </c>
      <c r="M320">
        <v>1</v>
      </c>
      <c r="N320" t="s">
        <v>1066</v>
      </c>
      <c r="O320" t="s">
        <v>29</v>
      </c>
    </row>
    <row r="321" spans="1:16" ht="144.75" hidden="1">
      <c r="A321" t="s">
        <v>1874</v>
      </c>
      <c r="B321" t="s">
        <v>1875</v>
      </c>
      <c r="C321" s="1" t="s">
        <v>1876</v>
      </c>
      <c r="D321" t="s">
        <v>80</v>
      </c>
      <c r="E321" t="s">
        <v>822</v>
      </c>
      <c r="F321" s="2">
        <v>113200</v>
      </c>
      <c r="G321" t="s">
        <v>1877</v>
      </c>
      <c r="H321">
        <v>36.200000000000003</v>
      </c>
      <c r="I321">
        <v>10.4</v>
      </c>
      <c r="J321">
        <v>8.1</v>
      </c>
      <c r="K321">
        <v>17.7</v>
      </c>
      <c r="L321" t="s">
        <v>323</v>
      </c>
      <c r="M321">
        <v>4</v>
      </c>
      <c r="N321" t="s">
        <v>1718</v>
      </c>
      <c r="O321" t="s">
        <v>147</v>
      </c>
    </row>
    <row r="322" spans="1:16" ht="115.5" hidden="1">
      <c r="A322" t="s">
        <v>1886</v>
      </c>
      <c r="B322" t="s">
        <v>1887</v>
      </c>
      <c r="C322" s="1" t="s">
        <v>1888</v>
      </c>
      <c r="D322" t="s">
        <v>33</v>
      </c>
      <c r="E322" t="s">
        <v>614</v>
      </c>
      <c r="F322" s="2">
        <v>106000</v>
      </c>
      <c r="G322" t="s">
        <v>1889</v>
      </c>
      <c r="H322">
        <v>24.5</v>
      </c>
      <c r="I322">
        <v>9.4</v>
      </c>
      <c r="J322">
        <v>5</v>
      </c>
      <c r="K322">
        <v>10.1</v>
      </c>
      <c r="L322" t="s">
        <v>177</v>
      </c>
      <c r="M322">
        <v>3</v>
      </c>
      <c r="N322" t="s">
        <v>498</v>
      </c>
      <c r="O322" t="s">
        <v>29</v>
      </c>
    </row>
    <row r="323" spans="1:16" ht="130.5" hidden="1">
      <c r="A323" t="s">
        <v>1890</v>
      </c>
      <c r="B323" t="s">
        <v>1891</v>
      </c>
      <c r="C323" s="1" t="s">
        <v>1892</v>
      </c>
      <c r="D323" t="s">
        <v>33</v>
      </c>
      <c r="E323" t="s">
        <v>1893</v>
      </c>
      <c r="F323" s="2">
        <v>29836</v>
      </c>
      <c r="G323" t="s">
        <v>1894</v>
      </c>
      <c r="H323">
        <v>12.1</v>
      </c>
      <c r="I323">
        <v>0.1</v>
      </c>
      <c r="J323">
        <v>4</v>
      </c>
      <c r="K323">
        <v>8</v>
      </c>
      <c r="L323" t="s">
        <v>27</v>
      </c>
      <c r="M323">
        <v>2</v>
      </c>
      <c r="N323" t="s">
        <v>664</v>
      </c>
      <c r="O323" t="s">
        <v>60</v>
      </c>
    </row>
    <row r="324" spans="1:16" ht="130.5">
      <c r="A324" t="s">
        <v>1854</v>
      </c>
      <c r="B324" t="s">
        <v>1855</v>
      </c>
      <c r="C324" s="1" t="s">
        <v>1856</v>
      </c>
      <c r="D324" t="s">
        <v>45</v>
      </c>
      <c r="E324" t="s">
        <v>1034</v>
      </c>
      <c r="F324" s="2">
        <v>46000</v>
      </c>
      <c r="G324" t="s">
        <v>1857</v>
      </c>
      <c r="H324">
        <v>12.8</v>
      </c>
      <c r="I324">
        <v>1.6</v>
      </c>
      <c r="J324">
        <v>5.7</v>
      </c>
      <c r="K324">
        <v>5.5</v>
      </c>
      <c r="L324" t="s">
        <v>177</v>
      </c>
      <c r="M324">
        <v>3</v>
      </c>
      <c r="N324" t="s">
        <v>257</v>
      </c>
      <c r="O324" t="s">
        <v>60</v>
      </c>
      <c r="P324">
        <v>1</v>
      </c>
    </row>
    <row r="325" spans="1:16" ht="101.25" hidden="1">
      <c r="A325" t="s">
        <v>1899</v>
      </c>
      <c r="B325" t="s">
        <v>1900</v>
      </c>
      <c r="C325" s="1" t="s">
        <v>1901</v>
      </c>
      <c r="D325" t="s">
        <v>101</v>
      </c>
      <c r="E325" t="s">
        <v>214</v>
      </c>
      <c r="F325" s="2">
        <v>51300</v>
      </c>
      <c r="G325" t="s">
        <v>1902</v>
      </c>
      <c r="H325">
        <v>22.5</v>
      </c>
      <c r="I325">
        <v>0.1</v>
      </c>
      <c r="J325">
        <v>10.1</v>
      </c>
      <c r="K325">
        <v>12.3</v>
      </c>
      <c r="L325" t="s">
        <v>177</v>
      </c>
      <c r="M325">
        <v>3</v>
      </c>
      <c r="N325" t="s">
        <v>48</v>
      </c>
      <c r="O325" t="s">
        <v>29</v>
      </c>
    </row>
    <row r="326" spans="1:16" ht="130.5" hidden="1">
      <c r="A326" t="s">
        <v>1903</v>
      </c>
      <c r="B326" t="s">
        <v>1904</v>
      </c>
      <c r="C326" s="1" t="s">
        <v>1905</v>
      </c>
      <c r="D326" t="s">
        <v>174</v>
      </c>
      <c r="E326" t="s">
        <v>393</v>
      </c>
      <c r="F326" s="2">
        <v>14500</v>
      </c>
      <c r="G326" t="s">
        <v>1906</v>
      </c>
      <c r="H326">
        <v>23.5</v>
      </c>
      <c r="I326">
        <v>10.9</v>
      </c>
      <c r="J326">
        <v>4.5</v>
      </c>
      <c r="K326">
        <v>8.1</v>
      </c>
      <c r="L326" t="s">
        <v>27</v>
      </c>
      <c r="M326">
        <v>2</v>
      </c>
      <c r="N326" t="s">
        <v>189</v>
      </c>
      <c r="O326" t="s">
        <v>29</v>
      </c>
    </row>
    <row r="327" spans="1:16" ht="159" hidden="1">
      <c r="A327" t="s">
        <v>1907</v>
      </c>
      <c r="B327" t="s">
        <v>1908</v>
      </c>
      <c r="C327" s="1" t="s">
        <v>1909</v>
      </c>
      <c r="D327" t="s">
        <v>114</v>
      </c>
      <c r="E327" t="s">
        <v>305</v>
      </c>
      <c r="F327" s="2">
        <v>1640</v>
      </c>
      <c r="G327" t="s">
        <v>1910</v>
      </c>
      <c r="H327">
        <v>16.100000000000001</v>
      </c>
      <c r="I327">
        <v>4</v>
      </c>
      <c r="J327">
        <v>8.1999999999999993</v>
      </c>
      <c r="K327">
        <v>3.9</v>
      </c>
      <c r="L327" t="s">
        <v>83</v>
      </c>
      <c r="M327">
        <v>1</v>
      </c>
      <c r="N327" t="s">
        <v>195</v>
      </c>
      <c r="O327" t="s">
        <v>60</v>
      </c>
    </row>
    <row r="328" spans="1:16" ht="144.75" hidden="1">
      <c r="A328" t="s">
        <v>1919</v>
      </c>
      <c r="B328" t="s">
        <v>1920</v>
      </c>
      <c r="C328" s="1" t="s">
        <v>1921</v>
      </c>
      <c r="D328" t="s">
        <v>80</v>
      </c>
      <c r="E328" t="s">
        <v>284</v>
      </c>
      <c r="F328" s="2">
        <v>14990</v>
      </c>
      <c r="G328" t="s">
        <v>1922</v>
      </c>
      <c r="H328">
        <v>19.3</v>
      </c>
      <c r="I328">
        <v>4.7</v>
      </c>
      <c r="J328">
        <v>5.3</v>
      </c>
      <c r="K328">
        <v>9.3000000000000007</v>
      </c>
      <c r="L328" t="s">
        <v>83</v>
      </c>
      <c r="M328">
        <v>1</v>
      </c>
      <c r="N328" t="s">
        <v>630</v>
      </c>
      <c r="O328" t="s">
        <v>60</v>
      </c>
    </row>
    <row r="329" spans="1:16" ht="130.5" hidden="1">
      <c r="A329" t="s">
        <v>1923</v>
      </c>
      <c r="B329" t="s">
        <v>1924</v>
      </c>
      <c r="C329" s="1" t="s">
        <v>1925</v>
      </c>
      <c r="D329" t="s">
        <v>174</v>
      </c>
      <c r="E329" t="s">
        <v>321</v>
      </c>
      <c r="F329" s="2">
        <v>23000</v>
      </c>
      <c r="G329" t="s">
        <v>1926</v>
      </c>
      <c r="H329">
        <v>32.9</v>
      </c>
      <c r="I329">
        <v>14.4</v>
      </c>
      <c r="J329">
        <v>5.3</v>
      </c>
      <c r="K329">
        <v>13.3</v>
      </c>
      <c r="L329" t="s">
        <v>177</v>
      </c>
      <c r="M329">
        <v>3</v>
      </c>
      <c r="N329" t="s">
        <v>268</v>
      </c>
      <c r="O329" t="s">
        <v>147</v>
      </c>
    </row>
    <row r="330" spans="1:16" ht="130.5" hidden="1">
      <c r="A330" t="s">
        <v>1933</v>
      </c>
      <c r="B330" t="s">
        <v>1934</v>
      </c>
      <c r="C330" s="1" t="s">
        <v>1935</v>
      </c>
      <c r="D330" t="s">
        <v>101</v>
      </c>
      <c r="E330" t="s">
        <v>102</v>
      </c>
      <c r="F330" s="2">
        <v>16152</v>
      </c>
      <c r="G330" t="s">
        <v>1936</v>
      </c>
      <c r="H330">
        <v>20.5</v>
      </c>
      <c r="I330">
        <v>0.1</v>
      </c>
      <c r="J330">
        <v>10.6</v>
      </c>
      <c r="K330">
        <v>9.8000000000000007</v>
      </c>
      <c r="L330" t="s">
        <v>83</v>
      </c>
      <c r="M330">
        <v>1</v>
      </c>
      <c r="N330" t="s">
        <v>449</v>
      </c>
      <c r="O330" t="s">
        <v>29</v>
      </c>
    </row>
    <row r="331" spans="1:16" ht="115.5" hidden="1">
      <c r="A331" t="s">
        <v>1937</v>
      </c>
      <c r="B331" t="s">
        <v>1938</v>
      </c>
      <c r="C331" s="1" t="s">
        <v>1939</v>
      </c>
      <c r="D331" t="s">
        <v>18</v>
      </c>
      <c r="E331" t="s">
        <v>1130</v>
      </c>
      <c r="F331" s="2">
        <v>14000</v>
      </c>
      <c r="G331" t="s">
        <v>1940</v>
      </c>
      <c r="H331">
        <v>16.600000000000001</v>
      </c>
      <c r="I331">
        <v>4.2</v>
      </c>
      <c r="J331">
        <v>4.9000000000000004</v>
      </c>
      <c r="K331">
        <v>7.5</v>
      </c>
      <c r="L331" t="s">
        <v>27</v>
      </c>
      <c r="M331">
        <v>2</v>
      </c>
      <c r="N331" t="s">
        <v>117</v>
      </c>
      <c r="O331" t="s">
        <v>60</v>
      </c>
    </row>
    <row r="332" spans="1:16" ht="101.25" hidden="1">
      <c r="A332" t="s">
        <v>1941</v>
      </c>
      <c r="B332" t="s">
        <v>1942</v>
      </c>
      <c r="C332" s="1" t="s">
        <v>1943</v>
      </c>
      <c r="D332" t="s">
        <v>18</v>
      </c>
      <c r="E332" t="s">
        <v>447</v>
      </c>
      <c r="F332" s="2">
        <v>20000</v>
      </c>
      <c r="G332" t="s">
        <v>1944</v>
      </c>
      <c r="H332">
        <v>20</v>
      </c>
      <c r="I332">
        <v>7.3</v>
      </c>
      <c r="J332">
        <v>6.6</v>
      </c>
      <c r="K332">
        <v>6</v>
      </c>
      <c r="L332" t="s">
        <v>177</v>
      </c>
      <c r="M332">
        <v>3</v>
      </c>
      <c r="N332" t="s">
        <v>76</v>
      </c>
      <c r="O332" t="s">
        <v>60</v>
      </c>
    </row>
    <row r="333" spans="1:16" ht="115.5">
      <c r="A333" t="s">
        <v>1895</v>
      </c>
      <c r="B333" t="s">
        <v>1896</v>
      </c>
      <c r="C333" s="1" t="s">
        <v>1897</v>
      </c>
      <c r="D333" t="s">
        <v>45</v>
      </c>
      <c r="E333" t="s">
        <v>1034</v>
      </c>
      <c r="F333" s="2">
        <v>47040</v>
      </c>
      <c r="G333" t="s">
        <v>1898</v>
      </c>
      <c r="H333">
        <v>14.9</v>
      </c>
      <c r="I333">
        <v>1.2</v>
      </c>
      <c r="J333">
        <v>6.4</v>
      </c>
      <c r="K333">
        <v>7.3</v>
      </c>
      <c r="L333" t="s">
        <v>177</v>
      </c>
      <c r="M333">
        <v>3</v>
      </c>
      <c r="N333" t="s">
        <v>474</v>
      </c>
      <c r="O333" t="s">
        <v>60</v>
      </c>
      <c r="P333">
        <v>1</v>
      </c>
    </row>
    <row r="334" spans="1:16" ht="130.5">
      <c r="A334" t="s">
        <v>1945</v>
      </c>
      <c r="B334" t="s">
        <v>1946</v>
      </c>
      <c r="C334" s="1" t="s">
        <v>1947</v>
      </c>
      <c r="D334" t="s">
        <v>45</v>
      </c>
      <c r="E334" t="s">
        <v>779</v>
      </c>
      <c r="F334" s="2">
        <v>34100</v>
      </c>
      <c r="G334" t="s">
        <v>1948</v>
      </c>
      <c r="H334">
        <v>22.7</v>
      </c>
      <c r="I334">
        <v>1.3</v>
      </c>
      <c r="J334">
        <v>7.1</v>
      </c>
      <c r="K334">
        <v>14.4</v>
      </c>
      <c r="L334" t="s">
        <v>27</v>
      </c>
      <c r="M334">
        <v>2</v>
      </c>
      <c r="N334" t="s">
        <v>230</v>
      </c>
      <c r="O334" t="s">
        <v>29</v>
      </c>
      <c r="P334">
        <v>2</v>
      </c>
    </row>
    <row r="335" spans="1:16" ht="188.25" hidden="1">
      <c r="A335" t="s">
        <v>1953</v>
      </c>
      <c r="B335" t="s">
        <v>1954</v>
      </c>
      <c r="C335" s="1" t="s">
        <v>1955</v>
      </c>
      <c r="D335" t="s">
        <v>114</v>
      </c>
      <c r="E335" t="s">
        <v>1956</v>
      </c>
      <c r="F335">
        <v>836</v>
      </c>
      <c r="G335" t="s">
        <v>1957</v>
      </c>
      <c r="H335">
        <v>12.5</v>
      </c>
      <c r="I335">
        <v>2.5</v>
      </c>
      <c r="J335">
        <v>5.4</v>
      </c>
      <c r="K335">
        <v>4.5</v>
      </c>
      <c r="L335" t="s">
        <v>83</v>
      </c>
      <c r="M335">
        <v>1</v>
      </c>
      <c r="N335" t="s">
        <v>257</v>
      </c>
      <c r="O335" t="s">
        <v>60</v>
      </c>
    </row>
    <row r="336" spans="1:16" ht="115.5" hidden="1">
      <c r="A336" t="s">
        <v>1958</v>
      </c>
      <c r="B336" t="s">
        <v>1959</v>
      </c>
      <c r="C336" s="1" t="s">
        <v>1960</v>
      </c>
      <c r="D336" t="s">
        <v>33</v>
      </c>
      <c r="E336" t="s">
        <v>1113</v>
      </c>
      <c r="F336" s="2">
        <v>39900</v>
      </c>
      <c r="G336" t="s">
        <v>1961</v>
      </c>
      <c r="H336">
        <v>12.6</v>
      </c>
      <c r="I336">
        <v>2.7</v>
      </c>
      <c r="J336">
        <v>5.7</v>
      </c>
      <c r="K336">
        <v>4.2</v>
      </c>
      <c r="L336" t="s">
        <v>27</v>
      </c>
      <c r="M336">
        <v>2</v>
      </c>
      <c r="N336" t="s">
        <v>257</v>
      </c>
      <c r="O336" t="s">
        <v>60</v>
      </c>
    </row>
    <row r="337" spans="1:16" ht="115.5" hidden="1">
      <c r="A337" t="s">
        <v>1962</v>
      </c>
      <c r="B337" t="s">
        <v>1963</v>
      </c>
      <c r="C337" s="1" t="s">
        <v>1964</v>
      </c>
      <c r="D337" t="s">
        <v>33</v>
      </c>
      <c r="E337" t="s">
        <v>614</v>
      </c>
      <c r="F337" s="2">
        <v>24000</v>
      </c>
      <c r="G337" t="s">
        <v>1965</v>
      </c>
      <c r="H337">
        <v>19.2</v>
      </c>
      <c r="I337">
        <v>1</v>
      </c>
      <c r="J337">
        <v>8.1</v>
      </c>
      <c r="K337">
        <v>10.1</v>
      </c>
      <c r="L337" t="s">
        <v>177</v>
      </c>
      <c r="M337">
        <v>3</v>
      </c>
      <c r="N337" t="s">
        <v>1226</v>
      </c>
      <c r="O337" t="s">
        <v>60</v>
      </c>
    </row>
    <row r="338" spans="1:16" ht="101.25" hidden="1">
      <c r="A338" t="s">
        <v>1966</v>
      </c>
      <c r="B338" t="s">
        <v>1967</v>
      </c>
      <c r="C338" s="1" t="s">
        <v>1968</v>
      </c>
      <c r="D338" t="s">
        <v>80</v>
      </c>
      <c r="E338" t="s">
        <v>341</v>
      </c>
      <c r="F338" s="2">
        <v>171000</v>
      </c>
      <c r="G338" t="s">
        <v>1969</v>
      </c>
      <c r="H338">
        <v>39.6</v>
      </c>
      <c r="I338">
        <v>8.8000000000000007</v>
      </c>
      <c r="J338">
        <v>8.3000000000000007</v>
      </c>
      <c r="K338">
        <v>22.5</v>
      </c>
      <c r="L338" t="s">
        <v>323</v>
      </c>
      <c r="M338">
        <v>4</v>
      </c>
      <c r="N338" t="s">
        <v>1970</v>
      </c>
      <c r="O338" t="s">
        <v>147</v>
      </c>
    </row>
    <row r="339" spans="1:16" ht="87" hidden="1">
      <c r="A339" t="s">
        <v>1971</v>
      </c>
      <c r="B339" t="s">
        <v>1972</v>
      </c>
      <c r="C339" s="1" t="s">
        <v>1973</v>
      </c>
      <c r="D339" t="s">
        <v>101</v>
      </c>
      <c r="E339" t="s">
        <v>502</v>
      </c>
      <c r="F339" s="2">
        <v>4735</v>
      </c>
      <c r="G339" t="s">
        <v>1974</v>
      </c>
      <c r="H339">
        <v>23.4</v>
      </c>
      <c r="I339">
        <v>2.5</v>
      </c>
      <c r="J339">
        <v>11.3</v>
      </c>
      <c r="K339">
        <v>9.6</v>
      </c>
      <c r="L339" t="s">
        <v>27</v>
      </c>
      <c r="M339">
        <v>2</v>
      </c>
      <c r="N339" t="s">
        <v>189</v>
      </c>
      <c r="O339" t="s">
        <v>29</v>
      </c>
    </row>
    <row r="340" spans="1:16" ht="101.25" hidden="1">
      <c r="A340" t="s">
        <v>1975</v>
      </c>
      <c r="B340" t="s">
        <v>1976</v>
      </c>
      <c r="C340" s="1" t="s">
        <v>1977</v>
      </c>
      <c r="D340" t="s">
        <v>101</v>
      </c>
      <c r="E340" t="s">
        <v>502</v>
      </c>
      <c r="F340" s="2">
        <v>19300</v>
      </c>
      <c r="G340" t="s">
        <v>1978</v>
      </c>
      <c r="H340">
        <v>18.3</v>
      </c>
      <c r="I340">
        <v>0.9</v>
      </c>
      <c r="J340">
        <v>10</v>
      </c>
      <c r="K340">
        <v>7.4</v>
      </c>
      <c r="L340" t="s">
        <v>27</v>
      </c>
      <c r="M340">
        <v>2</v>
      </c>
      <c r="N340" t="s">
        <v>84</v>
      </c>
      <c r="O340" t="s">
        <v>60</v>
      </c>
    </row>
    <row r="341" spans="1:16" ht="144.75">
      <c r="A341" t="s">
        <v>1949</v>
      </c>
      <c r="B341" t="s">
        <v>1950</v>
      </c>
      <c r="C341" s="1" t="s">
        <v>1951</v>
      </c>
      <c r="D341" t="s">
        <v>45</v>
      </c>
      <c r="E341" t="s">
        <v>64</v>
      </c>
      <c r="F341" s="2">
        <v>48000</v>
      </c>
      <c r="G341" t="s">
        <v>1952</v>
      </c>
      <c r="H341">
        <v>23.1</v>
      </c>
      <c r="I341">
        <v>2.4</v>
      </c>
      <c r="J341">
        <v>8.9</v>
      </c>
      <c r="K341">
        <v>11.9</v>
      </c>
      <c r="L341" t="s">
        <v>27</v>
      </c>
      <c r="M341">
        <v>2</v>
      </c>
      <c r="N341" t="s">
        <v>434</v>
      </c>
      <c r="O341" t="s">
        <v>29</v>
      </c>
      <c r="P341">
        <v>2</v>
      </c>
    </row>
    <row r="342" spans="1:16" ht="115.5">
      <c r="A342" t="s">
        <v>1979</v>
      </c>
      <c r="B342" t="s">
        <v>1980</v>
      </c>
      <c r="C342" s="1" t="s">
        <v>1981</v>
      </c>
      <c r="D342" t="s">
        <v>45</v>
      </c>
      <c r="E342" t="s">
        <v>779</v>
      </c>
      <c r="F342" s="2">
        <v>7570</v>
      </c>
      <c r="G342" t="s">
        <v>1982</v>
      </c>
      <c r="H342">
        <v>22.2</v>
      </c>
      <c r="I342">
        <v>0.4</v>
      </c>
      <c r="J342">
        <v>7.4</v>
      </c>
      <c r="K342">
        <v>14.5</v>
      </c>
      <c r="L342" t="s">
        <v>177</v>
      </c>
      <c r="M342">
        <v>3</v>
      </c>
      <c r="N342" t="s">
        <v>1056</v>
      </c>
      <c r="O342" t="s">
        <v>29</v>
      </c>
      <c r="P342">
        <v>2</v>
      </c>
    </row>
    <row r="343" spans="1:16" ht="130.5" hidden="1">
      <c r="A343" t="s">
        <v>1991</v>
      </c>
      <c r="B343" t="s">
        <v>1992</v>
      </c>
      <c r="C343" s="1" t="s">
        <v>1993</v>
      </c>
      <c r="D343" t="s">
        <v>33</v>
      </c>
      <c r="E343" t="s">
        <v>299</v>
      </c>
      <c r="F343" s="2">
        <v>85000</v>
      </c>
      <c r="G343" t="s">
        <v>1994</v>
      </c>
      <c r="H343">
        <v>15.9</v>
      </c>
      <c r="I343">
        <v>2.4</v>
      </c>
      <c r="J343">
        <v>4.4000000000000004</v>
      </c>
      <c r="K343">
        <v>9.1</v>
      </c>
      <c r="L343" t="s">
        <v>27</v>
      </c>
      <c r="M343">
        <v>2</v>
      </c>
      <c r="N343" t="s">
        <v>195</v>
      </c>
      <c r="O343" t="s">
        <v>60</v>
      </c>
    </row>
    <row r="344" spans="1:16" ht="101.25" hidden="1">
      <c r="A344" t="s">
        <v>1995</v>
      </c>
      <c r="B344" t="s">
        <v>1996</v>
      </c>
      <c r="C344" s="1" t="s">
        <v>1997</v>
      </c>
      <c r="D344" t="s">
        <v>101</v>
      </c>
      <c r="E344" t="s">
        <v>1998</v>
      </c>
      <c r="F344" s="2">
        <v>396500</v>
      </c>
      <c r="G344" t="s">
        <v>1999</v>
      </c>
      <c r="H344">
        <v>20.7</v>
      </c>
      <c r="I344">
        <v>1</v>
      </c>
      <c r="J344">
        <v>14.8</v>
      </c>
      <c r="K344">
        <v>4.9000000000000004</v>
      </c>
      <c r="L344" t="s">
        <v>83</v>
      </c>
      <c r="M344">
        <v>1</v>
      </c>
      <c r="N344" t="s">
        <v>449</v>
      </c>
      <c r="O344" t="s">
        <v>29</v>
      </c>
    </row>
    <row r="345" spans="1:16" ht="115.5">
      <c r="A345" t="s">
        <v>1987</v>
      </c>
      <c r="B345" t="s">
        <v>1988</v>
      </c>
      <c r="C345" s="1" t="s">
        <v>1989</v>
      </c>
      <c r="D345" t="s">
        <v>45</v>
      </c>
      <c r="E345" t="s">
        <v>64</v>
      </c>
      <c r="F345" s="2">
        <v>8000</v>
      </c>
      <c r="G345" t="s">
        <v>1990</v>
      </c>
      <c r="H345">
        <v>17.399999999999999</v>
      </c>
      <c r="I345">
        <v>1.2</v>
      </c>
      <c r="J345">
        <v>7</v>
      </c>
      <c r="K345">
        <v>9.1999999999999993</v>
      </c>
      <c r="L345" t="s">
        <v>83</v>
      </c>
      <c r="M345">
        <v>1</v>
      </c>
      <c r="N345" t="s">
        <v>517</v>
      </c>
      <c r="O345" t="s">
        <v>60</v>
      </c>
      <c r="P345">
        <v>1</v>
      </c>
    </row>
    <row r="346" spans="1:16" ht="115.5">
      <c r="A346" t="s">
        <v>2000</v>
      </c>
      <c r="B346" t="s">
        <v>2001</v>
      </c>
      <c r="C346" s="1" t="s">
        <v>2002</v>
      </c>
      <c r="D346" t="s">
        <v>45</v>
      </c>
      <c r="E346" t="s">
        <v>132</v>
      </c>
      <c r="F346" s="2">
        <v>70000</v>
      </c>
      <c r="G346" t="s">
        <v>2003</v>
      </c>
      <c r="H346">
        <v>23.8</v>
      </c>
      <c r="I346">
        <v>3</v>
      </c>
      <c r="J346">
        <v>7.1</v>
      </c>
      <c r="K346">
        <v>13.6</v>
      </c>
      <c r="L346" t="s">
        <v>177</v>
      </c>
      <c r="M346">
        <v>3</v>
      </c>
      <c r="N346" t="s">
        <v>896</v>
      </c>
      <c r="O346" t="s">
        <v>29</v>
      </c>
      <c r="P346">
        <v>2</v>
      </c>
    </row>
    <row r="347" spans="1:16" ht="115.5" hidden="1">
      <c r="A347" t="s">
        <v>2008</v>
      </c>
      <c r="B347" t="s">
        <v>2009</v>
      </c>
      <c r="C347" s="1" t="s">
        <v>2010</v>
      </c>
      <c r="D347" t="s">
        <v>33</v>
      </c>
      <c r="E347" t="s">
        <v>299</v>
      </c>
      <c r="F347" s="2">
        <v>8981</v>
      </c>
      <c r="G347" t="s">
        <v>2011</v>
      </c>
      <c r="H347">
        <v>28.3</v>
      </c>
      <c r="I347">
        <v>12.2</v>
      </c>
      <c r="J347">
        <v>5.9</v>
      </c>
      <c r="K347">
        <v>10.3</v>
      </c>
      <c r="L347" t="s">
        <v>27</v>
      </c>
      <c r="M347">
        <v>2</v>
      </c>
      <c r="N347" t="s">
        <v>526</v>
      </c>
      <c r="O347" t="s">
        <v>29</v>
      </c>
    </row>
    <row r="348" spans="1:16" ht="101.25" hidden="1">
      <c r="A348" t="s">
        <v>2012</v>
      </c>
      <c r="B348" t="s">
        <v>2013</v>
      </c>
      <c r="C348" s="1" t="s">
        <v>2014</v>
      </c>
      <c r="D348" t="s">
        <v>101</v>
      </c>
      <c r="E348" t="s">
        <v>502</v>
      </c>
      <c r="F348" s="2">
        <v>52100</v>
      </c>
      <c r="G348" t="s">
        <v>2015</v>
      </c>
      <c r="H348">
        <v>20.9</v>
      </c>
      <c r="I348">
        <v>1.1000000000000001</v>
      </c>
      <c r="J348">
        <v>9.9</v>
      </c>
      <c r="K348">
        <v>9.9</v>
      </c>
      <c r="L348" t="s">
        <v>27</v>
      </c>
      <c r="M348">
        <v>2</v>
      </c>
      <c r="N348" t="s">
        <v>616</v>
      </c>
      <c r="O348" t="s">
        <v>29</v>
      </c>
    </row>
    <row r="349" spans="1:16" ht="188.25" hidden="1">
      <c r="A349" t="s">
        <v>2016</v>
      </c>
      <c r="B349" t="s">
        <v>2017</v>
      </c>
      <c r="C349" s="1" t="s">
        <v>2018</v>
      </c>
      <c r="D349" t="s">
        <v>101</v>
      </c>
      <c r="E349" t="s">
        <v>143</v>
      </c>
      <c r="F349" s="2">
        <v>212000</v>
      </c>
      <c r="G349" t="s">
        <v>2019</v>
      </c>
      <c r="H349">
        <v>28.3</v>
      </c>
      <c r="I349">
        <v>1.7</v>
      </c>
      <c r="J349">
        <v>11.5</v>
      </c>
      <c r="K349">
        <v>15.1</v>
      </c>
      <c r="L349" t="s">
        <v>177</v>
      </c>
      <c r="M349">
        <v>3</v>
      </c>
      <c r="N349" t="s">
        <v>526</v>
      </c>
      <c r="O349" t="s">
        <v>29</v>
      </c>
    </row>
    <row r="350" spans="1:16" ht="130.5" hidden="1">
      <c r="A350" t="s">
        <v>2020</v>
      </c>
      <c r="B350" t="s">
        <v>2021</v>
      </c>
      <c r="C350" s="1" t="s">
        <v>2022</v>
      </c>
      <c r="D350" t="s">
        <v>33</v>
      </c>
      <c r="E350" t="s">
        <v>121</v>
      </c>
      <c r="F350" s="2">
        <v>16000</v>
      </c>
      <c r="G350" t="s">
        <v>2023</v>
      </c>
      <c r="H350">
        <v>12.1</v>
      </c>
      <c r="I350">
        <v>7.6</v>
      </c>
      <c r="J350">
        <v>3.7</v>
      </c>
      <c r="K350">
        <v>0.8</v>
      </c>
      <c r="L350" t="s">
        <v>27</v>
      </c>
      <c r="M350">
        <v>2</v>
      </c>
      <c r="N350" t="s">
        <v>664</v>
      </c>
      <c r="O350" t="s">
        <v>60</v>
      </c>
    </row>
    <row r="351" spans="1:16" ht="115.5" hidden="1">
      <c r="A351" t="s">
        <v>2032</v>
      </c>
      <c r="B351" t="s">
        <v>2033</v>
      </c>
      <c r="C351" s="1" t="s">
        <v>2034</v>
      </c>
      <c r="D351" t="s">
        <v>33</v>
      </c>
      <c r="E351" t="s">
        <v>121</v>
      </c>
      <c r="F351" s="2">
        <v>35000</v>
      </c>
      <c r="G351" t="s">
        <v>2035</v>
      </c>
      <c r="H351">
        <v>16.100000000000001</v>
      </c>
      <c r="I351">
        <v>11.4</v>
      </c>
      <c r="J351">
        <v>3.7</v>
      </c>
      <c r="K351">
        <v>0.9</v>
      </c>
      <c r="L351" t="s">
        <v>83</v>
      </c>
      <c r="M351">
        <v>1</v>
      </c>
      <c r="N351" t="s">
        <v>195</v>
      </c>
      <c r="O351" t="s">
        <v>60</v>
      </c>
    </row>
    <row r="352" spans="1:16" ht="159" hidden="1">
      <c r="A352" t="s">
        <v>2036</v>
      </c>
      <c r="B352" t="s">
        <v>2037</v>
      </c>
      <c r="C352" s="1" t="s">
        <v>2038</v>
      </c>
      <c r="D352" t="s">
        <v>114</v>
      </c>
      <c r="E352" t="s">
        <v>305</v>
      </c>
      <c r="F352" s="2">
        <v>2978</v>
      </c>
      <c r="G352" t="s">
        <v>2039</v>
      </c>
      <c r="H352">
        <v>9.8000000000000007</v>
      </c>
      <c r="I352">
        <v>3</v>
      </c>
      <c r="J352">
        <v>4.8</v>
      </c>
      <c r="K352">
        <v>2</v>
      </c>
      <c r="L352" t="s">
        <v>83</v>
      </c>
      <c r="M352">
        <v>1</v>
      </c>
      <c r="N352" t="s">
        <v>405</v>
      </c>
      <c r="O352" t="s">
        <v>1173</v>
      </c>
    </row>
    <row r="353" spans="1:16" ht="115.5" hidden="1">
      <c r="A353" t="s">
        <v>2040</v>
      </c>
      <c r="B353" t="s">
        <v>2041</v>
      </c>
      <c r="C353" s="1" t="s">
        <v>2042</v>
      </c>
      <c r="D353" t="s">
        <v>33</v>
      </c>
      <c r="E353" t="s">
        <v>299</v>
      </c>
      <c r="F353" s="2">
        <v>71400</v>
      </c>
      <c r="G353" t="s">
        <v>2043</v>
      </c>
      <c r="H353">
        <v>11</v>
      </c>
      <c r="I353">
        <v>0.1</v>
      </c>
      <c r="J353">
        <v>3.8</v>
      </c>
      <c r="K353">
        <v>7.1</v>
      </c>
      <c r="L353" t="s">
        <v>27</v>
      </c>
      <c r="M353">
        <v>2</v>
      </c>
      <c r="N353" t="s">
        <v>128</v>
      </c>
      <c r="O353" t="s">
        <v>60</v>
      </c>
    </row>
    <row r="354" spans="1:16" ht="115.5" hidden="1">
      <c r="A354" t="s">
        <v>2044</v>
      </c>
      <c r="B354" t="s">
        <v>2045</v>
      </c>
      <c r="C354" s="1" t="s">
        <v>2046</v>
      </c>
      <c r="D354" t="s">
        <v>80</v>
      </c>
      <c r="E354" t="s">
        <v>638</v>
      </c>
      <c r="F354" s="2">
        <v>63000</v>
      </c>
      <c r="G354" t="s">
        <v>2047</v>
      </c>
      <c r="H354">
        <v>13.8</v>
      </c>
      <c r="I354">
        <v>2.8</v>
      </c>
      <c r="J354">
        <v>5.5</v>
      </c>
      <c r="K354">
        <v>5.5</v>
      </c>
      <c r="L354" t="s">
        <v>83</v>
      </c>
      <c r="M354">
        <v>1</v>
      </c>
      <c r="N354" t="s">
        <v>874</v>
      </c>
      <c r="O354" t="s">
        <v>60</v>
      </c>
    </row>
    <row r="355" spans="1:16" ht="144.75" hidden="1">
      <c r="A355" t="s">
        <v>2052</v>
      </c>
      <c r="B355" t="s">
        <v>2053</v>
      </c>
      <c r="C355" s="1" t="s">
        <v>2054</v>
      </c>
      <c r="D355" t="s">
        <v>88</v>
      </c>
      <c r="E355" t="s">
        <v>909</v>
      </c>
      <c r="F355" s="2">
        <v>5019</v>
      </c>
      <c r="G355" t="s">
        <v>2055</v>
      </c>
      <c r="H355">
        <v>34.6</v>
      </c>
      <c r="I355">
        <v>14.8</v>
      </c>
      <c r="J355">
        <v>6.4</v>
      </c>
      <c r="K355">
        <v>13.4</v>
      </c>
      <c r="L355" t="s">
        <v>27</v>
      </c>
      <c r="M355">
        <v>2</v>
      </c>
      <c r="N355" t="s">
        <v>1458</v>
      </c>
      <c r="O355" t="s">
        <v>147</v>
      </c>
    </row>
    <row r="356" spans="1:16" ht="115.5" hidden="1">
      <c r="A356" t="s">
        <v>2056</v>
      </c>
      <c r="B356" t="s">
        <v>2057</v>
      </c>
      <c r="C356" s="1" t="s">
        <v>2058</v>
      </c>
      <c r="D356" t="s">
        <v>168</v>
      </c>
      <c r="E356" t="s">
        <v>234</v>
      </c>
      <c r="F356" s="2">
        <v>148290</v>
      </c>
      <c r="G356" t="s">
        <v>2059</v>
      </c>
      <c r="H356">
        <v>23.9</v>
      </c>
      <c r="I356">
        <v>3.3</v>
      </c>
      <c r="J356">
        <v>6.7</v>
      </c>
      <c r="K356">
        <v>13.9</v>
      </c>
      <c r="L356" t="s">
        <v>177</v>
      </c>
      <c r="M356">
        <v>3</v>
      </c>
      <c r="N356" t="s">
        <v>896</v>
      </c>
      <c r="O356" t="s">
        <v>29</v>
      </c>
    </row>
    <row r="357" spans="1:16" ht="144.75" hidden="1">
      <c r="A357" t="s">
        <v>2060</v>
      </c>
      <c r="B357" t="s">
        <v>2061</v>
      </c>
      <c r="C357" s="1" t="s">
        <v>2062</v>
      </c>
      <c r="D357" t="s">
        <v>101</v>
      </c>
      <c r="E357" t="s">
        <v>2063</v>
      </c>
      <c r="F357" s="2">
        <v>13600</v>
      </c>
      <c r="G357" t="s">
        <v>2064</v>
      </c>
      <c r="H357">
        <v>24.1</v>
      </c>
      <c r="I357">
        <v>1.6</v>
      </c>
      <c r="J357">
        <v>11.7</v>
      </c>
      <c r="K357">
        <v>10.8</v>
      </c>
      <c r="L357" t="s">
        <v>27</v>
      </c>
      <c r="M357">
        <v>2</v>
      </c>
      <c r="N357" t="s">
        <v>540</v>
      </c>
      <c r="O357" t="s">
        <v>29</v>
      </c>
    </row>
    <row r="358" spans="1:16" ht="130.5" hidden="1">
      <c r="A358" t="s">
        <v>2065</v>
      </c>
      <c r="B358" t="s">
        <v>2066</v>
      </c>
      <c r="C358" s="1" t="s">
        <v>2067</v>
      </c>
      <c r="D358" t="s">
        <v>101</v>
      </c>
      <c r="E358" t="s">
        <v>102</v>
      </c>
      <c r="F358" s="2">
        <v>49821</v>
      </c>
      <c r="G358" t="s">
        <v>2068</v>
      </c>
      <c r="H358">
        <v>21.2</v>
      </c>
      <c r="I358">
        <v>0.1</v>
      </c>
      <c r="J358">
        <v>10.1</v>
      </c>
      <c r="K358">
        <v>10.9</v>
      </c>
      <c r="L358" t="s">
        <v>27</v>
      </c>
      <c r="M358">
        <v>2</v>
      </c>
      <c r="N358" t="s">
        <v>247</v>
      </c>
      <c r="O358" t="s">
        <v>29</v>
      </c>
    </row>
    <row r="359" spans="1:16" ht="130.5" hidden="1">
      <c r="A359" t="s">
        <v>2069</v>
      </c>
      <c r="B359" t="s">
        <v>2070</v>
      </c>
      <c r="C359" s="1" t="s">
        <v>2071</v>
      </c>
      <c r="D359" t="s">
        <v>18</v>
      </c>
      <c r="E359" t="s">
        <v>126</v>
      </c>
      <c r="F359" s="2">
        <v>4023</v>
      </c>
      <c r="G359" t="s">
        <v>2072</v>
      </c>
      <c r="H359">
        <v>16.7</v>
      </c>
      <c r="I359">
        <v>0.4</v>
      </c>
      <c r="J359">
        <v>7.4</v>
      </c>
      <c r="K359">
        <v>8.9</v>
      </c>
      <c r="L359" t="s">
        <v>83</v>
      </c>
      <c r="M359">
        <v>1</v>
      </c>
      <c r="N359" t="s">
        <v>117</v>
      </c>
      <c r="O359" t="s">
        <v>60</v>
      </c>
    </row>
    <row r="360" spans="1:16" ht="130.5" hidden="1">
      <c r="A360" t="s">
        <v>2073</v>
      </c>
      <c r="B360" t="s">
        <v>2074</v>
      </c>
      <c r="C360" s="1" t="s">
        <v>2075</v>
      </c>
      <c r="D360" t="s">
        <v>174</v>
      </c>
      <c r="E360" t="s">
        <v>321</v>
      </c>
      <c r="F360" s="2">
        <v>40213</v>
      </c>
      <c r="G360" t="s">
        <v>2076</v>
      </c>
      <c r="H360">
        <v>31.8</v>
      </c>
      <c r="I360">
        <v>16.600000000000001</v>
      </c>
      <c r="J360">
        <v>5</v>
      </c>
      <c r="K360">
        <v>10.1</v>
      </c>
      <c r="L360" t="s">
        <v>177</v>
      </c>
      <c r="M360">
        <v>3</v>
      </c>
      <c r="N360" t="s">
        <v>883</v>
      </c>
      <c r="O360" t="s">
        <v>147</v>
      </c>
    </row>
    <row r="361" spans="1:16" ht="159" hidden="1">
      <c r="A361" t="s">
        <v>2085</v>
      </c>
      <c r="B361" t="s">
        <v>2086</v>
      </c>
      <c r="C361" s="1" t="s">
        <v>2087</v>
      </c>
      <c r="D361" t="s">
        <v>18</v>
      </c>
      <c r="E361" t="s">
        <v>458</v>
      </c>
      <c r="F361" s="2">
        <v>34800</v>
      </c>
      <c r="G361" t="s">
        <v>2088</v>
      </c>
      <c r="H361">
        <v>12.7</v>
      </c>
      <c r="I361">
        <v>4.5</v>
      </c>
      <c r="J361">
        <v>5.3</v>
      </c>
      <c r="K361">
        <v>3</v>
      </c>
      <c r="L361" t="s">
        <v>83</v>
      </c>
      <c r="M361">
        <v>1</v>
      </c>
      <c r="N361" t="s">
        <v>257</v>
      </c>
      <c r="O361" t="s">
        <v>60</v>
      </c>
    </row>
    <row r="362" spans="1:16" ht="115.5" hidden="1">
      <c r="A362" t="s">
        <v>2089</v>
      </c>
      <c r="B362" t="s">
        <v>2090</v>
      </c>
      <c r="C362" s="1" t="s">
        <v>2091</v>
      </c>
      <c r="D362" t="s">
        <v>18</v>
      </c>
      <c r="E362" t="s">
        <v>2092</v>
      </c>
      <c r="F362" s="2">
        <v>150000</v>
      </c>
      <c r="G362" t="s">
        <v>2093</v>
      </c>
      <c r="H362">
        <v>17.2</v>
      </c>
      <c r="I362">
        <v>0.5</v>
      </c>
      <c r="J362">
        <v>9.4</v>
      </c>
      <c r="K362">
        <v>7.4</v>
      </c>
      <c r="L362" t="s">
        <v>177</v>
      </c>
      <c r="M362">
        <v>3</v>
      </c>
      <c r="N362" t="s">
        <v>517</v>
      </c>
      <c r="O362" t="s">
        <v>60</v>
      </c>
    </row>
    <row r="363" spans="1:16" ht="101.25">
      <c r="A363" t="s">
        <v>2004</v>
      </c>
      <c r="B363" t="s">
        <v>2005</v>
      </c>
      <c r="C363" s="1" t="s">
        <v>2006</v>
      </c>
      <c r="D363" t="s">
        <v>45</v>
      </c>
      <c r="E363" t="s">
        <v>132</v>
      </c>
      <c r="F363" s="2">
        <v>60000</v>
      </c>
      <c r="G363" t="s">
        <v>2007</v>
      </c>
      <c r="H363">
        <v>23.6</v>
      </c>
      <c r="I363">
        <v>2.8</v>
      </c>
      <c r="J363">
        <v>7.1</v>
      </c>
      <c r="K363">
        <v>13.6</v>
      </c>
      <c r="L363" t="s">
        <v>177</v>
      </c>
      <c r="M363">
        <v>3</v>
      </c>
      <c r="N363" t="s">
        <v>583</v>
      </c>
      <c r="O363" t="s">
        <v>29</v>
      </c>
      <c r="P363">
        <v>2</v>
      </c>
    </row>
    <row r="364" spans="1:16" ht="115.5" hidden="1">
      <c r="A364" t="s">
        <v>2106</v>
      </c>
      <c r="B364" t="s">
        <v>2107</v>
      </c>
      <c r="C364" s="1" t="s">
        <v>2108</v>
      </c>
      <c r="D364" t="s">
        <v>18</v>
      </c>
      <c r="E364" t="s">
        <v>447</v>
      </c>
      <c r="F364" s="2">
        <v>26000</v>
      </c>
      <c r="G364" t="s">
        <v>2109</v>
      </c>
      <c r="H364">
        <v>22.9</v>
      </c>
      <c r="I364">
        <v>9.3000000000000007</v>
      </c>
      <c r="J364">
        <v>7</v>
      </c>
      <c r="K364">
        <v>6.7</v>
      </c>
      <c r="L364" t="s">
        <v>83</v>
      </c>
      <c r="M364">
        <v>1</v>
      </c>
      <c r="N364" t="s">
        <v>1392</v>
      </c>
      <c r="O364" t="s">
        <v>29</v>
      </c>
    </row>
    <row r="365" spans="1:16" ht="130.5" hidden="1">
      <c r="A365" t="s">
        <v>2110</v>
      </c>
      <c r="B365" t="s">
        <v>2111</v>
      </c>
      <c r="C365" s="1" t="s">
        <v>2112</v>
      </c>
      <c r="D365" t="s">
        <v>18</v>
      </c>
      <c r="E365" t="s">
        <v>472</v>
      </c>
      <c r="F365" s="2">
        <v>95000</v>
      </c>
      <c r="G365" t="s">
        <v>2113</v>
      </c>
      <c r="H365">
        <v>19.600000000000001</v>
      </c>
      <c r="I365">
        <v>7.3</v>
      </c>
      <c r="J365">
        <v>7.6</v>
      </c>
      <c r="K365">
        <v>4.5999999999999996</v>
      </c>
      <c r="L365" t="s">
        <v>27</v>
      </c>
      <c r="M365">
        <v>2</v>
      </c>
      <c r="N365" t="s">
        <v>630</v>
      </c>
      <c r="O365" t="s">
        <v>60</v>
      </c>
    </row>
    <row r="366" spans="1:16" ht="144.75">
      <c r="A366" t="s">
        <v>2114</v>
      </c>
      <c r="B366" t="s">
        <v>2115</v>
      </c>
      <c r="C366" s="1" t="s">
        <v>2116</v>
      </c>
      <c r="D366" t="s">
        <v>45</v>
      </c>
      <c r="E366" t="s">
        <v>779</v>
      </c>
      <c r="F366" s="2">
        <v>26700</v>
      </c>
      <c r="G366" t="s">
        <v>2117</v>
      </c>
      <c r="H366">
        <v>22</v>
      </c>
      <c r="I366">
        <v>0.7</v>
      </c>
      <c r="J366">
        <v>7.8</v>
      </c>
      <c r="K366">
        <v>13.5</v>
      </c>
      <c r="L366" t="s">
        <v>177</v>
      </c>
      <c r="M366">
        <v>3</v>
      </c>
      <c r="N366" t="s">
        <v>439</v>
      </c>
      <c r="O366" t="s">
        <v>29</v>
      </c>
      <c r="P366">
        <v>2</v>
      </c>
    </row>
    <row r="367" spans="1:16" ht="130.5" hidden="1">
      <c r="A367" t="s">
        <v>2118</v>
      </c>
      <c r="B367" t="s">
        <v>2119</v>
      </c>
      <c r="C367" s="1" t="s">
        <v>2120</v>
      </c>
      <c r="D367" t="s">
        <v>80</v>
      </c>
      <c r="E367" t="s">
        <v>81</v>
      </c>
      <c r="F367" s="2">
        <v>21500</v>
      </c>
      <c r="G367" t="s">
        <v>2121</v>
      </c>
      <c r="H367">
        <v>23.9</v>
      </c>
      <c r="I367">
        <v>8.6</v>
      </c>
      <c r="J367">
        <v>6.7</v>
      </c>
      <c r="K367">
        <v>8.5</v>
      </c>
      <c r="L367" t="s">
        <v>83</v>
      </c>
      <c r="M367">
        <v>1</v>
      </c>
      <c r="N367" t="s">
        <v>896</v>
      </c>
      <c r="O367" t="s">
        <v>29</v>
      </c>
    </row>
    <row r="368" spans="1:16" ht="144.75" hidden="1">
      <c r="A368" t="s">
        <v>2122</v>
      </c>
      <c r="B368" t="s">
        <v>2123</v>
      </c>
      <c r="C368" s="1" t="s">
        <v>2124</v>
      </c>
      <c r="D368" t="s">
        <v>101</v>
      </c>
      <c r="E368" t="s">
        <v>502</v>
      </c>
      <c r="F368" s="2">
        <v>13800</v>
      </c>
      <c r="G368" t="s">
        <v>2125</v>
      </c>
      <c r="H368">
        <v>20.3</v>
      </c>
      <c r="I368">
        <v>2.1</v>
      </c>
      <c r="J368">
        <v>10.3</v>
      </c>
      <c r="K368">
        <v>7.8</v>
      </c>
      <c r="L368" t="s">
        <v>27</v>
      </c>
      <c r="M368">
        <v>2</v>
      </c>
      <c r="N368" t="s">
        <v>370</v>
      </c>
      <c r="O368" t="s">
        <v>29</v>
      </c>
    </row>
    <row r="369" spans="1:16" ht="115.5" hidden="1">
      <c r="A369" t="s">
        <v>2126</v>
      </c>
      <c r="B369" t="s">
        <v>2127</v>
      </c>
      <c r="C369" s="1" t="s">
        <v>2128</v>
      </c>
      <c r="D369" t="s">
        <v>88</v>
      </c>
      <c r="E369" t="s">
        <v>2129</v>
      </c>
      <c r="F369" s="2">
        <v>6500</v>
      </c>
      <c r="G369" t="s">
        <v>2130</v>
      </c>
      <c r="H369">
        <v>21.6</v>
      </c>
      <c r="I369">
        <v>9</v>
      </c>
      <c r="J369">
        <v>5</v>
      </c>
      <c r="K369">
        <v>7.6</v>
      </c>
      <c r="L369" t="s">
        <v>83</v>
      </c>
      <c r="M369">
        <v>1</v>
      </c>
      <c r="N369" t="s">
        <v>703</v>
      </c>
      <c r="O369" t="s">
        <v>29</v>
      </c>
    </row>
    <row r="370" spans="1:16" ht="174" hidden="1">
      <c r="A370" t="s">
        <v>2131</v>
      </c>
      <c r="B370" t="s">
        <v>2132</v>
      </c>
      <c r="C370" s="1" t="s">
        <v>2133</v>
      </c>
      <c r="D370" t="s">
        <v>114</v>
      </c>
      <c r="E370" t="s">
        <v>115</v>
      </c>
      <c r="F370" s="2">
        <v>5643</v>
      </c>
      <c r="G370" t="s">
        <v>2134</v>
      </c>
      <c r="H370">
        <v>10.9</v>
      </c>
      <c r="I370">
        <v>2.9</v>
      </c>
      <c r="J370">
        <v>5.2</v>
      </c>
      <c r="K370">
        <v>2.8</v>
      </c>
      <c r="L370" t="s">
        <v>83</v>
      </c>
      <c r="M370">
        <v>1</v>
      </c>
      <c r="N370" t="s">
        <v>128</v>
      </c>
      <c r="O370" t="s">
        <v>60</v>
      </c>
    </row>
    <row r="371" spans="1:16" ht="115.5" hidden="1">
      <c r="A371" t="s">
        <v>2135</v>
      </c>
      <c r="B371" t="s">
        <v>2136</v>
      </c>
      <c r="C371" s="1" t="s">
        <v>2137</v>
      </c>
      <c r="D371" t="s">
        <v>101</v>
      </c>
      <c r="E371" t="s">
        <v>1998</v>
      </c>
      <c r="F371" s="2">
        <v>25000</v>
      </c>
      <c r="G371" t="s">
        <v>2138</v>
      </c>
      <c r="H371">
        <v>24.2</v>
      </c>
      <c r="I371">
        <v>1.6</v>
      </c>
      <c r="J371">
        <v>12.9</v>
      </c>
      <c r="K371">
        <v>9.6999999999999993</v>
      </c>
      <c r="L371" t="s">
        <v>27</v>
      </c>
      <c r="M371">
        <v>2</v>
      </c>
      <c r="N371" t="s">
        <v>1595</v>
      </c>
      <c r="O371" t="s">
        <v>29</v>
      </c>
    </row>
    <row r="372" spans="1:16" ht="101.25" hidden="1">
      <c r="A372" t="s">
        <v>2139</v>
      </c>
      <c r="B372" t="s">
        <v>2140</v>
      </c>
      <c r="C372" s="1" t="s">
        <v>2141</v>
      </c>
      <c r="D372" t="s">
        <v>101</v>
      </c>
      <c r="E372" t="s">
        <v>214</v>
      </c>
      <c r="F372" s="2">
        <v>74600</v>
      </c>
      <c r="G372" t="s">
        <v>2142</v>
      </c>
      <c r="H372">
        <v>18.600000000000001</v>
      </c>
      <c r="I372">
        <v>0.1</v>
      </c>
      <c r="J372">
        <v>9.6999999999999993</v>
      </c>
      <c r="K372">
        <v>8.9</v>
      </c>
      <c r="L372" t="s">
        <v>27</v>
      </c>
      <c r="M372">
        <v>2</v>
      </c>
      <c r="N372" t="s">
        <v>59</v>
      </c>
      <c r="O372" t="s">
        <v>60</v>
      </c>
    </row>
    <row r="373" spans="1:16" ht="130.5" hidden="1">
      <c r="A373" t="s">
        <v>2143</v>
      </c>
      <c r="B373" t="s">
        <v>2144</v>
      </c>
      <c r="C373" s="1" t="s">
        <v>2145</v>
      </c>
      <c r="D373" t="s">
        <v>88</v>
      </c>
      <c r="E373" t="s">
        <v>89</v>
      </c>
      <c r="F373" s="2">
        <v>16800</v>
      </c>
      <c r="G373" t="s">
        <v>2146</v>
      </c>
      <c r="H373">
        <v>26.1</v>
      </c>
      <c r="I373">
        <v>12.7</v>
      </c>
      <c r="J373">
        <v>5.4</v>
      </c>
      <c r="K373">
        <v>8.1</v>
      </c>
      <c r="L373" t="s">
        <v>27</v>
      </c>
      <c r="M373">
        <v>2</v>
      </c>
      <c r="N373" t="s">
        <v>1777</v>
      </c>
      <c r="O373" t="s">
        <v>29</v>
      </c>
    </row>
    <row r="374" spans="1:16" ht="101.25" hidden="1">
      <c r="A374" t="s">
        <v>2147</v>
      </c>
      <c r="B374" t="s">
        <v>2148</v>
      </c>
      <c r="C374" s="1" t="s">
        <v>2149</v>
      </c>
      <c r="D374" t="s">
        <v>80</v>
      </c>
      <c r="E374" t="s">
        <v>289</v>
      </c>
      <c r="F374" s="2">
        <v>132800</v>
      </c>
      <c r="G374" t="s">
        <v>2150</v>
      </c>
      <c r="H374">
        <v>26.4</v>
      </c>
      <c r="I374">
        <v>9.9</v>
      </c>
      <c r="J374">
        <v>4.8</v>
      </c>
      <c r="K374">
        <v>11.6</v>
      </c>
      <c r="L374" t="s">
        <v>27</v>
      </c>
      <c r="M374">
        <v>2</v>
      </c>
      <c r="N374" t="s">
        <v>1777</v>
      </c>
      <c r="O374" t="s">
        <v>29</v>
      </c>
    </row>
    <row r="375" spans="1:16" ht="130.5" hidden="1">
      <c r="A375" t="s">
        <v>2151</v>
      </c>
      <c r="B375" t="s">
        <v>2152</v>
      </c>
      <c r="C375" s="1" t="s">
        <v>2153</v>
      </c>
      <c r="D375" t="s">
        <v>88</v>
      </c>
      <c r="E375" t="s">
        <v>89</v>
      </c>
      <c r="F375" s="2">
        <v>9372</v>
      </c>
      <c r="G375" t="s">
        <v>2154</v>
      </c>
      <c r="H375">
        <v>27.2</v>
      </c>
      <c r="I375">
        <v>12.9</v>
      </c>
      <c r="J375">
        <v>5.3</v>
      </c>
      <c r="K375">
        <v>9.1</v>
      </c>
      <c r="L375" t="s">
        <v>27</v>
      </c>
      <c r="M375">
        <v>2</v>
      </c>
      <c r="N375" t="s">
        <v>713</v>
      </c>
      <c r="O375" t="s">
        <v>29</v>
      </c>
    </row>
    <row r="376" spans="1:16" ht="130.5" hidden="1">
      <c r="A376" t="s">
        <v>2159</v>
      </c>
      <c r="B376" t="s">
        <v>2160</v>
      </c>
      <c r="C376" s="1" t="s">
        <v>2161</v>
      </c>
      <c r="D376" t="s">
        <v>33</v>
      </c>
      <c r="E376" t="s">
        <v>1552</v>
      </c>
      <c r="F376" s="2">
        <v>1525000</v>
      </c>
      <c r="G376" t="s">
        <v>2162</v>
      </c>
      <c r="H376">
        <v>30.6</v>
      </c>
      <c r="I376">
        <v>6</v>
      </c>
      <c r="J376">
        <v>9.1999999999999993</v>
      </c>
      <c r="K376">
        <v>15.4</v>
      </c>
      <c r="L376" t="s">
        <v>177</v>
      </c>
      <c r="M376">
        <v>3</v>
      </c>
      <c r="N376" t="s">
        <v>399</v>
      </c>
      <c r="O376" t="s">
        <v>147</v>
      </c>
    </row>
    <row r="377" spans="1:16" ht="130.5" hidden="1">
      <c r="A377" t="s">
        <v>2163</v>
      </c>
      <c r="B377" t="s">
        <v>2164</v>
      </c>
      <c r="C377" s="1" t="s">
        <v>2165</v>
      </c>
      <c r="D377" t="s">
        <v>174</v>
      </c>
      <c r="E377" t="s">
        <v>770</v>
      </c>
      <c r="F377" s="2">
        <v>6400</v>
      </c>
      <c r="G377" t="s">
        <v>2166</v>
      </c>
      <c r="H377">
        <v>31.3</v>
      </c>
      <c r="I377">
        <v>6.1</v>
      </c>
      <c r="J377">
        <v>7.6</v>
      </c>
      <c r="K377">
        <v>17.600000000000001</v>
      </c>
      <c r="L377" t="s">
        <v>177</v>
      </c>
      <c r="M377">
        <v>3</v>
      </c>
      <c r="N377" t="s">
        <v>744</v>
      </c>
      <c r="O377" t="s">
        <v>147</v>
      </c>
    </row>
    <row r="378" spans="1:16" ht="130.5" hidden="1">
      <c r="A378" t="s">
        <v>2171</v>
      </c>
      <c r="B378" t="s">
        <v>2172</v>
      </c>
      <c r="C378" s="1" t="s">
        <v>2169</v>
      </c>
      <c r="D378" t="s">
        <v>168</v>
      </c>
      <c r="E378" t="s">
        <v>1020</v>
      </c>
      <c r="F378" s="2">
        <v>180895</v>
      </c>
      <c r="G378" t="s">
        <v>2170</v>
      </c>
      <c r="H378">
        <v>24.2</v>
      </c>
      <c r="I378">
        <v>1.6</v>
      </c>
      <c r="J378">
        <v>11.5</v>
      </c>
      <c r="K378">
        <v>11.2</v>
      </c>
      <c r="L378" t="s">
        <v>323</v>
      </c>
      <c r="M378">
        <v>4</v>
      </c>
      <c r="N378" t="s">
        <v>1595</v>
      </c>
      <c r="O378" t="s">
        <v>29</v>
      </c>
    </row>
    <row r="379" spans="1:16" ht="130.5" hidden="1">
      <c r="A379" t="s">
        <v>2190</v>
      </c>
      <c r="B379" t="s">
        <v>2191</v>
      </c>
      <c r="C379" s="1" t="s">
        <v>2192</v>
      </c>
      <c r="D379" t="s">
        <v>24</v>
      </c>
      <c r="E379" t="s">
        <v>25</v>
      </c>
      <c r="F379" s="2">
        <v>9000</v>
      </c>
      <c r="G379" t="s">
        <v>2193</v>
      </c>
      <c r="H379">
        <v>26.6</v>
      </c>
      <c r="I379">
        <v>15.4</v>
      </c>
      <c r="J379">
        <v>6.3</v>
      </c>
      <c r="K379">
        <v>4.8</v>
      </c>
      <c r="L379" t="s">
        <v>27</v>
      </c>
      <c r="M379">
        <v>2</v>
      </c>
      <c r="N379" t="s">
        <v>91</v>
      </c>
      <c r="O379" t="s">
        <v>29</v>
      </c>
    </row>
    <row r="380" spans="1:16" ht="101.25" hidden="1">
      <c r="A380" t="s">
        <v>2194</v>
      </c>
      <c r="B380" t="s">
        <v>2195</v>
      </c>
      <c r="C380" s="1" t="s">
        <v>2196</v>
      </c>
      <c r="D380" t="s">
        <v>18</v>
      </c>
      <c r="E380" t="s">
        <v>245</v>
      </c>
      <c r="F380" s="2">
        <v>10250</v>
      </c>
      <c r="G380" t="s">
        <v>2197</v>
      </c>
      <c r="H380">
        <v>17</v>
      </c>
      <c r="I380">
        <v>3</v>
      </c>
      <c r="J380">
        <v>6.9</v>
      </c>
      <c r="K380">
        <v>7.1</v>
      </c>
      <c r="L380" t="s">
        <v>83</v>
      </c>
      <c r="M380">
        <v>1</v>
      </c>
      <c r="N380" t="s">
        <v>280</v>
      </c>
      <c r="O380" t="s">
        <v>60</v>
      </c>
    </row>
    <row r="381" spans="1:16" ht="144.75" hidden="1">
      <c r="A381" t="s">
        <v>2202</v>
      </c>
      <c r="B381" t="s">
        <v>2203</v>
      </c>
      <c r="C381" s="1" t="s">
        <v>2204</v>
      </c>
      <c r="D381" t="s">
        <v>24</v>
      </c>
      <c r="E381" t="s">
        <v>25</v>
      </c>
      <c r="F381" s="2">
        <v>23000</v>
      </c>
      <c r="G381" t="s">
        <v>2205</v>
      </c>
      <c r="H381">
        <v>12.3</v>
      </c>
      <c r="I381">
        <v>7.4</v>
      </c>
      <c r="J381">
        <v>3.3</v>
      </c>
      <c r="K381">
        <v>1.5</v>
      </c>
      <c r="L381" t="s">
        <v>83</v>
      </c>
      <c r="M381">
        <v>1</v>
      </c>
      <c r="N381" t="s">
        <v>664</v>
      </c>
      <c r="O381" t="s">
        <v>60</v>
      </c>
    </row>
    <row r="382" spans="1:16" ht="144.75">
      <c r="A382" t="s">
        <v>2206</v>
      </c>
      <c r="B382" t="s">
        <v>2207</v>
      </c>
      <c r="C382" s="1" t="s">
        <v>2208</v>
      </c>
      <c r="D382" t="s">
        <v>45</v>
      </c>
      <c r="E382" t="s">
        <v>155</v>
      </c>
      <c r="F382" s="2">
        <v>18000</v>
      </c>
      <c r="G382" t="s">
        <v>2209</v>
      </c>
      <c r="H382">
        <v>13.6</v>
      </c>
      <c r="I382">
        <v>1.1000000000000001</v>
      </c>
      <c r="J382">
        <v>6.1</v>
      </c>
      <c r="K382">
        <v>6.4</v>
      </c>
      <c r="L382" t="s">
        <v>27</v>
      </c>
      <c r="M382">
        <v>2</v>
      </c>
      <c r="N382" t="s">
        <v>874</v>
      </c>
      <c r="O382" t="s">
        <v>60</v>
      </c>
      <c r="P382">
        <v>1</v>
      </c>
    </row>
    <row r="383" spans="1:16" ht="115.5" hidden="1">
      <c r="A383" t="s">
        <v>2210</v>
      </c>
      <c r="B383" t="s">
        <v>2211</v>
      </c>
      <c r="C383" s="1" t="s">
        <v>2212</v>
      </c>
      <c r="D383" t="s">
        <v>101</v>
      </c>
      <c r="E383" t="s">
        <v>722</v>
      </c>
      <c r="F383" s="2">
        <v>12785</v>
      </c>
      <c r="G383" t="s">
        <v>2213</v>
      </c>
      <c r="H383">
        <v>18.3</v>
      </c>
      <c r="I383">
        <v>0.3</v>
      </c>
      <c r="J383">
        <v>8.9</v>
      </c>
      <c r="K383">
        <v>9.1</v>
      </c>
      <c r="L383" t="s">
        <v>83</v>
      </c>
      <c r="M383">
        <v>1</v>
      </c>
      <c r="N383" t="s">
        <v>1448</v>
      </c>
      <c r="O383" t="s">
        <v>60</v>
      </c>
    </row>
    <row r="384" spans="1:16" ht="144.75" hidden="1">
      <c r="A384" t="s">
        <v>2214</v>
      </c>
      <c r="B384" t="s">
        <v>2215</v>
      </c>
      <c r="C384" s="1" t="s">
        <v>2216</v>
      </c>
      <c r="D384" t="s">
        <v>88</v>
      </c>
      <c r="E384" t="s">
        <v>581</v>
      </c>
      <c r="F384" s="2">
        <v>9600</v>
      </c>
      <c r="G384" t="s">
        <v>2217</v>
      </c>
      <c r="H384">
        <v>26.7</v>
      </c>
      <c r="I384">
        <v>13.3</v>
      </c>
      <c r="J384">
        <v>5.3</v>
      </c>
      <c r="K384">
        <v>8.1999999999999993</v>
      </c>
      <c r="L384" t="s">
        <v>27</v>
      </c>
      <c r="M384">
        <v>2</v>
      </c>
      <c r="N384" t="s">
        <v>1586</v>
      </c>
      <c r="O384" t="s">
        <v>29</v>
      </c>
    </row>
    <row r="385" spans="1:16" ht="115.5" hidden="1">
      <c r="A385" t="s">
        <v>2222</v>
      </c>
      <c r="B385" t="s">
        <v>2223</v>
      </c>
      <c r="C385" s="1" t="s">
        <v>2224</v>
      </c>
      <c r="D385" t="s">
        <v>18</v>
      </c>
      <c r="E385" t="s">
        <v>245</v>
      </c>
      <c r="F385" s="2">
        <v>29945</v>
      </c>
      <c r="G385" t="s">
        <v>2225</v>
      </c>
      <c r="H385">
        <v>13.1</v>
      </c>
      <c r="I385">
        <v>1.9</v>
      </c>
      <c r="J385">
        <v>5.2</v>
      </c>
      <c r="K385">
        <v>6</v>
      </c>
      <c r="L385" t="s">
        <v>27</v>
      </c>
      <c r="M385">
        <v>2</v>
      </c>
      <c r="N385" t="s">
        <v>139</v>
      </c>
      <c r="O385" t="s">
        <v>60</v>
      </c>
    </row>
    <row r="386" spans="1:16" ht="144.75">
      <c r="A386" t="s">
        <v>2230</v>
      </c>
      <c r="B386" t="s">
        <v>2231</v>
      </c>
      <c r="C386" s="1" t="s">
        <v>2232</v>
      </c>
      <c r="D386" t="s">
        <v>45</v>
      </c>
      <c r="E386" t="s">
        <v>779</v>
      </c>
      <c r="F386" s="2">
        <v>50000</v>
      </c>
      <c r="G386" t="s">
        <v>2233</v>
      </c>
      <c r="H386">
        <v>29.9</v>
      </c>
      <c r="I386">
        <v>2.4</v>
      </c>
      <c r="J386">
        <v>10.4</v>
      </c>
      <c r="K386">
        <v>17.2</v>
      </c>
      <c r="L386" t="s">
        <v>177</v>
      </c>
      <c r="M386">
        <v>3</v>
      </c>
      <c r="N386" t="s">
        <v>1061</v>
      </c>
      <c r="O386" t="s">
        <v>29</v>
      </c>
      <c r="P386">
        <v>2</v>
      </c>
    </row>
    <row r="387" spans="1:16" ht="188.25">
      <c r="A387" t="s">
        <v>2234</v>
      </c>
      <c r="B387" t="s">
        <v>2235</v>
      </c>
      <c r="C387" s="1" t="s">
        <v>2236</v>
      </c>
      <c r="D387" t="s">
        <v>45</v>
      </c>
      <c r="E387" t="s">
        <v>64</v>
      </c>
      <c r="F387" s="2">
        <v>114000</v>
      </c>
      <c r="G387" t="s">
        <v>2237</v>
      </c>
      <c r="H387">
        <v>24.8</v>
      </c>
      <c r="I387">
        <v>2.2999999999999998</v>
      </c>
      <c r="J387">
        <v>8.3000000000000007</v>
      </c>
      <c r="K387">
        <v>14.2</v>
      </c>
      <c r="L387" t="s">
        <v>177</v>
      </c>
      <c r="M387">
        <v>3</v>
      </c>
      <c r="N387" t="s">
        <v>545</v>
      </c>
      <c r="O387" t="s">
        <v>29</v>
      </c>
      <c r="P387">
        <v>2</v>
      </c>
    </row>
    <row r="388" spans="1:16" ht="188.25" hidden="1">
      <c r="A388" t="s">
        <v>2238</v>
      </c>
      <c r="B388" t="s">
        <v>2239</v>
      </c>
      <c r="C388" s="1" t="s">
        <v>2240</v>
      </c>
      <c r="D388" t="s">
        <v>80</v>
      </c>
      <c r="E388" t="s">
        <v>81</v>
      </c>
      <c r="F388" s="2">
        <v>12000</v>
      </c>
      <c r="G388" t="s">
        <v>2241</v>
      </c>
      <c r="H388">
        <v>25.4</v>
      </c>
      <c r="I388">
        <v>7.2</v>
      </c>
      <c r="J388">
        <v>6.4</v>
      </c>
      <c r="K388">
        <v>11.9</v>
      </c>
      <c r="L388" t="s">
        <v>83</v>
      </c>
      <c r="M388">
        <v>1</v>
      </c>
      <c r="N388" t="s">
        <v>420</v>
      </c>
      <c r="O388" t="s">
        <v>29</v>
      </c>
    </row>
    <row r="389" spans="1:16" ht="115.5" hidden="1">
      <c r="A389" t="s">
        <v>2242</v>
      </c>
      <c r="B389" t="s">
        <v>2243</v>
      </c>
      <c r="C389" s="1" t="s">
        <v>2244</v>
      </c>
      <c r="D389" t="s">
        <v>80</v>
      </c>
      <c r="E389" t="s">
        <v>1328</v>
      </c>
      <c r="F389" s="2">
        <v>85000</v>
      </c>
      <c r="G389" t="s">
        <v>2245</v>
      </c>
      <c r="H389">
        <v>37.299999999999997</v>
      </c>
      <c r="I389">
        <v>17.2</v>
      </c>
      <c r="J389">
        <v>6.5</v>
      </c>
      <c r="K389">
        <v>13.6</v>
      </c>
      <c r="L389" t="s">
        <v>145</v>
      </c>
      <c r="M389">
        <v>5</v>
      </c>
      <c r="N389" t="s">
        <v>1084</v>
      </c>
      <c r="O389" t="s">
        <v>147</v>
      </c>
    </row>
  </sheetData>
  <conditionalFormatting sqref="M1:M1048576">
    <cfRule type="containsText" dxfId="11" priority="1" operator="containsText" text="N/A">
      <formula>NOT(ISERROR(SEARCH("N/A",M1)))</formula>
    </cfRule>
  </conditionalFormatting>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2310A6-D8BA-4649-BC3F-3E88A4362D43}">
  <dimension ref="A1:N504"/>
  <sheetViews>
    <sheetView topLeftCell="B90" workbookViewId="0">
      <selection activeCell="B90" sqref="B90"/>
    </sheetView>
  </sheetViews>
  <sheetFormatPr defaultRowHeight="15" customHeight="1"/>
  <cols>
    <col min="2" max="3" width="9.140625" bestFit="1" customWidth="1"/>
    <col min="14" max="14" width="51.85546875" customWidth="1"/>
  </cols>
  <sheetData>
    <row r="1" spans="1:14">
      <c r="A1" t="s">
        <v>3</v>
      </c>
      <c r="B1" t="s">
        <v>4</v>
      </c>
      <c r="C1" t="s">
        <v>5</v>
      </c>
      <c r="D1" t="s">
        <v>7</v>
      </c>
      <c r="E1" t="s">
        <v>8</v>
      </c>
      <c r="F1" t="s">
        <v>9</v>
      </c>
      <c r="G1" t="s">
        <v>10</v>
      </c>
      <c r="H1" t="s">
        <v>11</v>
      </c>
      <c r="I1" t="s">
        <v>12</v>
      </c>
      <c r="J1" t="s">
        <v>13</v>
      </c>
      <c r="K1" t="s">
        <v>14</v>
      </c>
    </row>
    <row r="2" spans="1:14">
      <c r="A2" t="s">
        <v>18</v>
      </c>
      <c r="B2" t="s">
        <v>19</v>
      </c>
      <c r="C2" s="2">
        <v>3157</v>
      </c>
    </row>
    <row r="3" spans="1:14">
      <c r="A3" t="s">
        <v>24</v>
      </c>
      <c r="B3" t="s">
        <v>25</v>
      </c>
      <c r="C3" s="2">
        <v>14000</v>
      </c>
      <c r="D3">
        <v>25.3</v>
      </c>
      <c r="E3">
        <v>12.8</v>
      </c>
      <c r="F3">
        <v>6.6</v>
      </c>
      <c r="G3">
        <v>5.8</v>
      </c>
      <c r="H3" t="s">
        <v>27</v>
      </c>
      <c r="I3">
        <v>2</v>
      </c>
      <c r="J3" t="s">
        <v>28</v>
      </c>
      <c r="K3" t="s">
        <v>29</v>
      </c>
      <c r="N3" t="s">
        <v>2249</v>
      </c>
    </row>
    <row r="4" spans="1:14">
      <c r="A4" t="s">
        <v>33</v>
      </c>
      <c r="B4" t="s">
        <v>34</v>
      </c>
      <c r="C4" s="2">
        <v>6500</v>
      </c>
      <c r="D4">
        <v>29.2</v>
      </c>
      <c r="E4">
        <v>10.6</v>
      </c>
      <c r="F4">
        <v>6.3</v>
      </c>
      <c r="G4">
        <v>12.2</v>
      </c>
      <c r="H4" t="s">
        <v>27</v>
      </c>
      <c r="I4">
        <v>2</v>
      </c>
      <c r="J4" t="s">
        <v>36</v>
      </c>
      <c r="K4" t="s">
        <v>29</v>
      </c>
    </row>
    <row r="5" spans="1:14">
      <c r="A5" t="s">
        <v>18</v>
      </c>
      <c r="B5" t="s">
        <v>40</v>
      </c>
      <c r="C5" s="2">
        <v>9084</v>
      </c>
    </row>
    <row r="6" spans="1:14">
      <c r="A6" t="s">
        <v>45</v>
      </c>
      <c r="B6" t="s">
        <v>46</v>
      </c>
      <c r="C6" s="2">
        <v>70000</v>
      </c>
      <c r="D6">
        <v>22.6</v>
      </c>
      <c r="E6">
        <v>0.1</v>
      </c>
      <c r="F6">
        <v>8.4</v>
      </c>
      <c r="G6">
        <v>14.1</v>
      </c>
      <c r="H6" t="s">
        <v>27</v>
      </c>
      <c r="I6">
        <v>2</v>
      </c>
      <c r="J6" t="s">
        <v>48</v>
      </c>
      <c r="K6" t="s">
        <v>29</v>
      </c>
    </row>
    <row r="7" spans="1:14">
      <c r="A7" t="s">
        <v>33</v>
      </c>
      <c r="B7" t="s">
        <v>34</v>
      </c>
      <c r="C7" s="2">
        <v>187384</v>
      </c>
      <c r="D7">
        <v>27.5</v>
      </c>
      <c r="E7">
        <v>7.9</v>
      </c>
      <c r="F7">
        <v>4.5999999999999996</v>
      </c>
      <c r="G7">
        <v>15</v>
      </c>
      <c r="H7" t="s">
        <v>27</v>
      </c>
      <c r="I7">
        <v>2</v>
      </c>
      <c r="J7" t="s">
        <v>53</v>
      </c>
      <c r="K7" t="s">
        <v>29</v>
      </c>
    </row>
    <row r="8" spans="1:14">
      <c r="A8" t="s">
        <v>45</v>
      </c>
      <c r="B8" t="s">
        <v>57</v>
      </c>
      <c r="C8" s="2">
        <v>14100</v>
      </c>
      <c r="D8">
        <v>18.8</v>
      </c>
      <c r="E8">
        <v>3.2</v>
      </c>
      <c r="F8">
        <v>8.6999999999999993</v>
      </c>
      <c r="G8">
        <v>6.8</v>
      </c>
      <c r="H8" t="s">
        <v>27</v>
      </c>
      <c r="I8">
        <v>2</v>
      </c>
      <c r="J8" t="s">
        <v>59</v>
      </c>
      <c r="K8" t="s">
        <v>60</v>
      </c>
    </row>
    <row r="9" spans="1:14">
      <c r="A9" t="s">
        <v>45</v>
      </c>
      <c r="B9" t="s">
        <v>64</v>
      </c>
      <c r="C9" s="2">
        <v>18000</v>
      </c>
      <c r="D9">
        <v>26</v>
      </c>
      <c r="E9">
        <v>3.6</v>
      </c>
      <c r="F9">
        <v>7.9</v>
      </c>
      <c r="G9">
        <v>14.5</v>
      </c>
      <c r="H9" t="s">
        <v>27</v>
      </c>
      <c r="I9">
        <v>2</v>
      </c>
      <c r="J9" t="s">
        <v>66</v>
      </c>
      <c r="K9" t="s">
        <v>29</v>
      </c>
    </row>
    <row r="10" spans="1:14">
      <c r="A10" t="s">
        <v>18</v>
      </c>
      <c r="B10" t="s">
        <v>70</v>
      </c>
      <c r="C10" s="2">
        <v>9750</v>
      </c>
    </row>
    <row r="11" spans="1:14">
      <c r="A11" t="s">
        <v>33</v>
      </c>
      <c r="B11" t="s">
        <v>34</v>
      </c>
      <c r="C11" s="2">
        <v>35000</v>
      </c>
      <c r="D11">
        <v>20.100000000000001</v>
      </c>
      <c r="E11">
        <v>4.5</v>
      </c>
      <c r="F11">
        <v>4.0999999999999996</v>
      </c>
      <c r="G11">
        <v>11.4</v>
      </c>
      <c r="H11" t="s">
        <v>27</v>
      </c>
      <c r="I11">
        <v>2</v>
      </c>
      <c r="J11" t="s">
        <v>76</v>
      </c>
      <c r="K11" t="s">
        <v>29</v>
      </c>
    </row>
    <row r="12" spans="1:14">
      <c r="A12" t="s">
        <v>80</v>
      </c>
      <c r="B12" t="s">
        <v>81</v>
      </c>
      <c r="C12" s="2">
        <v>23000</v>
      </c>
      <c r="D12">
        <v>18.100000000000001</v>
      </c>
      <c r="E12">
        <v>4.3</v>
      </c>
      <c r="F12">
        <v>5.2</v>
      </c>
      <c r="G12">
        <v>8.6999999999999993</v>
      </c>
      <c r="H12" t="s">
        <v>83</v>
      </c>
      <c r="I12">
        <v>1</v>
      </c>
      <c r="J12" t="s">
        <v>84</v>
      </c>
      <c r="K12" t="s">
        <v>60</v>
      </c>
    </row>
    <row r="13" spans="1:14">
      <c r="A13" t="s">
        <v>88</v>
      </c>
      <c r="B13" t="s">
        <v>89</v>
      </c>
      <c r="C13" s="2">
        <v>11311</v>
      </c>
      <c r="D13">
        <v>26.5</v>
      </c>
      <c r="E13">
        <v>12.7</v>
      </c>
      <c r="F13">
        <v>4.5</v>
      </c>
      <c r="G13">
        <v>9.3000000000000007</v>
      </c>
      <c r="H13" t="s">
        <v>27</v>
      </c>
      <c r="I13">
        <v>2</v>
      </c>
      <c r="J13" t="s">
        <v>91</v>
      </c>
      <c r="K13" t="s">
        <v>29</v>
      </c>
    </row>
    <row r="14" spans="1:14">
      <c r="A14" t="s">
        <v>33</v>
      </c>
      <c r="B14" t="s">
        <v>95</v>
      </c>
      <c r="C14" s="2">
        <v>27800</v>
      </c>
      <c r="D14">
        <v>25.7</v>
      </c>
      <c r="E14">
        <v>3.4</v>
      </c>
      <c r="F14">
        <v>10.6</v>
      </c>
      <c r="G14">
        <v>11.8</v>
      </c>
      <c r="H14" t="s">
        <v>27</v>
      </c>
      <c r="I14">
        <v>2</v>
      </c>
      <c r="J14" t="s">
        <v>97</v>
      </c>
      <c r="K14" t="s">
        <v>29</v>
      </c>
    </row>
    <row r="15" spans="1:14">
      <c r="A15" t="s">
        <v>101</v>
      </c>
      <c r="B15" t="s">
        <v>102</v>
      </c>
      <c r="C15" s="2">
        <v>48000</v>
      </c>
      <c r="D15">
        <v>18.7</v>
      </c>
      <c r="E15">
        <v>0.1</v>
      </c>
      <c r="F15">
        <v>10.8</v>
      </c>
      <c r="G15">
        <v>7.8</v>
      </c>
      <c r="H15" t="s">
        <v>27</v>
      </c>
      <c r="I15">
        <v>2</v>
      </c>
      <c r="J15" t="s">
        <v>59</v>
      </c>
      <c r="K15" t="s">
        <v>60</v>
      </c>
    </row>
    <row r="16" spans="1:14">
      <c r="A16" t="s">
        <v>107</v>
      </c>
      <c r="B16" t="s">
        <v>108</v>
      </c>
      <c r="C16" s="2">
        <v>5601</v>
      </c>
      <c r="D16">
        <v>21.8</v>
      </c>
      <c r="E16">
        <v>8.6999999999999993</v>
      </c>
      <c r="F16">
        <v>3</v>
      </c>
      <c r="G16">
        <v>10.1</v>
      </c>
      <c r="H16" t="s">
        <v>27</v>
      </c>
      <c r="I16">
        <v>2</v>
      </c>
      <c r="J16" t="s">
        <v>110</v>
      </c>
      <c r="K16" t="s">
        <v>29</v>
      </c>
    </row>
    <row r="17" spans="1:11">
      <c r="A17" t="s">
        <v>114</v>
      </c>
      <c r="B17" t="s">
        <v>115</v>
      </c>
      <c r="C17" s="2">
        <v>9300</v>
      </c>
      <c r="D17">
        <v>16.7</v>
      </c>
      <c r="E17">
        <v>9.1</v>
      </c>
      <c r="F17">
        <v>3.5</v>
      </c>
      <c r="G17">
        <v>4.2</v>
      </c>
      <c r="H17" t="s">
        <v>27</v>
      </c>
      <c r="I17">
        <v>2</v>
      </c>
      <c r="J17" t="s">
        <v>117</v>
      </c>
      <c r="K17" t="s">
        <v>60</v>
      </c>
    </row>
    <row r="18" spans="1:11">
      <c r="A18" t="s">
        <v>33</v>
      </c>
      <c r="B18" t="s">
        <v>121</v>
      </c>
      <c r="C18" s="2">
        <v>56100</v>
      </c>
    </row>
    <row r="19" spans="1:11">
      <c r="A19" t="s">
        <v>18</v>
      </c>
      <c r="B19" t="s">
        <v>126</v>
      </c>
      <c r="C19" s="2">
        <v>53000</v>
      </c>
      <c r="D19">
        <v>11.4</v>
      </c>
      <c r="E19">
        <v>1.5</v>
      </c>
      <c r="F19">
        <v>6.1</v>
      </c>
      <c r="G19">
        <v>3.9</v>
      </c>
      <c r="H19" t="s">
        <v>27</v>
      </c>
      <c r="I19">
        <v>2</v>
      </c>
      <c r="J19" t="s">
        <v>128</v>
      </c>
      <c r="K19" t="s">
        <v>60</v>
      </c>
    </row>
    <row r="20" spans="1:11">
      <c r="A20" t="s">
        <v>45</v>
      </c>
      <c r="B20" t="s">
        <v>132</v>
      </c>
      <c r="C20" s="2">
        <v>10600</v>
      </c>
    </row>
    <row r="21" spans="1:11">
      <c r="A21" t="s">
        <v>114</v>
      </c>
      <c r="B21" t="s">
        <v>137</v>
      </c>
      <c r="C21">
        <v>533</v>
      </c>
      <c r="D21">
        <v>13.2</v>
      </c>
      <c r="E21">
        <v>4.2</v>
      </c>
      <c r="F21">
        <v>5.5</v>
      </c>
      <c r="G21">
        <v>3.5</v>
      </c>
      <c r="H21" t="s">
        <v>83</v>
      </c>
      <c r="I21">
        <v>1</v>
      </c>
      <c r="J21" t="s">
        <v>139</v>
      </c>
      <c r="K21" t="s">
        <v>60</v>
      </c>
    </row>
    <row r="22" spans="1:11">
      <c r="A22" t="s">
        <v>101</v>
      </c>
      <c r="B22" t="s">
        <v>143</v>
      </c>
      <c r="C22" s="2">
        <v>224824</v>
      </c>
      <c r="D22">
        <v>36.200000000000003</v>
      </c>
      <c r="E22">
        <v>2</v>
      </c>
      <c r="F22">
        <v>19.399999999999999</v>
      </c>
      <c r="G22">
        <v>14.8</v>
      </c>
      <c r="H22" t="s">
        <v>145</v>
      </c>
      <c r="I22">
        <v>5</v>
      </c>
      <c r="J22" t="s">
        <v>146</v>
      </c>
      <c r="K22" t="s">
        <v>147</v>
      </c>
    </row>
    <row r="23" spans="1:11">
      <c r="A23" t="s">
        <v>88</v>
      </c>
      <c r="B23" t="s">
        <v>89</v>
      </c>
      <c r="C23" s="2">
        <v>7000</v>
      </c>
      <c r="D23">
        <v>27.5</v>
      </c>
      <c r="E23">
        <v>13.4</v>
      </c>
      <c r="F23">
        <v>5.0999999999999996</v>
      </c>
      <c r="G23">
        <v>9</v>
      </c>
      <c r="H23" t="s">
        <v>83</v>
      </c>
      <c r="I23">
        <v>1</v>
      </c>
      <c r="J23" t="s">
        <v>53</v>
      </c>
      <c r="K23" t="s">
        <v>29</v>
      </c>
    </row>
    <row r="24" spans="1:11">
      <c r="A24" t="s">
        <v>45</v>
      </c>
      <c r="B24" t="s">
        <v>155</v>
      </c>
      <c r="C24" s="2">
        <v>7900</v>
      </c>
      <c r="D24">
        <v>14.6</v>
      </c>
      <c r="E24">
        <v>1.4</v>
      </c>
      <c r="F24">
        <v>5.0999999999999996</v>
      </c>
      <c r="G24">
        <v>8.1999999999999993</v>
      </c>
      <c r="H24" t="s">
        <v>157</v>
      </c>
      <c r="I24" t="s">
        <v>158</v>
      </c>
      <c r="J24" t="s">
        <v>159</v>
      </c>
      <c r="K24" t="s">
        <v>60</v>
      </c>
    </row>
    <row r="25" spans="1:11">
      <c r="A25" t="s">
        <v>80</v>
      </c>
      <c r="B25" t="s">
        <v>163</v>
      </c>
      <c r="C25" s="2">
        <v>48000</v>
      </c>
      <c r="D25">
        <v>16.600000000000001</v>
      </c>
      <c r="E25">
        <v>8.1</v>
      </c>
      <c r="F25">
        <v>3.3</v>
      </c>
      <c r="G25">
        <v>5.2</v>
      </c>
      <c r="H25" t="s">
        <v>27</v>
      </c>
      <c r="I25">
        <v>2</v>
      </c>
      <c r="J25" t="s">
        <v>117</v>
      </c>
      <c r="K25" t="s">
        <v>60</v>
      </c>
    </row>
    <row r="26" spans="1:11">
      <c r="A26" t="s">
        <v>168</v>
      </c>
      <c r="B26" t="s">
        <v>169</v>
      </c>
      <c r="C26" s="2">
        <v>35300</v>
      </c>
    </row>
    <row r="27" spans="1:11">
      <c r="A27" t="s">
        <v>174</v>
      </c>
      <c r="B27" t="s">
        <v>175</v>
      </c>
      <c r="C27" s="2">
        <v>2100000</v>
      </c>
      <c r="D27">
        <v>25.3</v>
      </c>
      <c r="E27">
        <v>5.9</v>
      </c>
      <c r="F27">
        <v>7.1</v>
      </c>
      <c r="G27">
        <v>12.4</v>
      </c>
      <c r="H27" t="s">
        <v>177</v>
      </c>
      <c r="I27">
        <v>3</v>
      </c>
      <c r="J27" t="s">
        <v>28</v>
      </c>
      <c r="K27" t="s">
        <v>29</v>
      </c>
    </row>
    <row r="28" spans="1:11">
      <c r="A28" t="s">
        <v>45</v>
      </c>
      <c r="B28" t="s">
        <v>181</v>
      </c>
      <c r="C28" s="2">
        <v>330000</v>
      </c>
      <c r="D28">
        <v>16.3</v>
      </c>
      <c r="E28">
        <v>1.8</v>
      </c>
      <c r="F28">
        <v>5.2</v>
      </c>
      <c r="G28">
        <v>9.3000000000000007</v>
      </c>
      <c r="H28" t="s">
        <v>177</v>
      </c>
      <c r="I28">
        <v>3</v>
      </c>
      <c r="J28" t="s">
        <v>183</v>
      </c>
      <c r="K28" t="s">
        <v>60</v>
      </c>
    </row>
    <row r="29" spans="1:11">
      <c r="A29" t="s">
        <v>80</v>
      </c>
      <c r="B29" t="s">
        <v>187</v>
      </c>
      <c r="C29" s="2">
        <v>29000</v>
      </c>
      <c r="D29">
        <v>23.3</v>
      </c>
      <c r="E29">
        <v>5.4</v>
      </c>
      <c r="F29">
        <v>6</v>
      </c>
      <c r="G29">
        <v>12</v>
      </c>
      <c r="H29" t="s">
        <v>27</v>
      </c>
      <c r="I29">
        <v>2</v>
      </c>
      <c r="J29" t="s">
        <v>189</v>
      </c>
      <c r="K29" t="s">
        <v>29</v>
      </c>
    </row>
    <row r="30" spans="1:11">
      <c r="A30" t="s">
        <v>80</v>
      </c>
      <c r="B30" t="s">
        <v>193</v>
      </c>
      <c r="C30" s="2">
        <v>23200</v>
      </c>
      <c r="D30">
        <v>16</v>
      </c>
      <c r="E30">
        <v>4.5</v>
      </c>
      <c r="F30">
        <v>5.9</v>
      </c>
      <c r="G30">
        <v>5.6</v>
      </c>
      <c r="H30" t="s">
        <v>27</v>
      </c>
      <c r="I30">
        <v>2</v>
      </c>
      <c r="J30" t="s">
        <v>195</v>
      </c>
      <c r="K30" t="s">
        <v>60</v>
      </c>
    </row>
    <row r="31" spans="1:11">
      <c r="A31" t="s">
        <v>101</v>
      </c>
      <c r="B31" t="s">
        <v>199</v>
      </c>
      <c r="C31" s="2">
        <v>8329</v>
      </c>
      <c r="D31">
        <v>21.8</v>
      </c>
      <c r="E31">
        <v>2</v>
      </c>
      <c r="F31">
        <v>11.9</v>
      </c>
      <c r="G31">
        <v>7.9</v>
      </c>
      <c r="H31" t="s">
        <v>83</v>
      </c>
      <c r="I31">
        <v>1</v>
      </c>
      <c r="J31" t="s">
        <v>110</v>
      </c>
      <c r="K31" t="s">
        <v>29</v>
      </c>
    </row>
    <row r="32" spans="1:11">
      <c r="A32" t="s">
        <v>24</v>
      </c>
      <c r="B32" t="s">
        <v>204</v>
      </c>
      <c r="C32" s="2">
        <v>10961</v>
      </c>
      <c r="D32">
        <v>29.3</v>
      </c>
      <c r="E32">
        <v>13.4</v>
      </c>
      <c r="F32">
        <v>9.1</v>
      </c>
      <c r="G32">
        <v>6.8</v>
      </c>
      <c r="H32" t="s">
        <v>27</v>
      </c>
      <c r="I32">
        <v>2</v>
      </c>
      <c r="J32" t="s">
        <v>36</v>
      </c>
      <c r="K32" t="s">
        <v>29</v>
      </c>
    </row>
    <row r="33" spans="1:11">
      <c r="A33" t="s">
        <v>88</v>
      </c>
      <c r="B33" t="s">
        <v>209</v>
      </c>
      <c r="C33" s="2">
        <v>4870</v>
      </c>
    </row>
    <row r="34" spans="1:11">
      <c r="A34" t="s">
        <v>101</v>
      </c>
      <c r="B34" t="s">
        <v>214</v>
      </c>
      <c r="D34">
        <v>16.7</v>
      </c>
      <c r="E34">
        <v>1.8</v>
      </c>
      <c r="F34">
        <v>6.7</v>
      </c>
      <c r="G34">
        <v>8.1999999999999993</v>
      </c>
      <c r="H34" t="s">
        <v>177</v>
      </c>
      <c r="I34">
        <v>3</v>
      </c>
      <c r="J34" t="s">
        <v>117</v>
      </c>
      <c r="K34" t="s">
        <v>60</v>
      </c>
    </row>
    <row r="35" spans="1:11">
      <c r="A35" t="s">
        <v>114</v>
      </c>
      <c r="B35" t="s">
        <v>219</v>
      </c>
      <c r="C35">
        <v>28</v>
      </c>
    </row>
    <row r="36" spans="1:11">
      <c r="A36" t="s">
        <v>45</v>
      </c>
      <c r="B36" t="s">
        <v>57</v>
      </c>
      <c r="C36" s="2">
        <v>33000</v>
      </c>
    </row>
    <row r="37" spans="1:11">
      <c r="A37" t="s">
        <v>45</v>
      </c>
      <c r="B37" t="s">
        <v>228</v>
      </c>
      <c r="C37" s="2">
        <v>5400</v>
      </c>
      <c r="D37">
        <v>22.7</v>
      </c>
      <c r="E37">
        <v>0.8</v>
      </c>
      <c r="F37">
        <v>6.6</v>
      </c>
      <c r="G37">
        <v>15.4</v>
      </c>
      <c r="H37" t="s">
        <v>27</v>
      </c>
      <c r="I37">
        <v>2</v>
      </c>
      <c r="J37" t="s">
        <v>230</v>
      </c>
      <c r="K37" t="s">
        <v>29</v>
      </c>
    </row>
    <row r="38" spans="1:11">
      <c r="A38" t="s">
        <v>168</v>
      </c>
      <c r="B38" t="s">
        <v>234</v>
      </c>
      <c r="C38" s="2">
        <v>104400</v>
      </c>
      <c r="D38">
        <v>18.7</v>
      </c>
      <c r="E38">
        <v>3.7</v>
      </c>
      <c r="F38">
        <v>5.4</v>
      </c>
      <c r="G38">
        <v>9.6</v>
      </c>
      <c r="H38" t="s">
        <v>177</v>
      </c>
      <c r="I38">
        <v>3</v>
      </c>
      <c r="J38" t="s">
        <v>59</v>
      </c>
      <c r="K38" t="s">
        <v>60</v>
      </c>
    </row>
    <row r="39" spans="1:11">
      <c r="A39" t="s">
        <v>80</v>
      </c>
      <c r="B39" t="s">
        <v>239</v>
      </c>
      <c r="C39" s="2">
        <v>7500</v>
      </c>
      <c r="D39">
        <v>17.5</v>
      </c>
      <c r="E39">
        <v>0.1</v>
      </c>
      <c r="F39">
        <v>5</v>
      </c>
      <c r="G39">
        <v>12.5</v>
      </c>
      <c r="H39" t="s">
        <v>83</v>
      </c>
      <c r="I39">
        <v>1</v>
      </c>
      <c r="J39" t="s">
        <v>241</v>
      </c>
      <c r="K39" t="s">
        <v>60</v>
      </c>
    </row>
    <row r="40" spans="1:11">
      <c r="A40" t="s">
        <v>18</v>
      </c>
      <c r="B40" t="s">
        <v>245</v>
      </c>
      <c r="C40">
        <v>907</v>
      </c>
      <c r="D40">
        <v>21.3</v>
      </c>
      <c r="E40">
        <v>4.7</v>
      </c>
      <c r="F40">
        <v>5.8</v>
      </c>
      <c r="G40">
        <v>10.8</v>
      </c>
      <c r="H40" t="s">
        <v>83</v>
      </c>
      <c r="I40">
        <v>1</v>
      </c>
      <c r="J40" t="s">
        <v>247</v>
      </c>
      <c r="K40" t="s">
        <v>29</v>
      </c>
    </row>
    <row r="41" spans="1:11">
      <c r="A41" t="s">
        <v>80</v>
      </c>
      <c r="B41" t="s">
        <v>251</v>
      </c>
      <c r="C41" s="2">
        <v>16000</v>
      </c>
    </row>
    <row r="42" spans="1:11">
      <c r="A42" t="s">
        <v>114</v>
      </c>
      <c r="B42" t="s">
        <v>137</v>
      </c>
      <c r="C42">
        <v>486</v>
      </c>
      <c r="D42">
        <v>12.9</v>
      </c>
      <c r="E42">
        <v>3.4</v>
      </c>
      <c r="F42">
        <v>5.6</v>
      </c>
      <c r="G42">
        <v>3.9</v>
      </c>
      <c r="H42" t="s">
        <v>157</v>
      </c>
      <c r="I42" t="s">
        <v>158</v>
      </c>
      <c r="J42" t="s">
        <v>257</v>
      </c>
      <c r="K42" t="s">
        <v>60</v>
      </c>
    </row>
    <row r="43" spans="1:11">
      <c r="A43" t="s">
        <v>107</v>
      </c>
      <c r="B43" t="s">
        <v>261</v>
      </c>
      <c r="C43" s="2">
        <v>9886</v>
      </c>
      <c r="D43">
        <v>32.6</v>
      </c>
      <c r="E43">
        <v>20.100000000000001</v>
      </c>
      <c r="F43">
        <v>5</v>
      </c>
      <c r="G43">
        <v>7.4</v>
      </c>
      <c r="H43" t="s">
        <v>27</v>
      </c>
      <c r="I43">
        <v>2</v>
      </c>
      <c r="J43" t="s">
        <v>263</v>
      </c>
      <c r="K43" t="s">
        <v>147</v>
      </c>
    </row>
    <row r="44" spans="1:11">
      <c r="A44" t="s">
        <v>45</v>
      </c>
      <c r="B44" t="s">
        <v>46</v>
      </c>
      <c r="C44" s="2">
        <v>96700</v>
      </c>
      <c r="D44">
        <v>33</v>
      </c>
      <c r="E44">
        <v>3.7</v>
      </c>
      <c r="F44">
        <v>8.6</v>
      </c>
      <c r="G44">
        <v>20.7</v>
      </c>
      <c r="H44" t="s">
        <v>177</v>
      </c>
      <c r="I44">
        <v>3</v>
      </c>
      <c r="J44" t="s">
        <v>268</v>
      </c>
      <c r="K44" t="s">
        <v>147</v>
      </c>
    </row>
    <row r="45" spans="1:11">
      <c r="A45" t="s">
        <v>45</v>
      </c>
      <c r="B45" t="s">
        <v>272</v>
      </c>
      <c r="C45" s="2">
        <v>440000</v>
      </c>
      <c r="D45">
        <v>15.3</v>
      </c>
      <c r="E45">
        <v>0</v>
      </c>
      <c r="F45">
        <v>5.6</v>
      </c>
      <c r="G45">
        <v>9.6999999999999993</v>
      </c>
      <c r="H45" t="s">
        <v>177</v>
      </c>
      <c r="I45">
        <v>3</v>
      </c>
      <c r="J45" t="s">
        <v>274</v>
      </c>
      <c r="K45" t="s">
        <v>60</v>
      </c>
    </row>
    <row r="46" spans="1:11">
      <c r="A46" t="s">
        <v>80</v>
      </c>
      <c r="B46" t="s">
        <v>278</v>
      </c>
      <c r="C46" s="2">
        <v>26650</v>
      </c>
      <c r="D46">
        <v>16.899999999999999</v>
      </c>
      <c r="E46">
        <v>5.3</v>
      </c>
      <c r="F46">
        <v>5.4</v>
      </c>
      <c r="G46">
        <v>6.1</v>
      </c>
      <c r="H46" t="s">
        <v>83</v>
      </c>
      <c r="I46">
        <v>1</v>
      </c>
      <c r="J46" t="s">
        <v>280</v>
      </c>
      <c r="K46" t="s">
        <v>60</v>
      </c>
    </row>
    <row r="47" spans="1:11">
      <c r="A47" t="s">
        <v>80</v>
      </c>
      <c r="B47" t="s">
        <v>284</v>
      </c>
      <c r="C47" s="2">
        <v>500000</v>
      </c>
      <c r="D47">
        <v>18.600000000000001</v>
      </c>
      <c r="E47">
        <v>4.2</v>
      </c>
      <c r="F47">
        <v>5.5</v>
      </c>
      <c r="G47">
        <v>8.9</v>
      </c>
      <c r="H47" t="s">
        <v>27</v>
      </c>
      <c r="I47">
        <v>2</v>
      </c>
      <c r="J47" t="s">
        <v>59</v>
      </c>
      <c r="K47" t="s">
        <v>60</v>
      </c>
    </row>
    <row r="48" spans="1:11">
      <c r="A48" t="s">
        <v>80</v>
      </c>
      <c r="B48" t="s">
        <v>289</v>
      </c>
      <c r="C48" s="2">
        <v>104500</v>
      </c>
      <c r="D48">
        <v>28.6</v>
      </c>
      <c r="E48">
        <v>10.8</v>
      </c>
      <c r="F48">
        <v>5</v>
      </c>
      <c r="G48">
        <v>12.8</v>
      </c>
      <c r="H48" t="s">
        <v>27</v>
      </c>
      <c r="I48">
        <v>2</v>
      </c>
      <c r="J48" t="s">
        <v>291</v>
      </c>
      <c r="K48" t="s">
        <v>29</v>
      </c>
    </row>
    <row r="49" spans="1:11">
      <c r="A49" t="s">
        <v>80</v>
      </c>
      <c r="B49" t="s">
        <v>187</v>
      </c>
      <c r="C49" s="2">
        <v>31052</v>
      </c>
      <c r="D49">
        <v>23.5</v>
      </c>
      <c r="E49">
        <v>7.3</v>
      </c>
      <c r="F49">
        <v>5.6</v>
      </c>
      <c r="G49">
        <v>10.6</v>
      </c>
      <c r="H49" t="s">
        <v>27</v>
      </c>
      <c r="I49">
        <v>2</v>
      </c>
      <c r="J49" t="s">
        <v>189</v>
      </c>
      <c r="K49" t="s">
        <v>29</v>
      </c>
    </row>
    <row r="50" spans="1:11">
      <c r="A50" t="s">
        <v>33</v>
      </c>
      <c r="B50" t="s">
        <v>299</v>
      </c>
      <c r="C50" s="2">
        <v>20000</v>
      </c>
      <c r="D50">
        <v>15.6</v>
      </c>
      <c r="E50">
        <v>4.0999999999999996</v>
      </c>
      <c r="F50">
        <v>4.3</v>
      </c>
      <c r="G50">
        <v>7.3</v>
      </c>
      <c r="H50" t="s">
        <v>27</v>
      </c>
      <c r="I50">
        <v>2</v>
      </c>
      <c r="J50" t="s">
        <v>301</v>
      </c>
      <c r="K50" t="s">
        <v>60</v>
      </c>
    </row>
    <row r="51" spans="1:11">
      <c r="A51" t="s">
        <v>114</v>
      </c>
      <c r="B51" t="s">
        <v>305</v>
      </c>
      <c r="C51" s="2">
        <v>1397</v>
      </c>
      <c r="D51">
        <v>13.9</v>
      </c>
      <c r="E51">
        <v>3.7</v>
      </c>
      <c r="F51">
        <v>6.3</v>
      </c>
      <c r="G51">
        <v>3.9</v>
      </c>
      <c r="H51" t="s">
        <v>83</v>
      </c>
      <c r="I51">
        <v>1</v>
      </c>
      <c r="J51" t="s">
        <v>307</v>
      </c>
      <c r="K51" t="s">
        <v>60</v>
      </c>
    </row>
    <row r="52" spans="1:11">
      <c r="A52" t="s">
        <v>18</v>
      </c>
      <c r="B52" t="s">
        <v>40</v>
      </c>
      <c r="C52" s="2">
        <v>30700</v>
      </c>
    </row>
    <row r="53" spans="1:11">
      <c r="A53" t="s">
        <v>101</v>
      </c>
      <c r="B53" t="s">
        <v>315</v>
      </c>
      <c r="C53" s="2">
        <v>70000</v>
      </c>
      <c r="D53">
        <v>30.3</v>
      </c>
      <c r="E53">
        <v>1.8</v>
      </c>
      <c r="F53">
        <v>13</v>
      </c>
      <c r="G53">
        <v>15.5</v>
      </c>
      <c r="H53" t="s">
        <v>177</v>
      </c>
      <c r="I53">
        <v>3</v>
      </c>
      <c r="J53" t="s">
        <v>317</v>
      </c>
      <c r="K53" t="s">
        <v>147</v>
      </c>
    </row>
    <row r="54" spans="1:11">
      <c r="A54" t="s">
        <v>174</v>
      </c>
      <c r="B54" t="s">
        <v>321</v>
      </c>
      <c r="C54" s="2">
        <v>139000</v>
      </c>
      <c r="D54">
        <v>35.9</v>
      </c>
      <c r="E54">
        <v>14</v>
      </c>
      <c r="F54">
        <v>9.5</v>
      </c>
      <c r="G54">
        <v>12.4</v>
      </c>
      <c r="H54" t="s">
        <v>323</v>
      </c>
      <c r="I54">
        <v>4</v>
      </c>
      <c r="J54" t="s">
        <v>324</v>
      </c>
      <c r="K54" t="s">
        <v>147</v>
      </c>
    </row>
    <row r="55" spans="1:11">
      <c r="A55" t="s">
        <v>18</v>
      </c>
      <c r="B55" t="s">
        <v>40</v>
      </c>
      <c r="C55" s="2">
        <v>7305</v>
      </c>
    </row>
    <row r="56" spans="1:11">
      <c r="A56" t="s">
        <v>101</v>
      </c>
      <c r="B56" t="s">
        <v>315</v>
      </c>
      <c r="C56" s="2">
        <v>49218</v>
      </c>
    </row>
    <row r="57" spans="1:11">
      <c r="A57" t="s">
        <v>18</v>
      </c>
      <c r="B57" t="s">
        <v>336</v>
      </c>
      <c r="C57" s="2">
        <v>12700</v>
      </c>
      <c r="D57">
        <v>12.4</v>
      </c>
      <c r="E57">
        <v>3.8</v>
      </c>
      <c r="F57">
        <v>5.2</v>
      </c>
      <c r="G57">
        <v>3.4</v>
      </c>
      <c r="H57" t="s">
        <v>157</v>
      </c>
      <c r="I57" t="s">
        <v>158</v>
      </c>
      <c r="J57" t="s">
        <v>257</v>
      </c>
      <c r="K57" t="s">
        <v>60</v>
      </c>
    </row>
    <row r="58" spans="1:11">
      <c r="A58" t="s">
        <v>80</v>
      </c>
      <c r="B58" t="s">
        <v>341</v>
      </c>
      <c r="C58" s="2">
        <v>15500</v>
      </c>
      <c r="D58">
        <v>38.700000000000003</v>
      </c>
      <c r="E58">
        <v>12</v>
      </c>
      <c r="F58">
        <v>9</v>
      </c>
      <c r="G58">
        <v>17.7</v>
      </c>
      <c r="H58" t="s">
        <v>27</v>
      </c>
      <c r="I58">
        <v>2</v>
      </c>
      <c r="J58" t="s">
        <v>343</v>
      </c>
      <c r="K58" t="s">
        <v>147</v>
      </c>
    </row>
    <row r="59" spans="1:11">
      <c r="A59" t="s">
        <v>80</v>
      </c>
      <c r="B59" t="s">
        <v>347</v>
      </c>
      <c r="C59" s="2">
        <v>40000</v>
      </c>
      <c r="D59">
        <v>15.2</v>
      </c>
      <c r="E59">
        <v>4.4000000000000004</v>
      </c>
      <c r="F59">
        <v>5.0999999999999996</v>
      </c>
      <c r="G59">
        <v>5.7</v>
      </c>
      <c r="H59" t="s">
        <v>27</v>
      </c>
      <c r="I59">
        <v>2</v>
      </c>
      <c r="J59" t="s">
        <v>274</v>
      </c>
      <c r="K59" t="s">
        <v>60</v>
      </c>
    </row>
    <row r="60" spans="1:11">
      <c r="A60" t="s">
        <v>33</v>
      </c>
      <c r="B60" t="s">
        <v>299</v>
      </c>
      <c r="C60" s="2">
        <v>50000</v>
      </c>
      <c r="D60">
        <v>16.100000000000001</v>
      </c>
      <c r="E60">
        <v>3.4</v>
      </c>
      <c r="F60">
        <v>4.5</v>
      </c>
      <c r="G60">
        <v>8.1999999999999993</v>
      </c>
      <c r="H60" t="s">
        <v>27</v>
      </c>
      <c r="I60">
        <v>2</v>
      </c>
      <c r="J60" t="s">
        <v>195</v>
      </c>
      <c r="K60" t="s">
        <v>60</v>
      </c>
    </row>
    <row r="61" spans="1:11">
      <c r="A61" t="s">
        <v>33</v>
      </c>
      <c r="B61" t="s">
        <v>356</v>
      </c>
      <c r="C61" s="2">
        <v>349000</v>
      </c>
      <c r="D61">
        <v>14.4</v>
      </c>
      <c r="E61">
        <v>1.9</v>
      </c>
      <c r="F61">
        <v>4.8</v>
      </c>
      <c r="G61">
        <v>7.7</v>
      </c>
      <c r="H61" t="s">
        <v>27</v>
      </c>
      <c r="I61">
        <v>2</v>
      </c>
      <c r="J61" t="s">
        <v>159</v>
      </c>
      <c r="K61" t="s">
        <v>60</v>
      </c>
    </row>
    <row r="62" spans="1:11">
      <c r="A62" t="s">
        <v>45</v>
      </c>
      <c r="B62" t="s">
        <v>155</v>
      </c>
      <c r="C62" s="2">
        <v>122000</v>
      </c>
      <c r="D62">
        <v>12.8</v>
      </c>
      <c r="E62">
        <v>1.4</v>
      </c>
      <c r="F62">
        <v>6.5</v>
      </c>
      <c r="G62">
        <v>4.9000000000000004</v>
      </c>
      <c r="H62" t="s">
        <v>177</v>
      </c>
      <c r="I62">
        <v>3</v>
      </c>
      <c r="J62" t="s">
        <v>257</v>
      </c>
      <c r="K62" t="s">
        <v>60</v>
      </c>
    </row>
    <row r="63" spans="1:11">
      <c r="A63" t="s">
        <v>168</v>
      </c>
      <c r="B63" t="s">
        <v>169</v>
      </c>
      <c r="C63" s="2">
        <v>173250</v>
      </c>
      <c r="D63">
        <v>15.7</v>
      </c>
      <c r="E63">
        <v>0</v>
      </c>
      <c r="F63">
        <v>6.7</v>
      </c>
      <c r="G63">
        <v>9</v>
      </c>
      <c r="H63" t="s">
        <v>27</v>
      </c>
      <c r="I63">
        <v>2</v>
      </c>
      <c r="J63" t="s">
        <v>301</v>
      </c>
      <c r="K63" t="s">
        <v>60</v>
      </c>
    </row>
    <row r="64" spans="1:11">
      <c r="A64" t="s">
        <v>101</v>
      </c>
      <c r="B64" t="s">
        <v>199</v>
      </c>
      <c r="C64" s="2">
        <v>32967</v>
      </c>
      <c r="D64">
        <v>20.3</v>
      </c>
      <c r="E64">
        <v>1</v>
      </c>
      <c r="F64">
        <v>10</v>
      </c>
      <c r="G64">
        <v>9.3000000000000007</v>
      </c>
      <c r="H64" t="s">
        <v>83</v>
      </c>
      <c r="I64">
        <v>1</v>
      </c>
      <c r="J64" t="s">
        <v>370</v>
      </c>
      <c r="K64" t="s">
        <v>29</v>
      </c>
    </row>
    <row r="65" spans="1:11">
      <c r="A65" t="s">
        <v>88</v>
      </c>
      <c r="B65" t="s">
        <v>89</v>
      </c>
      <c r="C65" s="2">
        <v>27819</v>
      </c>
      <c r="D65">
        <v>33</v>
      </c>
      <c r="E65">
        <v>14.7</v>
      </c>
      <c r="F65">
        <v>7.3</v>
      </c>
      <c r="G65">
        <v>11</v>
      </c>
      <c r="H65" t="s">
        <v>27</v>
      </c>
      <c r="I65">
        <v>2</v>
      </c>
      <c r="J65" t="s">
        <v>268</v>
      </c>
      <c r="K65" t="s">
        <v>147</v>
      </c>
    </row>
    <row r="66" spans="1:11">
      <c r="A66" t="s">
        <v>24</v>
      </c>
      <c r="B66" t="s">
        <v>25</v>
      </c>
      <c r="C66" s="2">
        <v>64088</v>
      </c>
      <c r="D66">
        <v>29.4</v>
      </c>
      <c r="E66">
        <v>14.3</v>
      </c>
      <c r="F66">
        <v>5.8</v>
      </c>
      <c r="G66">
        <v>9.1999999999999993</v>
      </c>
      <c r="H66" t="s">
        <v>27</v>
      </c>
      <c r="I66">
        <v>2</v>
      </c>
      <c r="J66" t="s">
        <v>36</v>
      </c>
      <c r="K66" t="s">
        <v>29</v>
      </c>
    </row>
    <row r="67" spans="1:11">
      <c r="A67" t="s">
        <v>24</v>
      </c>
      <c r="B67" t="s">
        <v>382</v>
      </c>
      <c r="C67" s="2">
        <v>14049</v>
      </c>
      <c r="D67">
        <v>33.5</v>
      </c>
      <c r="E67">
        <v>13.9</v>
      </c>
      <c r="F67">
        <v>8.6</v>
      </c>
      <c r="G67">
        <v>11.1</v>
      </c>
      <c r="H67" t="s">
        <v>27</v>
      </c>
      <c r="I67">
        <v>2</v>
      </c>
      <c r="J67" t="s">
        <v>384</v>
      </c>
      <c r="K67" t="s">
        <v>147</v>
      </c>
    </row>
    <row r="68" spans="1:11">
      <c r="A68" t="s">
        <v>174</v>
      </c>
      <c r="B68" t="s">
        <v>388</v>
      </c>
      <c r="C68" s="2">
        <v>414000</v>
      </c>
      <c r="D68">
        <v>21.3</v>
      </c>
      <c r="E68">
        <v>6.6</v>
      </c>
      <c r="F68">
        <v>5.6</v>
      </c>
      <c r="G68">
        <v>9.1</v>
      </c>
      <c r="H68" t="s">
        <v>177</v>
      </c>
      <c r="I68">
        <v>3</v>
      </c>
      <c r="J68" t="s">
        <v>247</v>
      </c>
      <c r="K68" t="s">
        <v>29</v>
      </c>
    </row>
    <row r="69" spans="1:11">
      <c r="A69" t="s">
        <v>174</v>
      </c>
      <c r="B69" t="s">
        <v>393</v>
      </c>
      <c r="C69" s="2">
        <v>36000</v>
      </c>
      <c r="D69">
        <v>33.700000000000003</v>
      </c>
      <c r="E69">
        <v>13.5</v>
      </c>
      <c r="F69">
        <v>6.2</v>
      </c>
      <c r="G69">
        <v>14.1</v>
      </c>
      <c r="H69" t="s">
        <v>177</v>
      </c>
      <c r="I69">
        <v>3</v>
      </c>
      <c r="J69" t="s">
        <v>384</v>
      </c>
      <c r="K69" t="s">
        <v>147</v>
      </c>
    </row>
    <row r="70" spans="1:11">
      <c r="A70" t="s">
        <v>174</v>
      </c>
      <c r="B70" t="s">
        <v>393</v>
      </c>
      <c r="C70" s="2">
        <v>5800</v>
      </c>
      <c r="D70">
        <v>30.5</v>
      </c>
      <c r="E70">
        <v>12.9</v>
      </c>
      <c r="F70">
        <v>5.6</v>
      </c>
      <c r="G70">
        <v>12</v>
      </c>
      <c r="H70" t="s">
        <v>27</v>
      </c>
      <c r="I70">
        <v>2</v>
      </c>
      <c r="J70" t="s">
        <v>399</v>
      </c>
      <c r="K70" t="s">
        <v>147</v>
      </c>
    </row>
    <row r="71" spans="1:11">
      <c r="A71" t="s">
        <v>168</v>
      </c>
      <c r="B71" t="s">
        <v>403</v>
      </c>
      <c r="C71" s="2">
        <v>56800</v>
      </c>
      <c r="D71">
        <v>10.3</v>
      </c>
      <c r="E71">
        <v>0</v>
      </c>
      <c r="F71">
        <v>5.3</v>
      </c>
      <c r="G71">
        <v>5</v>
      </c>
      <c r="H71" t="s">
        <v>83</v>
      </c>
      <c r="I71">
        <v>1</v>
      </c>
      <c r="J71" t="s">
        <v>405</v>
      </c>
      <c r="K71" t="s">
        <v>60</v>
      </c>
    </row>
    <row r="72" spans="1:11">
      <c r="A72" t="s">
        <v>174</v>
      </c>
      <c r="B72" t="s">
        <v>409</v>
      </c>
      <c r="C72" s="2">
        <v>18650</v>
      </c>
      <c r="D72">
        <v>26</v>
      </c>
      <c r="E72">
        <v>10.5</v>
      </c>
      <c r="F72">
        <v>5.0999999999999996</v>
      </c>
      <c r="G72">
        <v>10.4</v>
      </c>
      <c r="H72" t="s">
        <v>177</v>
      </c>
      <c r="I72">
        <v>3</v>
      </c>
      <c r="J72" t="s">
        <v>66</v>
      </c>
      <c r="K72" t="s">
        <v>29</v>
      </c>
    </row>
    <row r="73" spans="1:11">
      <c r="A73" t="s">
        <v>101</v>
      </c>
      <c r="B73" t="s">
        <v>199</v>
      </c>
      <c r="C73" s="2">
        <v>18700</v>
      </c>
      <c r="D73">
        <v>16.600000000000001</v>
      </c>
      <c r="E73">
        <v>1.8</v>
      </c>
      <c r="F73">
        <v>7.6</v>
      </c>
      <c r="G73">
        <v>7.2</v>
      </c>
      <c r="H73" t="s">
        <v>83</v>
      </c>
      <c r="I73">
        <v>1</v>
      </c>
      <c r="J73" t="s">
        <v>117</v>
      </c>
      <c r="K73" t="s">
        <v>60</v>
      </c>
    </row>
    <row r="74" spans="1:11">
      <c r="A74" t="s">
        <v>174</v>
      </c>
      <c r="B74" t="s">
        <v>418</v>
      </c>
      <c r="C74" s="2">
        <v>44020</v>
      </c>
      <c r="D74">
        <v>25.5</v>
      </c>
      <c r="E74">
        <v>6.9</v>
      </c>
      <c r="F74">
        <v>7.5</v>
      </c>
      <c r="G74">
        <v>11.1</v>
      </c>
      <c r="H74" t="s">
        <v>27</v>
      </c>
      <c r="I74">
        <v>2</v>
      </c>
      <c r="J74" t="s">
        <v>420</v>
      </c>
      <c r="K74" t="s">
        <v>29</v>
      </c>
    </row>
    <row r="75" spans="1:11">
      <c r="A75" t="s">
        <v>45</v>
      </c>
      <c r="B75" t="s">
        <v>132</v>
      </c>
      <c r="C75" s="2">
        <v>15000</v>
      </c>
      <c r="D75">
        <v>17.5</v>
      </c>
      <c r="E75">
        <v>2.7</v>
      </c>
      <c r="F75">
        <v>6</v>
      </c>
      <c r="G75">
        <v>8.8000000000000007</v>
      </c>
      <c r="H75" t="s">
        <v>27</v>
      </c>
      <c r="I75">
        <v>2</v>
      </c>
      <c r="J75" t="s">
        <v>241</v>
      </c>
      <c r="K75" t="s">
        <v>60</v>
      </c>
    </row>
    <row r="76" spans="1:11">
      <c r="A76" t="s">
        <v>45</v>
      </c>
      <c r="B76" t="s">
        <v>272</v>
      </c>
      <c r="C76" s="2">
        <v>70325</v>
      </c>
      <c r="D76">
        <v>11.6</v>
      </c>
      <c r="E76">
        <v>0</v>
      </c>
      <c r="F76">
        <v>5.7</v>
      </c>
      <c r="G76">
        <v>6</v>
      </c>
      <c r="H76" t="s">
        <v>27</v>
      </c>
      <c r="I76">
        <v>2</v>
      </c>
      <c r="J76" t="s">
        <v>405</v>
      </c>
      <c r="K76" t="s">
        <v>60</v>
      </c>
    </row>
    <row r="77" spans="1:11">
      <c r="A77" t="s">
        <v>101</v>
      </c>
      <c r="B77" t="s">
        <v>432</v>
      </c>
      <c r="C77" s="2">
        <v>32600</v>
      </c>
      <c r="D77">
        <v>23.3</v>
      </c>
      <c r="E77">
        <v>2.4</v>
      </c>
      <c r="F77">
        <v>11.9</v>
      </c>
      <c r="G77">
        <v>8.9</v>
      </c>
      <c r="H77" t="s">
        <v>27</v>
      </c>
      <c r="I77">
        <v>2</v>
      </c>
      <c r="J77" t="s">
        <v>434</v>
      </c>
      <c r="K77" t="s">
        <v>29</v>
      </c>
    </row>
    <row r="78" spans="1:11">
      <c r="A78" t="s">
        <v>101</v>
      </c>
      <c r="B78" t="s">
        <v>199</v>
      </c>
      <c r="C78" s="2">
        <v>53000</v>
      </c>
      <c r="D78">
        <v>22</v>
      </c>
      <c r="E78">
        <v>1</v>
      </c>
      <c r="F78">
        <v>10.9</v>
      </c>
      <c r="G78">
        <v>10.1</v>
      </c>
      <c r="H78" t="s">
        <v>27</v>
      </c>
      <c r="I78">
        <v>2</v>
      </c>
      <c r="J78" t="s">
        <v>439</v>
      </c>
      <c r="K78" t="s">
        <v>29</v>
      </c>
    </row>
    <row r="79" spans="1:11">
      <c r="A79" t="s">
        <v>80</v>
      </c>
      <c r="B79" t="s">
        <v>341</v>
      </c>
      <c r="C79" s="2">
        <v>35000</v>
      </c>
      <c r="D79">
        <v>33.6</v>
      </c>
      <c r="E79">
        <v>10.9</v>
      </c>
      <c r="F79">
        <v>6.6</v>
      </c>
      <c r="G79">
        <v>16.100000000000001</v>
      </c>
      <c r="H79" t="s">
        <v>27</v>
      </c>
      <c r="I79">
        <v>2</v>
      </c>
      <c r="J79" t="s">
        <v>384</v>
      </c>
      <c r="K79" t="s">
        <v>147</v>
      </c>
    </row>
    <row r="80" spans="1:11">
      <c r="A80" t="s">
        <v>18</v>
      </c>
      <c r="B80" t="s">
        <v>447</v>
      </c>
      <c r="C80" s="2">
        <v>34000</v>
      </c>
      <c r="D80">
        <v>20.6</v>
      </c>
      <c r="E80">
        <v>7.8</v>
      </c>
      <c r="F80">
        <v>6.9</v>
      </c>
      <c r="G80">
        <v>6</v>
      </c>
      <c r="H80" t="s">
        <v>27</v>
      </c>
      <c r="I80">
        <v>2</v>
      </c>
      <c r="J80" t="s">
        <v>449</v>
      </c>
      <c r="K80" t="s">
        <v>29</v>
      </c>
    </row>
    <row r="81" spans="1:11">
      <c r="A81" t="s">
        <v>33</v>
      </c>
      <c r="B81" t="s">
        <v>453</v>
      </c>
      <c r="C81" s="2">
        <v>140473</v>
      </c>
      <c r="D81">
        <v>25.2</v>
      </c>
      <c r="E81">
        <v>3.3</v>
      </c>
      <c r="F81">
        <v>7.8</v>
      </c>
      <c r="G81">
        <v>14.1</v>
      </c>
      <c r="H81" t="s">
        <v>177</v>
      </c>
      <c r="I81">
        <v>3</v>
      </c>
      <c r="J81" t="s">
        <v>28</v>
      </c>
      <c r="K81" t="s">
        <v>29</v>
      </c>
    </row>
    <row r="82" spans="1:11">
      <c r="A82" t="s">
        <v>18</v>
      </c>
      <c r="B82" t="s">
        <v>458</v>
      </c>
      <c r="C82" s="2">
        <v>6600</v>
      </c>
      <c r="D82">
        <v>17</v>
      </c>
      <c r="E82">
        <v>7.1</v>
      </c>
      <c r="F82">
        <v>5</v>
      </c>
      <c r="G82">
        <v>4.9000000000000004</v>
      </c>
      <c r="H82" t="s">
        <v>157</v>
      </c>
      <c r="I82" t="s">
        <v>158</v>
      </c>
      <c r="J82" t="s">
        <v>280</v>
      </c>
      <c r="K82" t="s">
        <v>60</v>
      </c>
    </row>
    <row r="83" spans="1:11">
      <c r="A83" t="s">
        <v>45</v>
      </c>
      <c r="B83" t="s">
        <v>132</v>
      </c>
      <c r="C83" s="2">
        <v>14500</v>
      </c>
      <c r="D83">
        <v>29.6</v>
      </c>
      <c r="E83">
        <v>4.8</v>
      </c>
      <c r="F83">
        <v>8.6999999999999993</v>
      </c>
      <c r="G83">
        <v>16.100000000000001</v>
      </c>
      <c r="H83" t="s">
        <v>27</v>
      </c>
      <c r="I83">
        <v>2</v>
      </c>
      <c r="J83" t="s">
        <v>464</v>
      </c>
      <c r="K83" t="s">
        <v>29</v>
      </c>
    </row>
    <row r="84" spans="1:11">
      <c r="A84" t="s">
        <v>18</v>
      </c>
      <c r="B84" t="s">
        <v>336</v>
      </c>
      <c r="C84" s="2">
        <v>14900</v>
      </c>
    </row>
    <row r="85" spans="1:11">
      <c r="A85" t="s">
        <v>18</v>
      </c>
      <c r="B85" t="s">
        <v>472</v>
      </c>
      <c r="C85" s="2">
        <v>85000</v>
      </c>
      <c r="D85">
        <v>14.8</v>
      </c>
      <c r="E85">
        <v>5.8</v>
      </c>
      <c r="F85">
        <v>4.5999999999999996</v>
      </c>
      <c r="G85">
        <v>4.4000000000000004</v>
      </c>
      <c r="H85" t="s">
        <v>157</v>
      </c>
      <c r="I85" t="s">
        <v>158</v>
      </c>
      <c r="J85" t="s">
        <v>474</v>
      </c>
      <c r="K85" t="s">
        <v>60</v>
      </c>
    </row>
    <row r="86" spans="1:11">
      <c r="A86" t="s">
        <v>174</v>
      </c>
      <c r="B86" t="s">
        <v>175</v>
      </c>
      <c r="C86" s="2">
        <v>415000</v>
      </c>
      <c r="D86">
        <v>14.4</v>
      </c>
      <c r="E86">
        <v>1.9</v>
      </c>
      <c r="F86">
        <v>4.9000000000000004</v>
      </c>
      <c r="G86">
        <v>7.6</v>
      </c>
      <c r="H86" t="s">
        <v>177</v>
      </c>
      <c r="I86">
        <v>3</v>
      </c>
      <c r="J86" t="s">
        <v>159</v>
      </c>
      <c r="K86" t="s">
        <v>60</v>
      </c>
    </row>
    <row r="87" spans="1:11">
      <c r="A87" t="s">
        <v>107</v>
      </c>
      <c r="B87" t="s">
        <v>108</v>
      </c>
      <c r="C87" s="2">
        <v>3182</v>
      </c>
      <c r="D87">
        <v>33.200000000000003</v>
      </c>
      <c r="E87">
        <v>14.2</v>
      </c>
      <c r="F87">
        <v>4.2</v>
      </c>
      <c r="G87">
        <v>14.8</v>
      </c>
      <c r="H87" t="s">
        <v>27</v>
      </c>
      <c r="I87">
        <v>2</v>
      </c>
      <c r="J87" t="s">
        <v>483</v>
      </c>
      <c r="K87" t="s">
        <v>147</v>
      </c>
    </row>
    <row r="88" spans="1:11">
      <c r="A88" t="s">
        <v>33</v>
      </c>
      <c r="B88" t="s">
        <v>487</v>
      </c>
      <c r="C88" s="2">
        <v>12600</v>
      </c>
      <c r="D88">
        <v>14.8</v>
      </c>
      <c r="E88">
        <v>1.1000000000000001</v>
      </c>
      <c r="F88">
        <v>5.2</v>
      </c>
      <c r="G88">
        <v>8.6</v>
      </c>
      <c r="H88" t="s">
        <v>27</v>
      </c>
      <c r="I88">
        <v>2</v>
      </c>
      <c r="J88" t="s">
        <v>474</v>
      </c>
      <c r="K88" t="s">
        <v>60</v>
      </c>
    </row>
    <row r="89" spans="1:11">
      <c r="A89" t="s">
        <v>168</v>
      </c>
      <c r="B89" t="s">
        <v>492</v>
      </c>
      <c r="C89" s="2">
        <v>12371</v>
      </c>
    </row>
    <row r="90" spans="1:11">
      <c r="A90" t="s">
        <v>168</v>
      </c>
      <c r="B90" t="s">
        <v>234</v>
      </c>
      <c r="C90" s="2">
        <v>67000</v>
      </c>
      <c r="D90">
        <v>24.6</v>
      </c>
      <c r="E90">
        <v>4.2</v>
      </c>
      <c r="F90">
        <v>7.1</v>
      </c>
      <c r="G90">
        <v>13.4</v>
      </c>
      <c r="H90" t="s">
        <v>177</v>
      </c>
      <c r="I90">
        <v>3</v>
      </c>
      <c r="J90" t="s">
        <v>498</v>
      </c>
      <c r="K90" t="s">
        <v>29</v>
      </c>
    </row>
    <row r="91" spans="1:11">
      <c r="A91" t="s">
        <v>101</v>
      </c>
      <c r="B91" t="s">
        <v>502</v>
      </c>
      <c r="C91" s="2">
        <v>7878</v>
      </c>
      <c r="D91">
        <v>16.899999999999999</v>
      </c>
      <c r="E91">
        <v>2.4</v>
      </c>
      <c r="F91">
        <v>5.6</v>
      </c>
      <c r="G91">
        <v>8.9</v>
      </c>
      <c r="H91" t="s">
        <v>83</v>
      </c>
      <c r="I91">
        <v>1</v>
      </c>
      <c r="J91" t="s">
        <v>280</v>
      </c>
      <c r="K91" t="s">
        <v>60</v>
      </c>
    </row>
    <row r="92" spans="1:11">
      <c r="A92" t="s">
        <v>174</v>
      </c>
      <c r="B92" t="s">
        <v>507</v>
      </c>
      <c r="C92" s="2">
        <v>72000</v>
      </c>
      <c r="D92">
        <v>15.9</v>
      </c>
      <c r="E92">
        <v>5.4</v>
      </c>
      <c r="F92">
        <v>4.5</v>
      </c>
      <c r="G92">
        <v>6.1</v>
      </c>
      <c r="H92" t="s">
        <v>27</v>
      </c>
      <c r="I92">
        <v>2</v>
      </c>
      <c r="J92" t="s">
        <v>195</v>
      </c>
      <c r="K92" t="s">
        <v>60</v>
      </c>
    </row>
    <row r="93" spans="1:11">
      <c r="A93" t="s">
        <v>18</v>
      </c>
      <c r="B93" t="s">
        <v>245</v>
      </c>
      <c r="C93" s="2">
        <v>20300</v>
      </c>
      <c r="D93">
        <v>14.4</v>
      </c>
      <c r="E93">
        <v>3.3</v>
      </c>
      <c r="F93">
        <v>4.2</v>
      </c>
      <c r="G93">
        <v>6.9</v>
      </c>
      <c r="H93" t="s">
        <v>157</v>
      </c>
      <c r="I93" t="s">
        <v>158</v>
      </c>
      <c r="J93" t="s">
        <v>159</v>
      </c>
      <c r="K93" t="s">
        <v>60</v>
      </c>
    </row>
    <row r="94" spans="1:11">
      <c r="A94" t="s">
        <v>101</v>
      </c>
      <c r="B94" t="s">
        <v>214</v>
      </c>
      <c r="C94" s="2">
        <v>20000</v>
      </c>
      <c r="D94">
        <v>17.3</v>
      </c>
      <c r="E94">
        <v>0.1</v>
      </c>
      <c r="F94">
        <v>7.3</v>
      </c>
      <c r="G94">
        <v>9.9</v>
      </c>
      <c r="H94" t="s">
        <v>27</v>
      </c>
      <c r="I94">
        <v>2</v>
      </c>
      <c r="J94" t="s">
        <v>517</v>
      </c>
      <c r="K94" t="s">
        <v>60</v>
      </c>
    </row>
    <row r="95" spans="1:11">
      <c r="A95" t="s">
        <v>18</v>
      </c>
      <c r="B95" t="s">
        <v>126</v>
      </c>
      <c r="C95" s="2">
        <v>5126</v>
      </c>
    </row>
    <row r="96" spans="1:11">
      <c r="A96" t="s">
        <v>45</v>
      </c>
      <c r="B96" t="s">
        <v>64</v>
      </c>
      <c r="C96" s="2">
        <v>52000</v>
      </c>
      <c r="D96">
        <v>28.3</v>
      </c>
      <c r="E96">
        <v>4</v>
      </c>
      <c r="F96">
        <v>11</v>
      </c>
      <c r="G96">
        <v>13.2</v>
      </c>
      <c r="H96" t="s">
        <v>27</v>
      </c>
      <c r="I96">
        <v>2</v>
      </c>
      <c r="J96" t="s">
        <v>526</v>
      </c>
      <c r="K96" t="s">
        <v>29</v>
      </c>
    </row>
    <row r="97" spans="1:11">
      <c r="A97" t="s">
        <v>45</v>
      </c>
      <c r="B97" t="s">
        <v>64</v>
      </c>
      <c r="C97" s="2">
        <v>18000</v>
      </c>
    </row>
    <row r="98" spans="1:11">
      <c r="A98" t="s">
        <v>24</v>
      </c>
      <c r="B98" t="s">
        <v>534</v>
      </c>
      <c r="C98" s="2">
        <v>12600</v>
      </c>
      <c r="D98">
        <v>33</v>
      </c>
      <c r="E98">
        <v>10.6</v>
      </c>
      <c r="F98">
        <v>8.1</v>
      </c>
      <c r="G98">
        <v>14.4</v>
      </c>
      <c r="H98" t="s">
        <v>83</v>
      </c>
      <c r="I98">
        <v>1</v>
      </c>
      <c r="J98" t="s">
        <v>268</v>
      </c>
      <c r="K98" t="s">
        <v>147</v>
      </c>
    </row>
    <row r="99" spans="1:11">
      <c r="A99" t="s">
        <v>101</v>
      </c>
      <c r="B99" t="s">
        <v>502</v>
      </c>
      <c r="C99" s="2">
        <v>45871</v>
      </c>
      <c r="D99">
        <v>24.1</v>
      </c>
      <c r="E99">
        <v>1.6</v>
      </c>
      <c r="F99">
        <v>9.5</v>
      </c>
      <c r="G99">
        <v>12.9</v>
      </c>
      <c r="H99" t="s">
        <v>83</v>
      </c>
      <c r="I99">
        <v>1</v>
      </c>
      <c r="J99" t="s">
        <v>540</v>
      </c>
      <c r="K99" t="s">
        <v>29</v>
      </c>
    </row>
    <row r="100" spans="1:11">
      <c r="A100" t="s">
        <v>33</v>
      </c>
      <c r="B100" t="s">
        <v>34</v>
      </c>
      <c r="C100" s="2">
        <v>381000</v>
      </c>
      <c r="D100">
        <v>24.7</v>
      </c>
      <c r="E100">
        <v>5.8</v>
      </c>
      <c r="F100">
        <v>4.3</v>
      </c>
      <c r="G100">
        <v>14.6</v>
      </c>
      <c r="H100" t="s">
        <v>177</v>
      </c>
      <c r="I100">
        <v>3</v>
      </c>
      <c r="J100" t="s">
        <v>545</v>
      </c>
      <c r="K100" t="s">
        <v>29</v>
      </c>
    </row>
    <row r="101" spans="1:11">
      <c r="A101" t="s">
        <v>80</v>
      </c>
      <c r="B101" t="s">
        <v>549</v>
      </c>
      <c r="C101" s="2">
        <v>50000</v>
      </c>
      <c r="D101">
        <v>25.3</v>
      </c>
      <c r="E101">
        <v>5</v>
      </c>
      <c r="F101">
        <v>7.8</v>
      </c>
      <c r="G101">
        <v>12.5</v>
      </c>
      <c r="H101" t="s">
        <v>27</v>
      </c>
      <c r="I101">
        <v>2</v>
      </c>
      <c r="J101" t="s">
        <v>28</v>
      </c>
      <c r="K101" t="s">
        <v>29</v>
      </c>
    </row>
    <row r="102" spans="1:11">
      <c r="A102" t="s">
        <v>80</v>
      </c>
      <c r="B102" t="s">
        <v>289</v>
      </c>
      <c r="C102" s="2">
        <v>74695</v>
      </c>
      <c r="D102">
        <v>30.7</v>
      </c>
      <c r="E102">
        <v>11</v>
      </c>
      <c r="F102">
        <v>5.9</v>
      </c>
      <c r="G102">
        <v>13.7</v>
      </c>
      <c r="H102" t="s">
        <v>27</v>
      </c>
      <c r="I102">
        <v>2</v>
      </c>
      <c r="J102" t="s">
        <v>399</v>
      </c>
      <c r="K102" t="s">
        <v>147</v>
      </c>
    </row>
    <row r="103" spans="1:11">
      <c r="A103" t="s">
        <v>45</v>
      </c>
      <c r="B103" t="s">
        <v>558</v>
      </c>
      <c r="C103" s="2">
        <v>22000</v>
      </c>
    </row>
    <row r="104" spans="1:11">
      <c r="A104" t="s">
        <v>80</v>
      </c>
      <c r="B104" t="s">
        <v>549</v>
      </c>
      <c r="C104" s="2">
        <v>13200</v>
      </c>
      <c r="D104">
        <v>30.5</v>
      </c>
      <c r="E104">
        <v>9</v>
      </c>
      <c r="F104">
        <v>7.6</v>
      </c>
      <c r="G104">
        <v>13.9</v>
      </c>
      <c r="H104" t="s">
        <v>27</v>
      </c>
      <c r="I104">
        <v>2</v>
      </c>
      <c r="J104" t="s">
        <v>399</v>
      </c>
      <c r="K104" t="s">
        <v>147</v>
      </c>
    </row>
    <row r="105" spans="1:11">
      <c r="A105" t="s">
        <v>18</v>
      </c>
      <c r="B105" t="s">
        <v>447</v>
      </c>
      <c r="C105" s="2">
        <v>9750</v>
      </c>
      <c r="D105">
        <v>28</v>
      </c>
      <c r="E105">
        <v>11.8</v>
      </c>
      <c r="F105">
        <v>7.2</v>
      </c>
      <c r="G105">
        <v>8.9</v>
      </c>
      <c r="H105" t="s">
        <v>83</v>
      </c>
      <c r="I105">
        <v>1</v>
      </c>
      <c r="J105" t="s">
        <v>568</v>
      </c>
      <c r="K105" t="s">
        <v>29</v>
      </c>
    </row>
    <row r="106" spans="1:11">
      <c r="A106" t="s">
        <v>114</v>
      </c>
      <c r="B106" t="s">
        <v>572</v>
      </c>
      <c r="C106" s="2">
        <v>2500</v>
      </c>
      <c r="D106">
        <v>14</v>
      </c>
      <c r="E106">
        <v>3.8</v>
      </c>
      <c r="F106">
        <v>6.2</v>
      </c>
      <c r="G106">
        <v>4</v>
      </c>
      <c r="H106" t="s">
        <v>83</v>
      </c>
      <c r="I106">
        <v>1</v>
      </c>
      <c r="J106" t="s">
        <v>307</v>
      </c>
      <c r="K106" t="s">
        <v>60</v>
      </c>
    </row>
    <row r="107" spans="1:11">
      <c r="A107" t="s">
        <v>18</v>
      </c>
      <c r="B107" t="s">
        <v>40</v>
      </c>
      <c r="C107" s="2">
        <v>22668</v>
      </c>
      <c r="D107">
        <v>16.600000000000001</v>
      </c>
      <c r="E107">
        <v>4</v>
      </c>
      <c r="F107">
        <v>6.6</v>
      </c>
      <c r="G107">
        <v>6</v>
      </c>
      <c r="H107" t="s">
        <v>157</v>
      </c>
      <c r="I107" t="s">
        <v>158</v>
      </c>
      <c r="J107" t="s">
        <v>117</v>
      </c>
      <c r="K107" t="s">
        <v>60</v>
      </c>
    </row>
    <row r="108" spans="1:11">
      <c r="A108" t="s">
        <v>88</v>
      </c>
      <c r="B108" t="s">
        <v>581</v>
      </c>
      <c r="C108" s="2">
        <v>16835</v>
      </c>
      <c r="D108">
        <v>23.6</v>
      </c>
      <c r="E108">
        <v>10.9</v>
      </c>
      <c r="F108">
        <v>4.9000000000000004</v>
      </c>
      <c r="G108">
        <v>7.8</v>
      </c>
      <c r="H108" t="s">
        <v>27</v>
      </c>
      <c r="I108">
        <v>2</v>
      </c>
      <c r="J108" t="s">
        <v>583</v>
      </c>
      <c r="K108" t="s">
        <v>29</v>
      </c>
    </row>
    <row r="109" spans="1:11">
      <c r="A109" t="s">
        <v>18</v>
      </c>
      <c r="B109" t="s">
        <v>126</v>
      </c>
      <c r="C109" s="2">
        <v>33400</v>
      </c>
      <c r="D109">
        <v>10.7</v>
      </c>
      <c r="E109">
        <v>1.6</v>
      </c>
      <c r="F109">
        <v>5.3</v>
      </c>
      <c r="G109">
        <v>3.8</v>
      </c>
      <c r="H109" t="s">
        <v>83</v>
      </c>
      <c r="I109">
        <v>1</v>
      </c>
      <c r="J109" t="s">
        <v>588</v>
      </c>
      <c r="K109" t="s">
        <v>60</v>
      </c>
    </row>
    <row r="110" spans="1:11">
      <c r="A110" t="s">
        <v>107</v>
      </c>
      <c r="B110" t="s">
        <v>592</v>
      </c>
      <c r="C110" s="2">
        <v>111000</v>
      </c>
      <c r="D110">
        <v>20.3</v>
      </c>
      <c r="E110">
        <v>8.1</v>
      </c>
      <c r="F110">
        <v>5.9</v>
      </c>
      <c r="G110">
        <v>6.3</v>
      </c>
      <c r="H110" t="s">
        <v>83</v>
      </c>
      <c r="I110">
        <v>1</v>
      </c>
      <c r="J110" t="s">
        <v>370</v>
      </c>
      <c r="K110" t="s">
        <v>29</v>
      </c>
    </row>
    <row r="111" spans="1:11">
      <c r="A111" t="s">
        <v>114</v>
      </c>
      <c r="B111" t="s">
        <v>115</v>
      </c>
      <c r="C111" s="2">
        <v>1787</v>
      </c>
      <c r="D111">
        <v>11.6</v>
      </c>
      <c r="E111">
        <v>3.1</v>
      </c>
      <c r="F111">
        <v>5.2</v>
      </c>
      <c r="G111">
        <v>3.2</v>
      </c>
      <c r="H111" t="s">
        <v>157</v>
      </c>
      <c r="I111" t="s">
        <v>158</v>
      </c>
      <c r="J111" t="s">
        <v>128</v>
      </c>
      <c r="K111" t="s">
        <v>60</v>
      </c>
    </row>
    <row r="112" spans="1:11">
      <c r="A112" t="s">
        <v>18</v>
      </c>
      <c r="B112" t="s">
        <v>40</v>
      </c>
      <c r="C112" s="2">
        <v>72682</v>
      </c>
      <c r="D112">
        <v>14.9</v>
      </c>
      <c r="E112">
        <v>2</v>
      </c>
      <c r="F112">
        <v>5.4</v>
      </c>
      <c r="G112">
        <v>7.5</v>
      </c>
      <c r="H112" t="s">
        <v>83</v>
      </c>
      <c r="I112">
        <v>1</v>
      </c>
      <c r="J112" t="s">
        <v>474</v>
      </c>
      <c r="K112" t="s">
        <v>60</v>
      </c>
    </row>
    <row r="113" spans="1:14">
      <c r="A113" t="s">
        <v>101</v>
      </c>
      <c r="B113" t="s">
        <v>605</v>
      </c>
      <c r="C113" s="2">
        <v>40450</v>
      </c>
      <c r="D113">
        <v>13</v>
      </c>
      <c r="E113">
        <v>0</v>
      </c>
      <c r="F113">
        <v>6.8</v>
      </c>
      <c r="G113">
        <v>6.2</v>
      </c>
      <c r="H113" t="s">
        <v>83</v>
      </c>
      <c r="I113">
        <v>1</v>
      </c>
      <c r="J113" t="s">
        <v>139</v>
      </c>
      <c r="K113" t="s">
        <v>60</v>
      </c>
    </row>
    <row r="114" spans="1:14">
      <c r="A114" t="s">
        <v>80</v>
      </c>
      <c r="B114" t="s">
        <v>341</v>
      </c>
      <c r="C114" s="2">
        <v>185000</v>
      </c>
    </row>
    <row r="115" spans="1:14">
      <c r="A115" t="s">
        <v>33</v>
      </c>
      <c r="B115" t="s">
        <v>614</v>
      </c>
      <c r="C115" s="2">
        <v>98100</v>
      </c>
      <c r="D115">
        <v>20.7</v>
      </c>
      <c r="E115">
        <v>8.1</v>
      </c>
      <c r="F115">
        <v>4.9000000000000004</v>
      </c>
      <c r="G115">
        <v>7.7</v>
      </c>
      <c r="H115" t="s">
        <v>177</v>
      </c>
      <c r="I115">
        <v>3</v>
      </c>
      <c r="J115" t="s">
        <v>616</v>
      </c>
      <c r="K115" t="s">
        <v>29</v>
      </c>
    </row>
    <row r="116" spans="1:14">
      <c r="A116" t="s">
        <v>33</v>
      </c>
      <c r="B116" t="s">
        <v>356</v>
      </c>
      <c r="C116" s="2">
        <v>108000</v>
      </c>
      <c r="D116">
        <v>18.2</v>
      </c>
      <c r="E116">
        <v>1.8</v>
      </c>
      <c r="F116">
        <v>5.7</v>
      </c>
      <c r="G116">
        <v>10.8</v>
      </c>
      <c r="H116" t="s">
        <v>27</v>
      </c>
      <c r="I116">
        <v>2</v>
      </c>
      <c r="J116" t="s">
        <v>84</v>
      </c>
      <c r="K116" t="s">
        <v>60</v>
      </c>
    </row>
    <row r="117" spans="1:14">
      <c r="A117" t="s">
        <v>18</v>
      </c>
      <c r="B117" t="s">
        <v>40</v>
      </c>
      <c r="C117" s="2">
        <v>16800</v>
      </c>
      <c r="D117">
        <v>20.399999999999999</v>
      </c>
      <c r="E117">
        <v>4.7</v>
      </c>
      <c r="F117">
        <v>6.1</v>
      </c>
      <c r="G117">
        <v>9.6999999999999993</v>
      </c>
      <c r="H117" t="s">
        <v>157</v>
      </c>
      <c r="I117" t="s">
        <v>158</v>
      </c>
      <c r="J117" t="s">
        <v>449</v>
      </c>
      <c r="K117" t="s">
        <v>29</v>
      </c>
    </row>
    <row r="118" spans="1:14">
      <c r="A118" t="s">
        <v>33</v>
      </c>
      <c r="B118" t="s">
        <v>628</v>
      </c>
      <c r="C118" s="2">
        <v>19000</v>
      </c>
      <c r="D118">
        <v>19.3</v>
      </c>
      <c r="E118">
        <v>1.8</v>
      </c>
      <c r="F118">
        <v>6.9</v>
      </c>
      <c r="G118">
        <v>10.6</v>
      </c>
      <c r="H118" t="s">
        <v>83</v>
      </c>
      <c r="I118">
        <v>1</v>
      </c>
      <c r="J118" t="s">
        <v>630</v>
      </c>
      <c r="K118" t="s">
        <v>60</v>
      </c>
    </row>
    <row r="119" spans="1:14">
      <c r="A119" t="s">
        <v>80</v>
      </c>
      <c r="B119" t="s">
        <v>81</v>
      </c>
      <c r="C119" s="2">
        <v>29000</v>
      </c>
      <c r="D119">
        <v>17.7</v>
      </c>
      <c r="E119">
        <v>5.4</v>
      </c>
      <c r="F119">
        <v>5.7</v>
      </c>
      <c r="G119">
        <v>6.6</v>
      </c>
      <c r="H119" t="s">
        <v>27</v>
      </c>
      <c r="I119">
        <v>2</v>
      </c>
      <c r="J119" t="s">
        <v>241</v>
      </c>
      <c r="K119" t="s">
        <v>60</v>
      </c>
    </row>
    <row r="120" spans="1:14">
      <c r="A120" t="s">
        <v>80</v>
      </c>
      <c r="B120" t="s">
        <v>638</v>
      </c>
      <c r="C120" s="2">
        <v>15000</v>
      </c>
      <c r="D120">
        <v>10.9</v>
      </c>
      <c r="E120">
        <v>0.1</v>
      </c>
      <c r="F120">
        <v>3.4</v>
      </c>
      <c r="G120">
        <v>7.4</v>
      </c>
      <c r="H120" t="s">
        <v>83</v>
      </c>
      <c r="I120">
        <v>1</v>
      </c>
      <c r="J120" t="s">
        <v>405</v>
      </c>
      <c r="K120" t="s">
        <v>60</v>
      </c>
      <c r="N120" t="s">
        <v>2250</v>
      </c>
    </row>
    <row r="121" spans="1:14">
      <c r="A121" t="s">
        <v>45</v>
      </c>
      <c r="B121" t="s">
        <v>155</v>
      </c>
      <c r="C121" s="2">
        <v>11000</v>
      </c>
      <c r="D121">
        <v>16.7</v>
      </c>
      <c r="E121">
        <v>0.8</v>
      </c>
      <c r="F121">
        <v>5.8</v>
      </c>
      <c r="G121">
        <v>10.1</v>
      </c>
      <c r="H121" t="s">
        <v>27</v>
      </c>
      <c r="I121">
        <v>2</v>
      </c>
      <c r="J121" t="s">
        <v>117</v>
      </c>
      <c r="K121" t="s">
        <v>60</v>
      </c>
    </row>
    <row r="122" spans="1:14">
      <c r="A122" t="s">
        <v>45</v>
      </c>
      <c r="B122" t="s">
        <v>132</v>
      </c>
      <c r="D122">
        <v>26.4</v>
      </c>
      <c r="E122">
        <v>3.5</v>
      </c>
      <c r="F122">
        <v>10.4</v>
      </c>
      <c r="G122">
        <v>12.4</v>
      </c>
      <c r="H122" t="s">
        <v>83</v>
      </c>
      <c r="I122">
        <v>1</v>
      </c>
      <c r="J122" t="s">
        <v>91</v>
      </c>
      <c r="K122" t="s">
        <v>29</v>
      </c>
    </row>
    <row r="123" spans="1:14">
      <c r="A123" t="s">
        <v>80</v>
      </c>
      <c r="B123" t="s">
        <v>163</v>
      </c>
      <c r="C123" s="2">
        <v>41000</v>
      </c>
      <c r="D123">
        <v>20.9</v>
      </c>
      <c r="E123">
        <v>11.2</v>
      </c>
      <c r="F123">
        <v>3.7</v>
      </c>
      <c r="G123">
        <v>6</v>
      </c>
      <c r="H123" t="s">
        <v>177</v>
      </c>
      <c r="I123">
        <v>3</v>
      </c>
      <c r="J123" t="s">
        <v>616</v>
      </c>
      <c r="K123" t="s">
        <v>29</v>
      </c>
    </row>
    <row r="124" spans="1:14">
      <c r="A124" t="s">
        <v>101</v>
      </c>
      <c r="B124" t="s">
        <v>315</v>
      </c>
      <c r="C124" s="2">
        <v>20101</v>
      </c>
      <c r="D124">
        <v>16.899999999999999</v>
      </c>
      <c r="E124">
        <v>1.8</v>
      </c>
      <c r="F124">
        <v>8.4</v>
      </c>
      <c r="G124">
        <v>6.7</v>
      </c>
      <c r="H124" t="s">
        <v>27</v>
      </c>
      <c r="I124">
        <v>2</v>
      </c>
      <c r="J124" t="s">
        <v>280</v>
      </c>
      <c r="K124" t="s">
        <v>60</v>
      </c>
    </row>
    <row r="125" spans="1:14">
      <c r="A125" t="s">
        <v>45</v>
      </c>
      <c r="B125" t="s">
        <v>228</v>
      </c>
      <c r="C125" s="2">
        <v>13677</v>
      </c>
      <c r="D125">
        <v>18</v>
      </c>
      <c r="E125">
        <v>0.3</v>
      </c>
      <c r="F125">
        <v>6.7</v>
      </c>
      <c r="G125">
        <v>11</v>
      </c>
      <c r="H125" t="s">
        <v>27</v>
      </c>
      <c r="I125">
        <v>2</v>
      </c>
      <c r="J125" t="s">
        <v>84</v>
      </c>
      <c r="K125" t="s">
        <v>60</v>
      </c>
    </row>
    <row r="126" spans="1:14">
      <c r="A126" t="s">
        <v>114</v>
      </c>
      <c r="B126" t="s">
        <v>572</v>
      </c>
      <c r="C126">
        <v>492</v>
      </c>
      <c r="D126">
        <v>11.7</v>
      </c>
      <c r="E126">
        <v>3.7</v>
      </c>
      <c r="F126">
        <v>4.8</v>
      </c>
      <c r="G126">
        <v>3.2</v>
      </c>
      <c r="H126" t="s">
        <v>157</v>
      </c>
      <c r="I126" t="s">
        <v>158</v>
      </c>
      <c r="J126" t="s">
        <v>664</v>
      </c>
      <c r="K126" t="s">
        <v>60</v>
      </c>
    </row>
    <row r="127" spans="1:14">
      <c r="A127" t="s">
        <v>114</v>
      </c>
      <c r="B127" t="s">
        <v>572</v>
      </c>
      <c r="C127">
        <v>418</v>
      </c>
      <c r="D127">
        <v>15.5</v>
      </c>
      <c r="E127">
        <v>4.4000000000000004</v>
      </c>
      <c r="F127">
        <v>5.7</v>
      </c>
      <c r="G127">
        <v>5.3</v>
      </c>
      <c r="H127" t="s">
        <v>27</v>
      </c>
      <c r="I127">
        <v>2</v>
      </c>
      <c r="J127" t="s">
        <v>301</v>
      </c>
      <c r="K127" t="s">
        <v>60</v>
      </c>
    </row>
    <row r="128" spans="1:14">
      <c r="A128" t="s">
        <v>101</v>
      </c>
      <c r="B128" t="s">
        <v>432</v>
      </c>
      <c r="C128" s="2">
        <v>18000</v>
      </c>
      <c r="D128">
        <v>27</v>
      </c>
      <c r="E128">
        <v>2.2999999999999998</v>
      </c>
      <c r="F128">
        <v>13.4</v>
      </c>
      <c r="G128">
        <v>11.2</v>
      </c>
      <c r="H128" t="s">
        <v>27</v>
      </c>
      <c r="I128">
        <v>2</v>
      </c>
      <c r="J128" t="s">
        <v>673</v>
      </c>
      <c r="K128" t="s">
        <v>29</v>
      </c>
    </row>
    <row r="129" spans="1:11">
      <c r="A129" t="s">
        <v>33</v>
      </c>
      <c r="B129" t="s">
        <v>677</v>
      </c>
      <c r="C129" s="2">
        <v>14800</v>
      </c>
      <c r="D129">
        <v>14.6</v>
      </c>
      <c r="E129">
        <v>1.2</v>
      </c>
      <c r="F129">
        <v>5.6</v>
      </c>
      <c r="G129">
        <v>7.8</v>
      </c>
      <c r="H129" t="s">
        <v>27</v>
      </c>
      <c r="I129">
        <v>2</v>
      </c>
      <c r="J129" t="s">
        <v>159</v>
      </c>
      <c r="K129" t="s">
        <v>60</v>
      </c>
    </row>
    <row r="130" spans="1:11">
      <c r="A130" t="s">
        <v>45</v>
      </c>
      <c r="B130" t="s">
        <v>155</v>
      </c>
      <c r="C130" s="2">
        <v>50000</v>
      </c>
      <c r="D130">
        <v>21.2</v>
      </c>
      <c r="E130">
        <v>0.1</v>
      </c>
      <c r="F130">
        <v>8</v>
      </c>
      <c r="G130">
        <v>13.1</v>
      </c>
      <c r="H130" t="s">
        <v>177</v>
      </c>
      <c r="I130">
        <v>3</v>
      </c>
      <c r="J130" t="s">
        <v>247</v>
      </c>
      <c r="K130" t="s">
        <v>29</v>
      </c>
    </row>
    <row r="131" spans="1:11">
      <c r="A131" t="s">
        <v>80</v>
      </c>
      <c r="B131" t="s">
        <v>686</v>
      </c>
      <c r="C131" s="2">
        <v>52500</v>
      </c>
      <c r="D131">
        <v>36.9</v>
      </c>
      <c r="E131">
        <v>12.1</v>
      </c>
      <c r="F131">
        <v>9</v>
      </c>
      <c r="G131">
        <v>15.7</v>
      </c>
      <c r="H131" t="s">
        <v>27</v>
      </c>
      <c r="I131">
        <v>2</v>
      </c>
      <c r="J131" t="s">
        <v>688</v>
      </c>
      <c r="K131" t="s">
        <v>147</v>
      </c>
    </row>
    <row r="132" spans="1:11">
      <c r="A132" t="s">
        <v>18</v>
      </c>
      <c r="B132" t="s">
        <v>447</v>
      </c>
      <c r="C132" s="2">
        <v>50000</v>
      </c>
      <c r="D132">
        <v>15.4</v>
      </c>
      <c r="E132">
        <v>5.3</v>
      </c>
      <c r="F132">
        <v>5.6</v>
      </c>
      <c r="G132">
        <v>4.5</v>
      </c>
      <c r="H132" t="s">
        <v>177</v>
      </c>
      <c r="I132">
        <v>3</v>
      </c>
      <c r="J132" t="s">
        <v>274</v>
      </c>
      <c r="K132" t="s">
        <v>60</v>
      </c>
    </row>
    <row r="133" spans="1:11">
      <c r="A133" t="s">
        <v>18</v>
      </c>
      <c r="B133" t="s">
        <v>447</v>
      </c>
      <c r="C133" s="2">
        <v>8700</v>
      </c>
      <c r="D133">
        <v>28.5</v>
      </c>
      <c r="E133">
        <v>12.3</v>
      </c>
      <c r="F133">
        <v>7.7</v>
      </c>
      <c r="G133">
        <v>8.5</v>
      </c>
      <c r="H133" t="s">
        <v>157</v>
      </c>
      <c r="I133" t="s">
        <v>158</v>
      </c>
      <c r="J133" t="s">
        <v>697</v>
      </c>
      <c r="K133" t="s">
        <v>29</v>
      </c>
    </row>
    <row r="134" spans="1:11">
      <c r="A134" t="s">
        <v>33</v>
      </c>
      <c r="B134" t="s">
        <v>701</v>
      </c>
      <c r="C134" s="2">
        <v>6382</v>
      </c>
      <c r="D134">
        <v>21.4</v>
      </c>
      <c r="E134">
        <v>9.1999999999999993</v>
      </c>
      <c r="F134">
        <v>4.9000000000000004</v>
      </c>
      <c r="G134">
        <v>7.3</v>
      </c>
      <c r="H134" t="s">
        <v>27</v>
      </c>
      <c r="I134">
        <v>2</v>
      </c>
      <c r="J134" t="s">
        <v>703</v>
      </c>
      <c r="K134" t="s">
        <v>29</v>
      </c>
    </row>
    <row r="135" spans="1:11">
      <c r="A135" t="s">
        <v>114</v>
      </c>
      <c r="B135" t="s">
        <v>707</v>
      </c>
      <c r="C135" s="2">
        <v>6200</v>
      </c>
      <c r="D135">
        <v>13.1</v>
      </c>
      <c r="E135">
        <v>4.7</v>
      </c>
      <c r="F135">
        <v>5.7</v>
      </c>
      <c r="G135">
        <v>2.6</v>
      </c>
      <c r="H135" t="s">
        <v>83</v>
      </c>
      <c r="I135">
        <v>1</v>
      </c>
      <c r="J135" t="s">
        <v>139</v>
      </c>
      <c r="K135" t="s">
        <v>60</v>
      </c>
    </row>
    <row r="136" spans="1:11">
      <c r="A136" t="s">
        <v>88</v>
      </c>
      <c r="B136" t="s">
        <v>89</v>
      </c>
      <c r="C136" s="2">
        <v>12543</v>
      </c>
      <c r="D136">
        <v>27.2</v>
      </c>
      <c r="E136">
        <v>12.5</v>
      </c>
      <c r="F136">
        <v>5.5</v>
      </c>
      <c r="G136">
        <v>9.3000000000000007</v>
      </c>
      <c r="H136" t="s">
        <v>27</v>
      </c>
      <c r="I136">
        <v>2</v>
      </c>
      <c r="J136" t="s">
        <v>713</v>
      </c>
      <c r="K136" t="s">
        <v>29</v>
      </c>
    </row>
    <row r="137" spans="1:11">
      <c r="A137" t="s">
        <v>18</v>
      </c>
      <c r="B137" t="s">
        <v>40</v>
      </c>
      <c r="C137" s="2">
        <v>7438</v>
      </c>
      <c r="D137">
        <v>18.899999999999999</v>
      </c>
      <c r="E137">
        <v>4.9000000000000004</v>
      </c>
      <c r="F137">
        <v>5.4</v>
      </c>
      <c r="G137">
        <v>8.6</v>
      </c>
      <c r="H137" t="s">
        <v>157</v>
      </c>
      <c r="I137" t="s">
        <v>158</v>
      </c>
      <c r="J137" t="s">
        <v>718</v>
      </c>
      <c r="K137" t="s">
        <v>60</v>
      </c>
    </row>
    <row r="138" spans="1:11">
      <c r="A138" t="s">
        <v>101</v>
      </c>
      <c r="B138" t="s">
        <v>722</v>
      </c>
      <c r="C138" s="2">
        <v>40366</v>
      </c>
      <c r="D138">
        <v>19.899999999999999</v>
      </c>
      <c r="E138">
        <v>0.6</v>
      </c>
      <c r="F138">
        <v>9.3000000000000007</v>
      </c>
      <c r="G138">
        <v>10</v>
      </c>
      <c r="H138" t="s">
        <v>83</v>
      </c>
      <c r="I138">
        <v>1</v>
      </c>
      <c r="J138" t="s">
        <v>76</v>
      </c>
      <c r="K138" t="s">
        <v>60</v>
      </c>
    </row>
    <row r="139" spans="1:11">
      <c r="A139" t="s">
        <v>114</v>
      </c>
      <c r="B139" t="s">
        <v>707</v>
      </c>
      <c r="C139" s="2">
        <v>2574</v>
      </c>
      <c r="D139">
        <v>10.3</v>
      </c>
      <c r="E139">
        <v>2.7</v>
      </c>
      <c r="F139">
        <v>5</v>
      </c>
      <c r="G139">
        <v>2.5</v>
      </c>
      <c r="H139" t="s">
        <v>83</v>
      </c>
      <c r="I139">
        <v>1</v>
      </c>
      <c r="J139" t="s">
        <v>405</v>
      </c>
      <c r="K139" t="s">
        <v>60</v>
      </c>
    </row>
    <row r="140" spans="1:11">
      <c r="A140" t="s">
        <v>101</v>
      </c>
      <c r="B140" t="s">
        <v>199</v>
      </c>
      <c r="C140" s="2">
        <v>61432</v>
      </c>
      <c r="D140">
        <v>20</v>
      </c>
      <c r="E140">
        <v>1.5</v>
      </c>
      <c r="F140">
        <v>10.1</v>
      </c>
      <c r="G140">
        <v>8.5</v>
      </c>
      <c r="H140" t="s">
        <v>27</v>
      </c>
      <c r="I140">
        <v>2</v>
      </c>
      <c r="J140" t="s">
        <v>76</v>
      </c>
      <c r="K140" t="s">
        <v>29</v>
      </c>
    </row>
    <row r="141" spans="1:11">
      <c r="A141" t="s">
        <v>174</v>
      </c>
      <c r="B141" t="s">
        <v>418</v>
      </c>
      <c r="C141" s="2">
        <v>107000</v>
      </c>
      <c r="D141">
        <v>28.6</v>
      </c>
      <c r="E141">
        <v>9.6</v>
      </c>
      <c r="F141">
        <v>6.7</v>
      </c>
      <c r="G141">
        <v>12.2</v>
      </c>
      <c r="H141" t="s">
        <v>177</v>
      </c>
      <c r="I141">
        <v>3</v>
      </c>
      <c r="J141" t="s">
        <v>697</v>
      </c>
      <c r="K141" t="s">
        <v>29</v>
      </c>
    </row>
    <row r="142" spans="1:11">
      <c r="A142" t="s">
        <v>101</v>
      </c>
      <c r="B142" t="s">
        <v>502</v>
      </c>
      <c r="C142" s="2">
        <v>19800</v>
      </c>
      <c r="D142">
        <v>14.2</v>
      </c>
      <c r="E142">
        <v>0.8</v>
      </c>
      <c r="F142">
        <v>7.6</v>
      </c>
      <c r="G142">
        <v>5.8</v>
      </c>
      <c r="H142" t="s">
        <v>83</v>
      </c>
      <c r="I142">
        <v>1</v>
      </c>
      <c r="J142" t="s">
        <v>307</v>
      </c>
      <c r="K142" t="s">
        <v>60</v>
      </c>
    </row>
    <row r="143" spans="1:11">
      <c r="A143" t="s">
        <v>88</v>
      </c>
      <c r="B143" t="s">
        <v>89</v>
      </c>
      <c r="C143" s="2">
        <v>6629</v>
      </c>
      <c r="D143">
        <v>31.3</v>
      </c>
      <c r="E143">
        <v>17.100000000000001</v>
      </c>
      <c r="F143">
        <v>5.3</v>
      </c>
      <c r="G143">
        <v>8.9</v>
      </c>
      <c r="H143" t="s">
        <v>27</v>
      </c>
      <c r="I143">
        <v>2</v>
      </c>
      <c r="J143" t="s">
        <v>744</v>
      </c>
      <c r="K143" t="s">
        <v>147</v>
      </c>
    </row>
    <row r="144" spans="1:11">
      <c r="A144" t="s">
        <v>24</v>
      </c>
      <c r="B144" t="s">
        <v>25</v>
      </c>
      <c r="C144" s="2">
        <v>50000</v>
      </c>
      <c r="D144">
        <v>25.2</v>
      </c>
      <c r="E144">
        <v>11</v>
      </c>
      <c r="F144">
        <v>6.5</v>
      </c>
      <c r="G144">
        <v>7.7</v>
      </c>
      <c r="H144" t="s">
        <v>27</v>
      </c>
      <c r="I144">
        <v>2</v>
      </c>
      <c r="J144" t="s">
        <v>28</v>
      </c>
      <c r="K144" t="s">
        <v>29</v>
      </c>
    </row>
    <row r="145" spans="1:11">
      <c r="A145" t="s">
        <v>80</v>
      </c>
      <c r="B145" t="s">
        <v>193</v>
      </c>
      <c r="C145" s="2">
        <v>6000</v>
      </c>
    </row>
    <row r="146" spans="1:11">
      <c r="A146" t="s">
        <v>101</v>
      </c>
      <c r="B146" t="s">
        <v>315</v>
      </c>
      <c r="C146" s="2">
        <v>54441</v>
      </c>
      <c r="D146">
        <v>26.1</v>
      </c>
      <c r="E146">
        <v>1.9</v>
      </c>
      <c r="F146">
        <v>10.8</v>
      </c>
      <c r="G146">
        <v>13.3</v>
      </c>
      <c r="H146" t="s">
        <v>177</v>
      </c>
      <c r="I146">
        <v>3</v>
      </c>
      <c r="J146" t="s">
        <v>66</v>
      </c>
      <c r="K146" t="s">
        <v>29</v>
      </c>
    </row>
    <row r="147" spans="1:11">
      <c r="A147" t="s">
        <v>88</v>
      </c>
      <c r="B147" t="s">
        <v>89</v>
      </c>
      <c r="C147" s="2">
        <v>6133</v>
      </c>
      <c r="D147">
        <v>30.8</v>
      </c>
      <c r="E147">
        <v>14.7</v>
      </c>
      <c r="F147">
        <v>5.8</v>
      </c>
      <c r="G147">
        <v>10.199999999999999</v>
      </c>
      <c r="H147" t="s">
        <v>83</v>
      </c>
      <c r="I147">
        <v>1</v>
      </c>
      <c r="J147" t="s">
        <v>761</v>
      </c>
      <c r="K147" t="s">
        <v>147</v>
      </c>
    </row>
    <row r="148" spans="1:11">
      <c r="A148" t="s">
        <v>107</v>
      </c>
      <c r="B148" t="s">
        <v>261</v>
      </c>
      <c r="C148" s="2">
        <v>14000</v>
      </c>
      <c r="D148">
        <v>35.4</v>
      </c>
      <c r="E148">
        <v>20.8</v>
      </c>
      <c r="F148">
        <v>5.8</v>
      </c>
      <c r="G148">
        <v>8.8000000000000007</v>
      </c>
      <c r="H148" t="s">
        <v>177</v>
      </c>
      <c r="I148">
        <v>3</v>
      </c>
      <c r="J148" t="s">
        <v>766</v>
      </c>
      <c r="K148" t="s">
        <v>147</v>
      </c>
    </row>
    <row r="149" spans="1:11">
      <c r="A149" t="s">
        <v>174</v>
      </c>
      <c r="B149" t="s">
        <v>770</v>
      </c>
      <c r="C149" s="2">
        <v>82700</v>
      </c>
      <c r="D149">
        <v>28.5</v>
      </c>
      <c r="E149">
        <v>3.4</v>
      </c>
      <c r="F149">
        <v>11.5</v>
      </c>
      <c r="G149">
        <v>13.5</v>
      </c>
      <c r="H149" t="s">
        <v>177</v>
      </c>
      <c r="I149">
        <v>3</v>
      </c>
      <c r="J149" t="s">
        <v>697</v>
      </c>
      <c r="K149" t="s">
        <v>29</v>
      </c>
    </row>
    <row r="150" spans="1:11">
      <c r="A150" t="s">
        <v>88</v>
      </c>
      <c r="B150" t="s">
        <v>89</v>
      </c>
      <c r="C150" s="2">
        <v>28010</v>
      </c>
      <c r="D150">
        <v>30.4</v>
      </c>
      <c r="E150">
        <v>9.6</v>
      </c>
      <c r="F150">
        <v>5.4</v>
      </c>
      <c r="G150">
        <v>15.4</v>
      </c>
      <c r="H150" t="s">
        <v>323</v>
      </c>
      <c r="I150">
        <v>4</v>
      </c>
      <c r="J150" t="s">
        <v>317</v>
      </c>
      <c r="K150" t="s">
        <v>147</v>
      </c>
    </row>
    <row r="151" spans="1:11">
      <c r="A151" t="s">
        <v>45</v>
      </c>
      <c r="B151" t="s">
        <v>779</v>
      </c>
      <c r="C151" s="2">
        <v>88000</v>
      </c>
      <c r="D151">
        <v>24.6</v>
      </c>
      <c r="E151">
        <v>2.1</v>
      </c>
      <c r="F151">
        <v>9.6</v>
      </c>
      <c r="G151">
        <v>12.9</v>
      </c>
      <c r="H151" t="s">
        <v>177</v>
      </c>
      <c r="I151">
        <v>3</v>
      </c>
      <c r="J151" t="s">
        <v>498</v>
      </c>
      <c r="K151" t="s">
        <v>29</v>
      </c>
    </row>
    <row r="152" spans="1:11">
      <c r="A152" t="s">
        <v>174</v>
      </c>
      <c r="B152" t="s">
        <v>784</v>
      </c>
      <c r="C152" s="2">
        <v>318000</v>
      </c>
      <c r="D152">
        <v>22.1</v>
      </c>
      <c r="E152">
        <v>7.3</v>
      </c>
      <c r="F152">
        <v>5.2</v>
      </c>
      <c r="G152">
        <v>9.6</v>
      </c>
      <c r="H152" t="s">
        <v>177</v>
      </c>
      <c r="I152">
        <v>3</v>
      </c>
      <c r="J152" t="s">
        <v>439</v>
      </c>
      <c r="K152" t="s">
        <v>29</v>
      </c>
    </row>
    <row r="153" spans="1:11">
      <c r="A153" t="s">
        <v>80</v>
      </c>
      <c r="B153" t="s">
        <v>81</v>
      </c>
      <c r="C153" s="2">
        <v>10500</v>
      </c>
      <c r="D153">
        <v>22.1</v>
      </c>
      <c r="E153">
        <v>6</v>
      </c>
      <c r="F153">
        <v>6.1</v>
      </c>
      <c r="G153">
        <v>10</v>
      </c>
      <c r="H153" t="s">
        <v>83</v>
      </c>
      <c r="I153">
        <v>1</v>
      </c>
      <c r="J153" t="s">
        <v>439</v>
      </c>
      <c r="K153" t="s">
        <v>29</v>
      </c>
    </row>
    <row r="154" spans="1:11">
      <c r="A154" t="s">
        <v>101</v>
      </c>
      <c r="B154" t="s">
        <v>214</v>
      </c>
      <c r="C154" s="2">
        <v>27200</v>
      </c>
      <c r="D154">
        <v>17.8</v>
      </c>
      <c r="E154">
        <v>2.8</v>
      </c>
      <c r="F154">
        <v>5.8</v>
      </c>
      <c r="G154">
        <v>9.1999999999999993</v>
      </c>
      <c r="H154" t="s">
        <v>27</v>
      </c>
      <c r="I154">
        <v>2</v>
      </c>
      <c r="J154" t="s">
        <v>794</v>
      </c>
      <c r="K154" t="s">
        <v>60</v>
      </c>
    </row>
    <row r="155" spans="1:11">
      <c r="A155" t="s">
        <v>18</v>
      </c>
      <c r="B155" t="s">
        <v>40</v>
      </c>
      <c r="C155" s="2">
        <v>7308</v>
      </c>
    </row>
    <row r="156" spans="1:11">
      <c r="A156" t="s">
        <v>80</v>
      </c>
      <c r="B156" t="s">
        <v>638</v>
      </c>
      <c r="C156" s="2">
        <v>16000</v>
      </c>
      <c r="D156">
        <v>16.7</v>
      </c>
      <c r="E156">
        <v>3.2</v>
      </c>
      <c r="F156">
        <v>6.4</v>
      </c>
      <c r="G156">
        <v>7.2</v>
      </c>
      <c r="H156" t="s">
        <v>83</v>
      </c>
      <c r="I156">
        <v>1</v>
      </c>
      <c r="J156" t="s">
        <v>117</v>
      </c>
      <c r="K156" t="s">
        <v>60</v>
      </c>
    </row>
    <row r="157" spans="1:11">
      <c r="A157" t="s">
        <v>80</v>
      </c>
      <c r="B157" t="s">
        <v>81</v>
      </c>
      <c r="C157" s="2">
        <v>62730</v>
      </c>
      <c r="D157">
        <v>29.5</v>
      </c>
      <c r="E157">
        <v>9.5</v>
      </c>
      <c r="F157">
        <v>6.2</v>
      </c>
      <c r="G157">
        <v>13.8</v>
      </c>
      <c r="H157" t="s">
        <v>27</v>
      </c>
      <c r="I157">
        <v>2</v>
      </c>
      <c r="J157" t="s">
        <v>464</v>
      </c>
      <c r="K157" t="s">
        <v>29</v>
      </c>
    </row>
    <row r="158" spans="1:11">
      <c r="A158" t="s">
        <v>168</v>
      </c>
      <c r="B158" t="s">
        <v>169</v>
      </c>
      <c r="C158" s="2">
        <v>21900</v>
      </c>
      <c r="D158">
        <v>15</v>
      </c>
      <c r="E158">
        <v>0.1</v>
      </c>
      <c r="F158">
        <v>7.4</v>
      </c>
      <c r="G158">
        <v>7.5</v>
      </c>
      <c r="H158" t="s">
        <v>177</v>
      </c>
      <c r="I158">
        <v>3</v>
      </c>
      <c r="J158" t="s">
        <v>474</v>
      </c>
      <c r="K158" t="s">
        <v>60</v>
      </c>
    </row>
    <row r="159" spans="1:11">
      <c r="A159" t="s">
        <v>18</v>
      </c>
      <c r="B159" t="s">
        <v>245</v>
      </c>
      <c r="C159" s="2">
        <v>15166</v>
      </c>
      <c r="D159">
        <v>13.9</v>
      </c>
      <c r="E159">
        <v>0.7</v>
      </c>
      <c r="F159">
        <v>5.6</v>
      </c>
      <c r="G159">
        <v>7.6</v>
      </c>
      <c r="H159" t="s">
        <v>83</v>
      </c>
      <c r="I159">
        <v>1</v>
      </c>
      <c r="J159" t="s">
        <v>307</v>
      </c>
      <c r="K159" t="s">
        <v>60</v>
      </c>
    </row>
    <row r="160" spans="1:11">
      <c r="A160" t="s">
        <v>33</v>
      </c>
      <c r="B160" t="s">
        <v>121</v>
      </c>
      <c r="C160" s="2">
        <v>14900</v>
      </c>
      <c r="D160">
        <v>18.600000000000001</v>
      </c>
      <c r="E160">
        <v>14</v>
      </c>
      <c r="F160">
        <v>3.6</v>
      </c>
      <c r="G160">
        <v>1.1000000000000001</v>
      </c>
      <c r="H160" t="s">
        <v>83</v>
      </c>
      <c r="I160">
        <v>1</v>
      </c>
      <c r="J160" t="s">
        <v>59</v>
      </c>
      <c r="K160" t="s">
        <v>60</v>
      </c>
    </row>
    <row r="161" spans="1:11">
      <c r="A161" t="s">
        <v>80</v>
      </c>
      <c r="B161" t="s">
        <v>822</v>
      </c>
      <c r="C161" s="2">
        <v>32400</v>
      </c>
      <c r="D161">
        <v>27.6</v>
      </c>
      <c r="E161">
        <v>8.4</v>
      </c>
      <c r="F161">
        <v>8.3000000000000007</v>
      </c>
      <c r="G161">
        <v>11</v>
      </c>
      <c r="H161" t="s">
        <v>177</v>
      </c>
      <c r="I161">
        <v>3</v>
      </c>
      <c r="J161" t="s">
        <v>824</v>
      </c>
      <c r="K161" t="s">
        <v>29</v>
      </c>
    </row>
    <row r="162" spans="1:11">
      <c r="A162" t="s">
        <v>80</v>
      </c>
      <c r="B162" t="s">
        <v>81</v>
      </c>
      <c r="C162" s="2">
        <v>71000</v>
      </c>
    </row>
    <row r="163" spans="1:11">
      <c r="A163" t="s">
        <v>18</v>
      </c>
      <c r="B163" t="s">
        <v>245</v>
      </c>
      <c r="C163" s="2">
        <v>164000</v>
      </c>
      <c r="D163">
        <v>13.9</v>
      </c>
      <c r="E163">
        <v>0.5</v>
      </c>
      <c r="F163">
        <v>5.6</v>
      </c>
      <c r="G163">
        <v>7.8</v>
      </c>
      <c r="H163" t="s">
        <v>27</v>
      </c>
      <c r="I163">
        <v>2</v>
      </c>
      <c r="J163" t="s">
        <v>307</v>
      </c>
      <c r="K163" t="s">
        <v>60</v>
      </c>
    </row>
    <row r="164" spans="1:11">
      <c r="A164" t="s">
        <v>107</v>
      </c>
      <c r="B164" t="s">
        <v>108</v>
      </c>
      <c r="C164" s="2">
        <v>4775</v>
      </c>
      <c r="D164">
        <v>25.1</v>
      </c>
      <c r="E164">
        <v>10.8</v>
      </c>
      <c r="F164">
        <v>3.3</v>
      </c>
      <c r="G164">
        <v>11</v>
      </c>
      <c r="H164" t="s">
        <v>83</v>
      </c>
      <c r="I164">
        <v>1</v>
      </c>
      <c r="J164" t="s">
        <v>28</v>
      </c>
      <c r="K164" t="s">
        <v>29</v>
      </c>
    </row>
    <row r="165" spans="1:11">
      <c r="A165" t="s">
        <v>18</v>
      </c>
      <c r="B165" t="s">
        <v>447</v>
      </c>
      <c r="C165" s="2">
        <v>30000</v>
      </c>
      <c r="D165">
        <v>22.4</v>
      </c>
      <c r="E165">
        <v>11.8</v>
      </c>
      <c r="F165">
        <v>4.9000000000000004</v>
      </c>
      <c r="G165">
        <v>5.7</v>
      </c>
      <c r="H165" t="s">
        <v>83</v>
      </c>
      <c r="I165">
        <v>1</v>
      </c>
      <c r="J165" t="s">
        <v>48</v>
      </c>
      <c r="K165" t="s">
        <v>29</v>
      </c>
    </row>
    <row r="166" spans="1:11">
      <c r="A166" t="s">
        <v>168</v>
      </c>
      <c r="B166" t="s">
        <v>403</v>
      </c>
      <c r="C166" s="2">
        <v>75900</v>
      </c>
      <c r="D166">
        <v>16.3</v>
      </c>
      <c r="E166">
        <v>0.1</v>
      </c>
      <c r="F166">
        <v>6.9</v>
      </c>
      <c r="G166">
        <v>9.3000000000000007</v>
      </c>
      <c r="H166" t="s">
        <v>83</v>
      </c>
      <c r="I166">
        <v>1</v>
      </c>
      <c r="J166" t="s">
        <v>183</v>
      </c>
      <c r="K166" t="s">
        <v>60</v>
      </c>
    </row>
    <row r="167" spans="1:11">
      <c r="A167" t="s">
        <v>80</v>
      </c>
      <c r="B167" t="s">
        <v>848</v>
      </c>
      <c r="C167" s="2">
        <v>22891</v>
      </c>
    </row>
    <row r="168" spans="1:11">
      <c r="A168" t="s">
        <v>107</v>
      </c>
      <c r="B168" t="s">
        <v>853</v>
      </c>
      <c r="C168" s="2">
        <v>12570</v>
      </c>
      <c r="D168">
        <v>41.7</v>
      </c>
      <c r="E168">
        <v>25</v>
      </c>
      <c r="F168">
        <v>7</v>
      </c>
      <c r="G168">
        <v>9.6999999999999993</v>
      </c>
      <c r="H168" t="s">
        <v>27</v>
      </c>
      <c r="I168">
        <v>2</v>
      </c>
      <c r="J168" t="s">
        <v>855</v>
      </c>
      <c r="K168" t="s">
        <v>856</v>
      </c>
    </row>
    <row r="169" spans="1:11">
      <c r="A169" t="s">
        <v>33</v>
      </c>
      <c r="B169" t="s">
        <v>299</v>
      </c>
      <c r="C169" s="2">
        <v>90601</v>
      </c>
      <c r="D169">
        <v>12.1</v>
      </c>
      <c r="E169">
        <v>0.1</v>
      </c>
      <c r="F169">
        <v>3.8</v>
      </c>
      <c r="G169">
        <v>8.1</v>
      </c>
      <c r="H169" t="s">
        <v>83</v>
      </c>
      <c r="I169">
        <v>1</v>
      </c>
      <c r="J169" t="s">
        <v>664</v>
      </c>
      <c r="K169" t="s">
        <v>60</v>
      </c>
    </row>
    <row r="170" spans="1:11">
      <c r="A170" t="s">
        <v>18</v>
      </c>
      <c r="B170" t="s">
        <v>447</v>
      </c>
      <c r="C170" s="2">
        <v>34200</v>
      </c>
      <c r="D170">
        <v>19.8</v>
      </c>
      <c r="E170">
        <v>8.6</v>
      </c>
      <c r="F170">
        <v>5.8</v>
      </c>
      <c r="G170">
        <v>5.4</v>
      </c>
      <c r="H170" t="s">
        <v>83</v>
      </c>
      <c r="I170">
        <v>1</v>
      </c>
      <c r="J170" t="s">
        <v>865</v>
      </c>
      <c r="K170" t="s">
        <v>60</v>
      </c>
    </row>
    <row r="171" spans="1:11">
      <c r="A171" t="s">
        <v>33</v>
      </c>
      <c r="B171" t="s">
        <v>701</v>
      </c>
      <c r="C171" s="2">
        <v>6300</v>
      </c>
      <c r="D171">
        <v>20.3</v>
      </c>
      <c r="E171">
        <v>7.2</v>
      </c>
      <c r="F171">
        <v>5.2</v>
      </c>
      <c r="G171">
        <v>7.8</v>
      </c>
      <c r="H171" t="s">
        <v>83</v>
      </c>
      <c r="I171">
        <v>1</v>
      </c>
      <c r="J171" t="s">
        <v>370</v>
      </c>
      <c r="K171" t="s">
        <v>29</v>
      </c>
    </row>
    <row r="172" spans="1:11">
      <c r="A172" t="s">
        <v>18</v>
      </c>
      <c r="B172" t="s">
        <v>447</v>
      </c>
      <c r="C172" s="2">
        <v>29600</v>
      </c>
      <c r="D172">
        <v>13.6</v>
      </c>
      <c r="E172">
        <v>2.2999999999999998</v>
      </c>
      <c r="F172">
        <v>6.3</v>
      </c>
      <c r="G172">
        <v>4.9000000000000004</v>
      </c>
      <c r="H172" t="s">
        <v>27</v>
      </c>
      <c r="I172">
        <v>2</v>
      </c>
      <c r="J172" t="s">
        <v>874</v>
      </c>
      <c r="K172" t="s">
        <v>60</v>
      </c>
    </row>
    <row r="173" spans="1:11">
      <c r="A173" t="s">
        <v>24</v>
      </c>
      <c r="B173" t="s">
        <v>534</v>
      </c>
      <c r="C173" s="2">
        <v>32000</v>
      </c>
      <c r="D173">
        <v>32.799999999999997</v>
      </c>
      <c r="E173">
        <v>9.3000000000000007</v>
      </c>
      <c r="F173">
        <v>8.8000000000000007</v>
      </c>
      <c r="G173">
        <v>14.7</v>
      </c>
      <c r="H173" t="s">
        <v>27</v>
      </c>
      <c r="I173">
        <v>2</v>
      </c>
      <c r="J173" t="s">
        <v>268</v>
      </c>
      <c r="K173" t="s">
        <v>147</v>
      </c>
    </row>
    <row r="174" spans="1:11">
      <c r="A174" t="s">
        <v>88</v>
      </c>
      <c r="B174" t="s">
        <v>209</v>
      </c>
      <c r="C174" s="2">
        <v>18131</v>
      </c>
      <c r="D174">
        <v>32</v>
      </c>
      <c r="E174">
        <v>16.8</v>
      </c>
      <c r="F174">
        <v>5.7</v>
      </c>
      <c r="G174">
        <v>9.5</v>
      </c>
      <c r="H174" t="s">
        <v>27</v>
      </c>
      <c r="I174">
        <v>2</v>
      </c>
      <c r="J174" t="s">
        <v>883</v>
      </c>
      <c r="K174" t="s">
        <v>147</v>
      </c>
    </row>
    <row r="175" spans="1:11">
      <c r="A175" t="s">
        <v>33</v>
      </c>
      <c r="B175" t="s">
        <v>614</v>
      </c>
      <c r="C175" s="2">
        <v>41000</v>
      </c>
      <c r="D175">
        <v>25.9</v>
      </c>
      <c r="E175">
        <v>9</v>
      </c>
      <c r="F175">
        <v>6.1</v>
      </c>
      <c r="G175">
        <v>10.9</v>
      </c>
      <c r="H175" t="s">
        <v>27</v>
      </c>
      <c r="I175">
        <v>2</v>
      </c>
      <c r="J175" t="s">
        <v>66</v>
      </c>
      <c r="K175" t="s">
        <v>29</v>
      </c>
    </row>
    <row r="176" spans="1:11">
      <c r="A176" t="s">
        <v>80</v>
      </c>
      <c r="B176" t="s">
        <v>341</v>
      </c>
      <c r="C176" s="2">
        <v>101000</v>
      </c>
      <c r="D176">
        <v>27.5</v>
      </c>
      <c r="E176">
        <v>7.8</v>
      </c>
      <c r="F176">
        <v>5.4</v>
      </c>
      <c r="G176">
        <v>14.4</v>
      </c>
      <c r="H176" t="s">
        <v>27</v>
      </c>
      <c r="I176">
        <v>2</v>
      </c>
      <c r="J176" t="s">
        <v>53</v>
      </c>
      <c r="K176" t="s">
        <v>29</v>
      </c>
    </row>
    <row r="177" spans="1:11">
      <c r="A177" t="s">
        <v>101</v>
      </c>
      <c r="B177" t="s">
        <v>502</v>
      </c>
      <c r="C177" s="2">
        <v>23000</v>
      </c>
      <c r="D177">
        <v>23.9</v>
      </c>
      <c r="E177">
        <v>1.9</v>
      </c>
      <c r="F177">
        <v>10.199999999999999</v>
      </c>
      <c r="G177">
        <v>11.8</v>
      </c>
      <c r="H177" t="s">
        <v>27</v>
      </c>
      <c r="I177">
        <v>2</v>
      </c>
      <c r="J177" t="s">
        <v>896</v>
      </c>
      <c r="K177" t="s">
        <v>29</v>
      </c>
    </row>
    <row r="178" spans="1:11">
      <c r="A178" t="s">
        <v>80</v>
      </c>
      <c r="B178" t="s">
        <v>187</v>
      </c>
      <c r="C178" s="2">
        <v>20700</v>
      </c>
      <c r="D178">
        <v>23.9</v>
      </c>
      <c r="E178">
        <v>8</v>
      </c>
      <c r="F178">
        <v>5.4</v>
      </c>
      <c r="G178">
        <v>10.5</v>
      </c>
      <c r="H178" t="s">
        <v>177</v>
      </c>
      <c r="I178">
        <v>3</v>
      </c>
      <c r="J178" t="s">
        <v>896</v>
      </c>
      <c r="K178" t="s">
        <v>29</v>
      </c>
    </row>
    <row r="179" spans="1:11">
      <c r="A179" t="s">
        <v>80</v>
      </c>
      <c r="B179" t="s">
        <v>81</v>
      </c>
      <c r="C179" s="2">
        <v>7700</v>
      </c>
      <c r="D179">
        <v>24.9</v>
      </c>
      <c r="E179">
        <v>8.1999999999999993</v>
      </c>
      <c r="F179">
        <v>5.0999999999999996</v>
      </c>
      <c r="G179">
        <v>11.6</v>
      </c>
      <c r="H179" t="s">
        <v>83</v>
      </c>
      <c r="I179">
        <v>1</v>
      </c>
      <c r="J179" t="s">
        <v>905</v>
      </c>
      <c r="K179" t="s">
        <v>29</v>
      </c>
    </row>
    <row r="180" spans="1:11">
      <c r="A180" t="s">
        <v>88</v>
      </c>
      <c r="B180" t="s">
        <v>909</v>
      </c>
      <c r="C180" s="2">
        <v>7364</v>
      </c>
      <c r="D180">
        <v>26</v>
      </c>
      <c r="E180">
        <v>12</v>
      </c>
      <c r="F180">
        <v>4.9000000000000004</v>
      </c>
      <c r="G180">
        <v>9.1999999999999993</v>
      </c>
      <c r="H180" t="s">
        <v>177</v>
      </c>
      <c r="I180">
        <v>3</v>
      </c>
      <c r="J180" t="s">
        <v>66</v>
      </c>
      <c r="K180" t="s">
        <v>29</v>
      </c>
    </row>
    <row r="181" spans="1:11">
      <c r="A181" t="s">
        <v>33</v>
      </c>
      <c r="B181" t="s">
        <v>914</v>
      </c>
      <c r="C181" s="2">
        <v>83700</v>
      </c>
      <c r="D181">
        <v>19.600000000000001</v>
      </c>
      <c r="E181">
        <v>3</v>
      </c>
      <c r="F181">
        <v>6.7</v>
      </c>
      <c r="G181">
        <v>10</v>
      </c>
      <c r="H181" t="s">
        <v>177</v>
      </c>
      <c r="I181">
        <v>3</v>
      </c>
      <c r="J181" t="s">
        <v>865</v>
      </c>
      <c r="K181" t="s">
        <v>60</v>
      </c>
    </row>
    <row r="182" spans="1:11">
      <c r="A182" t="s">
        <v>88</v>
      </c>
      <c r="B182" t="s">
        <v>89</v>
      </c>
      <c r="C182" s="2">
        <v>16800</v>
      </c>
      <c r="D182">
        <v>23.3</v>
      </c>
      <c r="E182">
        <v>9.4</v>
      </c>
      <c r="F182">
        <v>5.6</v>
      </c>
      <c r="G182">
        <v>8.3000000000000007</v>
      </c>
      <c r="H182" t="s">
        <v>27</v>
      </c>
      <c r="I182">
        <v>2</v>
      </c>
      <c r="J182" t="s">
        <v>434</v>
      </c>
      <c r="K182" t="s">
        <v>29</v>
      </c>
    </row>
    <row r="183" spans="1:11">
      <c r="A183" t="s">
        <v>168</v>
      </c>
      <c r="B183" t="s">
        <v>169</v>
      </c>
      <c r="C183" s="2">
        <v>25000</v>
      </c>
    </row>
    <row r="184" spans="1:11">
      <c r="A184" t="s">
        <v>168</v>
      </c>
      <c r="B184" t="s">
        <v>169</v>
      </c>
      <c r="C184" s="2">
        <v>25000</v>
      </c>
      <c r="D184">
        <v>11.5</v>
      </c>
      <c r="E184">
        <v>0</v>
      </c>
      <c r="F184">
        <v>6.7</v>
      </c>
      <c r="G184">
        <v>4.7</v>
      </c>
      <c r="H184" t="s">
        <v>27</v>
      </c>
      <c r="I184">
        <v>2</v>
      </c>
      <c r="J184" t="s">
        <v>128</v>
      </c>
      <c r="K184" t="s">
        <v>60</v>
      </c>
    </row>
    <row r="185" spans="1:11">
      <c r="A185" t="s">
        <v>24</v>
      </c>
      <c r="B185" t="s">
        <v>929</v>
      </c>
      <c r="C185" s="2">
        <v>21700</v>
      </c>
      <c r="D185">
        <v>20.5</v>
      </c>
      <c r="E185">
        <v>7.1</v>
      </c>
      <c r="F185">
        <v>5.2</v>
      </c>
      <c r="G185">
        <v>8.1999999999999993</v>
      </c>
      <c r="H185" t="s">
        <v>177</v>
      </c>
      <c r="I185">
        <v>3</v>
      </c>
      <c r="J185" t="s">
        <v>449</v>
      </c>
      <c r="K185" t="s">
        <v>29</v>
      </c>
    </row>
    <row r="186" spans="1:11">
      <c r="A186" t="s">
        <v>168</v>
      </c>
      <c r="B186" t="s">
        <v>169</v>
      </c>
      <c r="C186" s="2">
        <v>13000</v>
      </c>
      <c r="D186">
        <v>16.399999999999999</v>
      </c>
      <c r="E186">
        <v>0.1</v>
      </c>
      <c r="F186">
        <v>9</v>
      </c>
      <c r="G186">
        <v>7.3</v>
      </c>
      <c r="H186" t="s">
        <v>27</v>
      </c>
      <c r="I186">
        <v>2</v>
      </c>
      <c r="J186" t="s">
        <v>183</v>
      </c>
      <c r="K186" t="s">
        <v>60</v>
      </c>
    </row>
    <row r="187" spans="1:11">
      <c r="A187" t="s">
        <v>18</v>
      </c>
      <c r="B187" t="s">
        <v>126</v>
      </c>
      <c r="D187">
        <v>15.4</v>
      </c>
      <c r="E187">
        <v>2.2000000000000002</v>
      </c>
      <c r="F187">
        <v>5.5</v>
      </c>
      <c r="G187">
        <v>7.7</v>
      </c>
      <c r="H187" t="s">
        <v>83</v>
      </c>
      <c r="I187">
        <v>1</v>
      </c>
      <c r="J187" t="s">
        <v>274</v>
      </c>
      <c r="K187" t="s">
        <v>60</v>
      </c>
    </row>
    <row r="188" spans="1:11">
      <c r="A188" t="s">
        <v>101</v>
      </c>
      <c r="B188" t="s">
        <v>605</v>
      </c>
      <c r="C188" s="2">
        <v>8568</v>
      </c>
      <c r="D188">
        <v>13.1</v>
      </c>
      <c r="E188">
        <v>0</v>
      </c>
      <c r="F188">
        <v>7.4</v>
      </c>
      <c r="G188">
        <v>5.6</v>
      </c>
      <c r="H188" t="s">
        <v>83</v>
      </c>
      <c r="I188">
        <v>1</v>
      </c>
      <c r="J188" t="s">
        <v>139</v>
      </c>
      <c r="K188" t="s">
        <v>60</v>
      </c>
    </row>
    <row r="189" spans="1:11">
      <c r="A189" t="s">
        <v>101</v>
      </c>
      <c r="B189" t="s">
        <v>605</v>
      </c>
      <c r="C189" s="2">
        <v>5858</v>
      </c>
      <c r="D189">
        <v>16.3</v>
      </c>
      <c r="E189">
        <v>1.6</v>
      </c>
      <c r="F189">
        <v>7.7</v>
      </c>
      <c r="G189">
        <v>7</v>
      </c>
      <c r="H189" t="s">
        <v>83</v>
      </c>
      <c r="I189">
        <v>1</v>
      </c>
      <c r="J189" t="s">
        <v>183</v>
      </c>
      <c r="K189" t="s">
        <v>60</v>
      </c>
    </row>
    <row r="190" spans="1:11">
      <c r="A190" t="s">
        <v>18</v>
      </c>
      <c r="B190" t="s">
        <v>70</v>
      </c>
      <c r="C190" s="2">
        <v>21000</v>
      </c>
      <c r="D190">
        <v>13.1</v>
      </c>
      <c r="E190">
        <v>2.2999999999999998</v>
      </c>
      <c r="F190">
        <v>5.8</v>
      </c>
      <c r="G190">
        <v>5.0999999999999996</v>
      </c>
      <c r="H190" t="s">
        <v>83</v>
      </c>
      <c r="I190">
        <v>1</v>
      </c>
      <c r="J190" t="s">
        <v>139</v>
      </c>
      <c r="K190" t="s">
        <v>60</v>
      </c>
    </row>
    <row r="191" spans="1:11">
      <c r="A191" t="s">
        <v>101</v>
      </c>
      <c r="B191" t="s">
        <v>432</v>
      </c>
      <c r="C191" s="2">
        <v>80000</v>
      </c>
      <c r="D191">
        <v>24.6</v>
      </c>
      <c r="E191">
        <v>1.1000000000000001</v>
      </c>
      <c r="F191">
        <v>10.5</v>
      </c>
      <c r="G191">
        <v>12.9</v>
      </c>
      <c r="H191" t="s">
        <v>27</v>
      </c>
      <c r="I191">
        <v>2</v>
      </c>
      <c r="J191" t="s">
        <v>498</v>
      </c>
      <c r="K191" t="s">
        <v>29</v>
      </c>
    </row>
    <row r="192" spans="1:11">
      <c r="A192" t="s">
        <v>101</v>
      </c>
      <c r="B192" t="s">
        <v>605</v>
      </c>
      <c r="C192" s="2">
        <v>15439</v>
      </c>
      <c r="D192">
        <v>15.8</v>
      </c>
      <c r="E192">
        <v>1.6</v>
      </c>
      <c r="F192">
        <v>8.1</v>
      </c>
      <c r="G192">
        <v>6.1</v>
      </c>
      <c r="H192" t="s">
        <v>27</v>
      </c>
      <c r="I192">
        <v>2</v>
      </c>
      <c r="J192" t="s">
        <v>195</v>
      </c>
      <c r="K192" t="s">
        <v>60</v>
      </c>
    </row>
    <row r="193" spans="1:11">
      <c r="A193" t="s">
        <v>174</v>
      </c>
      <c r="B193" t="s">
        <v>784</v>
      </c>
      <c r="C193" s="2">
        <v>5254</v>
      </c>
      <c r="D193">
        <v>29.2</v>
      </c>
      <c r="E193">
        <v>12.1</v>
      </c>
      <c r="F193">
        <v>5.0999999999999996</v>
      </c>
      <c r="G193">
        <v>12</v>
      </c>
      <c r="H193" t="s">
        <v>27</v>
      </c>
      <c r="I193">
        <v>2</v>
      </c>
      <c r="J193" t="s">
        <v>36</v>
      </c>
      <c r="K193" t="s">
        <v>29</v>
      </c>
    </row>
    <row r="194" spans="1:11">
      <c r="A194" t="s">
        <v>18</v>
      </c>
      <c r="B194" t="s">
        <v>447</v>
      </c>
      <c r="C194" s="2">
        <v>3564</v>
      </c>
    </row>
    <row r="195" spans="1:11">
      <c r="A195" t="s">
        <v>174</v>
      </c>
      <c r="B195" t="s">
        <v>409</v>
      </c>
      <c r="C195" s="2">
        <v>91000</v>
      </c>
      <c r="D195">
        <v>22</v>
      </c>
      <c r="E195">
        <v>7.2</v>
      </c>
      <c r="F195">
        <v>5.4</v>
      </c>
      <c r="G195">
        <v>9.4</v>
      </c>
      <c r="H195" t="s">
        <v>177</v>
      </c>
      <c r="I195">
        <v>3</v>
      </c>
      <c r="J195" t="s">
        <v>439</v>
      </c>
      <c r="K195" t="s">
        <v>29</v>
      </c>
    </row>
    <row r="196" spans="1:11">
      <c r="A196" t="s">
        <v>174</v>
      </c>
      <c r="B196" t="s">
        <v>974</v>
      </c>
      <c r="C196" s="2">
        <v>16500</v>
      </c>
      <c r="D196">
        <v>21.4</v>
      </c>
      <c r="E196">
        <v>7.3</v>
      </c>
      <c r="F196">
        <v>5.5</v>
      </c>
      <c r="G196">
        <v>8.6</v>
      </c>
      <c r="H196" t="s">
        <v>27</v>
      </c>
      <c r="I196">
        <v>2</v>
      </c>
      <c r="J196" t="s">
        <v>247</v>
      </c>
      <c r="K196" t="s">
        <v>29</v>
      </c>
    </row>
    <row r="197" spans="1:11">
      <c r="A197" t="s">
        <v>45</v>
      </c>
      <c r="B197" t="s">
        <v>272</v>
      </c>
      <c r="C197" s="2">
        <v>18000</v>
      </c>
    </row>
    <row r="198" spans="1:11">
      <c r="A198" t="s">
        <v>33</v>
      </c>
      <c r="B198" t="s">
        <v>983</v>
      </c>
      <c r="C198" s="2">
        <v>43300</v>
      </c>
      <c r="D198">
        <v>14.1</v>
      </c>
      <c r="E198">
        <v>5.8</v>
      </c>
      <c r="F198">
        <v>4.2</v>
      </c>
      <c r="G198">
        <v>4.2</v>
      </c>
      <c r="H198" t="s">
        <v>27</v>
      </c>
      <c r="I198">
        <v>2</v>
      </c>
      <c r="J198" t="s">
        <v>307</v>
      </c>
      <c r="K198" t="s">
        <v>60</v>
      </c>
    </row>
    <row r="199" spans="1:11">
      <c r="A199" t="s">
        <v>45</v>
      </c>
      <c r="B199" t="s">
        <v>228</v>
      </c>
      <c r="C199" s="2">
        <v>5600</v>
      </c>
    </row>
    <row r="200" spans="1:11">
      <c r="A200" t="s">
        <v>114</v>
      </c>
      <c r="B200" t="s">
        <v>305</v>
      </c>
      <c r="C200" s="2">
        <v>2427</v>
      </c>
      <c r="D200">
        <v>13.1</v>
      </c>
      <c r="E200">
        <v>3.9</v>
      </c>
      <c r="F200">
        <v>6.3</v>
      </c>
      <c r="G200">
        <v>3</v>
      </c>
      <c r="H200" t="s">
        <v>83</v>
      </c>
      <c r="I200">
        <v>1</v>
      </c>
      <c r="J200" t="s">
        <v>139</v>
      </c>
      <c r="K200" t="s">
        <v>60</v>
      </c>
    </row>
    <row r="201" spans="1:11">
      <c r="A201" t="s">
        <v>18</v>
      </c>
      <c r="B201" t="s">
        <v>245</v>
      </c>
      <c r="C201" s="2">
        <v>221000</v>
      </c>
      <c r="D201">
        <v>15.1</v>
      </c>
      <c r="E201">
        <v>1.5</v>
      </c>
      <c r="F201">
        <v>6.1</v>
      </c>
      <c r="G201">
        <v>7.5</v>
      </c>
      <c r="H201" t="s">
        <v>177</v>
      </c>
      <c r="I201">
        <v>3</v>
      </c>
      <c r="J201" t="s">
        <v>474</v>
      </c>
      <c r="K201" t="s">
        <v>60</v>
      </c>
    </row>
    <row r="202" spans="1:11">
      <c r="A202" t="s">
        <v>18</v>
      </c>
      <c r="B202" t="s">
        <v>447</v>
      </c>
      <c r="C202" s="2">
        <v>43000</v>
      </c>
      <c r="D202">
        <v>18.2</v>
      </c>
      <c r="E202">
        <v>7.2</v>
      </c>
      <c r="F202">
        <v>5.5</v>
      </c>
      <c r="G202">
        <v>5.5</v>
      </c>
      <c r="H202" t="s">
        <v>27</v>
      </c>
      <c r="I202">
        <v>2</v>
      </c>
      <c r="J202" t="s">
        <v>84</v>
      </c>
      <c r="K202" t="s">
        <v>60</v>
      </c>
    </row>
    <row r="203" spans="1:11">
      <c r="A203" t="s">
        <v>18</v>
      </c>
      <c r="B203" t="s">
        <v>447</v>
      </c>
      <c r="C203" s="2">
        <v>22300</v>
      </c>
      <c r="D203">
        <v>31.8</v>
      </c>
      <c r="E203">
        <v>15.3</v>
      </c>
      <c r="F203">
        <v>7.4</v>
      </c>
      <c r="G203">
        <v>9.1999999999999993</v>
      </c>
      <c r="H203" t="s">
        <v>83</v>
      </c>
      <c r="I203">
        <v>1</v>
      </c>
      <c r="J203" t="s">
        <v>883</v>
      </c>
      <c r="K203" t="s">
        <v>147</v>
      </c>
    </row>
    <row r="204" spans="1:11">
      <c r="A204" t="s">
        <v>33</v>
      </c>
      <c r="B204" t="s">
        <v>95</v>
      </c>
      <c r="C204" s="2">
        <v>58000</v>
      </c>
      <c r="D204">
        <v>24.8</v>
      </c>
      <c r="E204">
        <v>1.3</v>
      </c>
      <c r="F204">
        <v>10.5</v>
      </c>
      <c r="G204">
        <v>13</v>
      </c>
      <c r="H204" t="s">
        <v>27</v>
      </c>
      <c r="I204">
        <v>2</v>
      </c>
      <c r="J204" t="s">
        <v>545</v>
      </c>
      <c r="K204" t="s">
        <v>29</v>
      </c>
    </row>
    <row r="205" spans="1:11">
      <c r="A205" t="s">
        <v>45</v>
      </c>
      <c r="B205" t="s">
        <v>155</v>
      </c>
      <c r="C205" s="2">
        <v>16000</v>
      </c>
      <c r="D205">
        <v>13.1</v>
      </c>
      <c r="E205">
        <v>1</v>
      </c>
      <c r="F205">
        <v>4.7</v>
      </c>
      <c r="G205">
        <v>7.4</v>
      </c>
      <c r="H205" t="s">
        <v>157</v>
      </c>
      <c r="I205" t="s">
        <v>158</v>
      </c>
      <c r="J205" t="s">
        <v>139</v>
      </c>
      <c r="K205" t="s">
        <v>60</v>
      </c>
    </row>
    <row r="206" spans="1:11">
      <c r="A206" t="s">
        <v>101</v>
      </c>
      <c r="B206" t="s">
        <v>722</v>
      </c>
      <c r="C206" s="2">
        <v>45000</v>
      </c>
      <c r="D206">
        <v>16.399999999999999</v>
      </c>
      <c r="E206">
        <v>0.7</v>
      </c>
      <c r="F206">
        <v>8.8000000000000007</v>
      </c>
      <c r="G206">
        <v>7</v>
      </c>
      <c r="H206" t="s">
        <v>27</v>
      </c>
      <c r="I206">
        <v>2</v>
      </c>
      <c r="J206" t="s">
        <v>183</v>
      </c>
      <c r="K206" t="s">
        <v>60</v>
      </c>
    </row>
    <row r="207" spans="1:11">
      <c r="A207" t="s">
        <v>168</v>
      </c>
      <c r="B207" t="s">
        <v>1020</v>
      </c>
      <c r="C207" s="2">
        <v>69329</v>
      </c>
      <c r="D207">
        <v>34.1</v>
      </c>
      <c r="E207">
        <v>2.7</v>
      </c>
      <c r="F207">
        <v>10.3</v>
      </c>
      <c r="G207">
        <v>21.1</v>
      </c>
      <c r="H207" t="s">
        <v>323</v>
      </c>
      <c r="I207">
        <v>4</v>
      </c>
      <c r="J207" t="s">
        <v>1022</v>
      </c>
      <c r="K207" t="s">
        <v>147</v>
      </c>
    </row>
    <row r="208" spans="1:11">
      <c r="A208" t="s">
        <v>45</v>
      </c>
      <c r="B208" t="s">
        <v>779</v>
      </c>
      <c r="C208" s="2">
        <v>70000</v>
      </c>
      <c r="D208">
        <v>21.4</v>
      </c>
      <c r="E208">
        <v>1.9</v>
      </c>
      <c r="F208">
        <v>8.9</v>
      </c>
      <c r="G208">
        <v>10.6</v>
      </c>
      <c r="H208" t="s">
        <v>177</v>
      </c>
      <c r="I208">
        <v>3</v>
      </c>
      <c r="J208" t="s">
        <v>703</v>
      </c>
      <c r="K208" t="s">
        <v>29</v>
      </c>
    </row>
    <row r="209" spans="1:11">
      <c r="A209" t="s">
        <v>45</v>
      </c>
      <c r="B209" t="s">
        <v>64</v>
      </c>
      <c r="C209" s="2">
        <v>95000</v>
      </c>
      <c r="D209">
        <v>22.8</v>
      </c>
      <c r="E209">
        <v>1.8</v>
      </c>
      <c r="F209">
        <v>7.6</v>
      </c>
      <c r="G209">
        <v>13.4</v>
      </c>
      <c r="H209" t="s">
        <v>177</v>
      </c>
      <c r="I209">
        <v>3</v>
      </c>
      <c r="J209" t="s">
        <v>230</v>
      </c>
      <c r="K209" t="s">
        <v>29</v>
      </c>
    </row>
    <row r="210" spans="1:11">
      <c r="A210" t="s">
        <v>45</v>
      </c>
      <c r="B210" t="s">
        <v>1034</v>
      </c>
      <c r="C210" s="2">
        <v>45000</v>
      </c>
      <c r="D210">
        <v>15.2</v>
      </c>
      <c r="E210">
        <v>1.6</v>
      </c>
      <c r="F210">
        <v>6.3</v>
      </c>
      <c r="G210">
        <v>7.3</v>
      </c>
      <c r="H210" t="s">
        <v>177</v>
      </c>
      <c r="I210">
        <v>3</v>
      </c>
      <c r="J210" t="s">
        <v>274</v>
      </c>
      <c r="K210" t="s">
        <v>60</v>
      </c>
    </row>
    <row r="211" spans="1:11">
      <c r="A211" t="s">
        <v>33</v>
      </c>
      <c r="B211" t="s">
        <v>34</v>
      </c>
      <c r="C211" s="2">
        <v>100000</v>
      </c>
      <c r="D211">
        <v>26</v>
      </c>
      <c r="E211">
        <v>7.6</v>
      </c>
      <c r="F211">
        <v>5.8</v>
      </c>
      <c r="G211">
        <v>12.6</v>
      </c>
      <c r="H211" t="s">
        <v>177</v>
      </c>
      <c r="I211">
        <v>3</v>
      </c>
      <c r="J211" t="s">
        <v>66</v>
      </c>
      <c r="K211" t="s">
        <v>29</v>
      </c>
    </row>
    <row r="212" spans="1:11">
      <c r="A212" t="s">
        <v>174</v>
      </c>
      <c r="B212" t="s">
        <v>393</v>
      </c>
      <c r="C212" s="2">
        <v>13800</v>
      </c>
      <c r="D212">
        <v>26.1</v>
      </c>
      <c r="E212">
        <v>9.6</v>
      </c>
      <c r="F212">
        <v>5.3</v>
      </c>
      <c r="G212">
        <v>11.1</v>
      </c>
      <c r="H212" t="s">
        <v>27</v>
      </c>
      <c r="I212">
        <v>2</v>
      </c>
      <c r="J212" t="s">
        <v>66</v>
      </c>
      <c r="K212" t="s">
        <v>29</v>
      </c>
    </row>
    <row r="213" spans="1:11">
      <c r="A213" t="s">
        <v>168</v>
      </c>
      <c r="B213" t="s">
        <v>1020</v>
      </c>
      <c r="C213" s="2">
        <v>2600</v>
      </c>
    </row>
    <row r="214" spans="1:11">
      <c r="A214" t="s">
        <v>101</v>
      </c>
      <c r="B214" t="s">
        <v>214</v>
      </c>
      <c r="C214" s="2">
        <v>33400</v>
      </c>
      <c r="D214">
        <v>17.100000000000001</v>
      </c>
      <c r="E214">
        <v>2.2000000000000002</v>
      </c>
      <c r="F214">
        <v>8.3000000000000007</v>
      </c>
      <c r="G214">
        <v>6.7</v>
      </c>
      <c r="H214" t="s">
        <v>323</v>
      </c>
      <c r="I214">
        <v>4</v>
      </c>
      <c r="J214" t="s">
        <v>280</v>
      </c>
      <c r="K214" t="s">
        <v>60</v>
      </c>
    </row>
    <row r="215" spans="1:11">
      <c r="A215" t="s">
        <v>80</v>
      </c>
      <c r="B215" t="s">
        <v>347</v>
      </c>
      <c r="C215" s="2">
        <v>18000</v>
      </c>
      <c r="D215">
        <v>22.2</v>
      </c>
      <c r="E215">
        <v>9.6999999999999993</v>
      </c>
      <c r="F215">
        <v>6.8</v>
      </c>
      <c r="G215">
        <v>5.6</v>
      </c>
      <c r="H215" t="s">
        <v>83</v>
      </c>
      <c r="I215">
        <v>1</v>
      </c>
      <c r="J215" t="s">
        <v>1056</v>
      </c>
      <c r="K215" t="s">
        <v>29</v>
      </c>
    </row>
    <row r="216" spans="1:11">
      <c r="A216" t="s">
        <v>24</v>
      </c>
      <c r="B216" t="s">
        <v>204</v>
      </c>
      <c r="C216" s="2">
        <v>9400</v>
      </c>
      <c r="D216">
        <v>30.1</v>
      </c>
      <c r="E216">
        <v>16.7</v>
      </c>
      <c r="F216">
        <v>8.6999999999999993</v>
      </c>
      <c r="G216">
        <v>4.8</v>
      </c>
      <c r="H216" t="s">
        <v>27</v>
      </c>
      <c r="I216">
        <v>2</v>
      </c>
      <c r="J216" t="s">
        <v>1061</v>
      </c>
      <c r="K216" t="s">
        <v>147</v>
      </c>
    </row>
    <row r="217" spans="1:11">
      <c r="A217" t="s">
        <v>101</v>
      </c>
      <c r="B217" t="s">
        <v>102</v>
      </c>
      <c r="C217" s="2">
        <v>85000</v>
      </c>
      <c r="D217">
        <v>21.1</v>
      </c>
      <c r="E217">
        <v>0.1</v>
      </c>
      <c r="F217">
        <v>9.6999999999999993</v>
      </c>
      <c r="G217">
        <v>11.3</v>
      </c>
      <c r="H217" t="s">
        <v>27</v>
      </c>
      <c r="I217">
        <v>2</v>
      </c>
      <c r="J217" t="s">
        <v>1066</v>
      </c>
      <c r="K217" t="s">
        <v>29</v>
      </c>
    </row>
    <row r="218" spans="1:11">
      <c r="A218" t="s">
        <v>33</v>
      </c>
      <c r="B218" t="s">
        <v>1070</v>
      </c>
      <c r="C218" s="2">
        <v>411000</v>
      </c>
      <c r="D218">
        <v>21.4</v>
      </c>
      <c r="E218">
        <v>8.6</v>
      </c>
      <c r="F218">
        <v>3.7</v>
      </c>
      <c r="G218">
        <v>9.1999999999999993</v>
      </c>
      <c r="H218" t="s">
        <v>177</v>
      </c>
      <c r="I218">
        <v>3</v>
      </c>
      <c r="J218" t="s">
        <v>703</v>
      </c>
      <c r="K218" t="s">
        <v>29</v>
      </c>
    </row>
    <row r="219" spans="1:11">
      <c r="A219" t="s">
        <v>101</v>
      </c>
      <c r="B219" t="s">
        <v>432</v>
      </c>
      <c r="C219">
        <v>881</v>
      </c>
    </row>
    <row r="220" spans="1:11">
      <c r="A220" t="s">
        <v>107</v>
      </c>
      <c r="B220" t="s">
        <v>261</v>
      </c>
      <c r="C220" s="2">
        <v>18200</v>
      </c>
      <c r="D220">
        <v>30.5</v>
      </c>
      <c r="E220">
        <v>17.100000000000001</v>
      </c>
      <c r="F220">
        <v>5.3</v>
      </c>
      <c r="G220">
        <v>8.1</v>
      </c>
      <c r="H220" t="s">
        <v>177</v>
      </c>
      <c r="I220">
        <v>3</v>
      </c>
      <c r="J220" t="s">
        <v>399</v>
      </c>
      <c r="K220" t="s">
        <v>147</v>
      </c>
    </row>
    <row r="221" spans="1:11">
      <c r="A221" t="s">
        <v>107</v>
      </c>
      <c r="B221" t="s">
        <v>853</v>
      </c>
      <c r="C221" s="2">
        <v>1681</v>
      </c>
      <c r="D221">
        <v>37.700000000000003</v>
      </c>
      <c r="E221">
        <v>21.1</v>
      </c>
      <c r="F221">
        <v>7.6</v>
      </c>
      <c r="G221">
        <v>9.1</v>
      </c>
      <c r="H221" t="s">
        <v>27</v>
      </c>
      <c r="I221">
        <v>2</v>
      </c>
      <c r="J221" t="s">
        <v>1084</v>
      </c>
      <c r="K221" t="s">
        <v>147</v>
      </c>
    </row>
    <row r="222" spans="1:11">
      <c r="A222" t="s">
        <v>101</v>
      </c>
      <c r="B222" t="s">
        <v>315</v>
      </c>
      <c r="C222" s="2">
        <v>21927</v>
      </c>
      <c r="D222">
        <v>26.5</v>
      </c>
      <c r="E222">
        <v>2.6</v>
      </c>
      <c r="F222">
        <v>13.6</v>
      </c>
      <c r="G222">
        <v>10.3</v>
      </c>
      <c r="H222" t="s">
        <v>83</v>
      </c>
      <c r="I222">
        <v>1</v>
      </c>
      <c r="J222" t="s">
        <v>91</v>
      </c>
      <c r="K222" t="s">
        <v>29</v>
      </c>
    </row>
    <row r="223" spans="1:11">
      <c r="A223" t="s">
        <v>24</v>
      </c>
      <c r="B223" t="s">
        <v>25</v>
      </c>
      <c r="C223" s="2">
        <v>20000</v>
      </c>
      <c r="D223">
        <v>20.7</v>
      </c>
      <c r="E223">
        <v>13.5</v>
      </c>
      <c r="F223">
        <v>5.0999999999999996</v>
      </c>
      <c r="G223">
        <v>2.1</v>
      </c>
      <c r="H223" t="s">
        <v>27</v>
      </c>
      <c r="I223">
        <v>2</v>
      </c>
      <c r="J223" t="s">
        <v>616</v>
      </c>
      <c r="K223" t="s">
        <v>29</v>
      </c>
    </row>
    <row r="224" spans="1:11">
      <c r="A224" t="s">
        <v>33</v>
      </c>
      <c r="B224" t="s">
        <v>356</v>
      </c>
      <c r="C224" s="2">
        <v>38000</v>
      </c>
      <c r="D224">
        <v>16.899999999999999</v>
      </c>
      <c r="E224">
        <v>1.6</v>
      </c>
      <c r="F224">
        <v>5.5</v>
      </c>
      <c r="G224">
        <v>9.9</v>
      </c>
      <c r="H224" t="s">
        <v>27</v>
      </c>
      <c r="I224">
        <v>2</v>
      </c>
      <c r="J224" t="s">
        <v>280</v>
      </c>
      <c r="K224" t="s">
        <v>60</v>
      </c>
    </row>
    <row r="225" spans="1:11">
      <c r="A225" t="s">
        <v>33</v>
      </c>
      <c r="B225" t="s">
        <v>1100</v>
      </c>
      <c r="C225" s="2">
        <v>300000</v>
      </c>
      <c r="D225">
        <v>11.8</v>
      </c>
      <c r="E225">
        <v>3.3</v>
      </c>
      <c r="F225">
        <v>3.2</v>
      </c>
      <c r="G225">
        <v>5.3</v>
      </c>
      <c r="H225" t="s">
        <v>27</v>
      </c>
      <c r="I225">
        <v>2</v>
      </c>
      <c r="J225" t="s">
        <v>664</v>
      </c>
      <c r="K225" t="s">
        <v>60</v>
      </c>
    </row>
    <row r="226" spans="1:11">
      <c r="A226" t="s">
        <v>101</v>
      </c>
      <c r="B226" t="s">
        <v>199</v>
      </c>
      <c r="C226" s="2">
        <v>12280</v>
      </c>
      <c r="D226">
        <v>16.399999999999999</v>
      </c>
      <c r="E226">
        <v>0.6</v>
      </c>
      <c r="F226">
        <v>11.5</v>
      </c>
      <c r="G226">
        <v>4.3</v>
      </c>
      <c r="H226" t="s">
        <v>27</v>
      </c>
      <c r="I226">
        <v>2</v>
      </c>
      <c r="J226" t="s">
        <v>183</v>
      </c>
      <c r="K226" t="s">
        <v>60</v>
      </c>
    </row>
    <row r="227" spans="1:11">
      <c r="A227" t="s">
        <v>80</v>
      </c>
      <c r="B227" t="s">
        <v>341</v>
      </c>
      <c r="C227" s="2">
        <v>122000</v>
      </c>
      <c r="D227">
        <v>30.2</v>
      </c>
      <c r="E227">
        <v>8</v>
      </c>
      <c r="F227">
        <v>7.1</v>
      </c>
      <c r="G227">
        <v>15.1</v>
      </c>
      <c r="H227" t="s">
        <v>177</v>
      </c>
      <c r="I227">
        <v>3</v>
      </c>
      <c r="J227" t="s">
        <v>317</v>
      </c>
      <c r="K227" t="s">
        <v>147</v>
      </c>
    </row>
    <row r="228" spans="1:11">
      <c r="A228" t="s">
        <v>33</v>
      </c>
      <c r="B228" t="s">
        <v>1113</v>
      </c>
      <c r="C228" s="2">
        <v>49000</v>
      </c>
      <c r="D228">
        <v>11.1</v>
      </c>
      <c r="E228">
        <v>3.8</v>
      </c>
      <c r="F228">
        <v>3.3</v>
      </c>
      <c r="G228">
        <v>4</v>
      </c>
      <c r="H228" t="s">
        <v>27</v>
      </c>
      <c r="I228">
        <v>2</v>
      </c>
      <c r="J228" t="s">
        <v>128</v>
      </c>
      <c r="K228" t="s">
        <v>60</v>
      </c>
    </row>
    <row r="229" spans="1:11">
      <c r="A229" t="s">
        <v>168</v>
      </c>
      <c r="B229" t="s">
        <v>169</v>
      </c>
      <c r="C229" s="2">
        <v>14700</v>
      </c>
    </row>
    <row r="230" spans="1:11">
      <c r="A230" t="s">
        <v>24</v>
      </c>
      <c r="B230" t="s">
        <v>25</v>
      </c>
      <c r="C230" s="2">
        <v>66195</v>
      </c>
    </row>
    <row r="231" spans="1:11">
      <c r="A231" t="s">
        <v>33</v>
      </c>
      <c r="B231" t="s">
        <v>701</v>
      </c>
      <c r="C231" s="2">
        <v>12284</v>
      </c>
      <c r="D231">
        <v>25.4</v>
      </c>
      <c r="E231">
        <v>11.3</v>
      </c>
      <c r="F231">
        <v>5.6</v>
      </c>
      <c r="G231">
        <v>8.6</v>
      </c>
      <c r="H231" t="s">
        <v>27</v>
      </c>
      <c r="I231">
        <v>2</v>
      </c>
      <c r="J231" t="s">
        <v>420</v>
      </c>
      <c r="K231" t="s">
        <v>29</v>
      </c>
    </row>
    <row r="232" spans="1:11">
      <c r="A232" t="s">
        <v>18</v>
      </c>
      <c r="B232" t="s">
        <v>1130</v>
      </c>
      <c r="C232" s="2">
        <v>47000</v>
      </c>
      <c r="D232">
        <v>17.600000000000001</v>
      </c>
      <c r="E232">
        <v>3.4</v>
      </c>
      <c r="F232">
        <v>5.3</v>
      </c>
      <c r="G232">
        <v>9</v>
      </c>
      <c r="H232" t="s">
        <v>27</v>
      </c>
      <c r="I232">
        <v>2</v>
      </c>
      <c r="J232" t="s">
        <v>241</v>
      </c>
      <c r="K232" t="s">
        <v>60</v>
      </c>
    </row>
    <row r="233" spans="1:11">
      <c r="A233" t="s">
        <v>33</v>
      </c>
      <c r="B233" t="s">
        <v>95</v>
      </c>
      <c r="C233" s="2">
        <v>38400</v>
      </c>
      <c r="D233">
        <v>18.7</v>
      </c>
      <c r="E233">
        <v>2.2999999999999998</v>
      </c>
      <c r="F233">
        <v>8.6999999999999993</v>
      </c>
      <c r="G233">
        <v>7.7</v>
      </c>
      <c r="H233" t="s">
        <v>27</v>
      </c>
      <c r="I233">
        <v>2</v>
      </c>
      <c r="J233" t="s">
        <v>59</v>
      </c>
      <c r="K233" t="s">
        <v>60</v>
      </c>
    </row>
    <row r="234" spans="1:11">
      <c r="A234" t="s">
        <v>174</v>
      </c>
      <c r="B234" t="s">
        <v>393</v>
      </c>
      <c r="C234" s="2">
        <v>10200</v>
      </c>
    </row>
    <row r="235" spans="1:11">
      <c r="A235" t="s">
        <v>18</v>
      </c>
      <c r="B235" t="s">
        <v>458</v>
      </c>
      <c r="C235" s="2">
        <v>17200</v>
      </c>
      <c r="D235">
        <v>13.6</v>
      </c>
      <c r="E235">
        <v>4.5</v>
      </c>
      <c r="F235">
        <v>5.0999999999999996</v>
      </c>
      <c r="G235">
        <v>4</v>
      </c>
      <c r="H235" t="s">
        <v>83</v>
      </c>
      <c r="I235">
        <v>1</v>
      </c>
      <c r="J235" t="s">
        <v>874</v>
      </c>
      <c r="K235" t="s">
        <v>60</v>
      </c>
    </row>
    <row r="236" spans="1:11">
      <c r="A236" t="s">
        <v>45</v>
      </c>
      <c r="B236" t="s">
        <v>155</v>
      </c>
      <c r="C236" s="2">
        <v>67000</v>
      </c>
      <c r="D236">
        <v>19.7</v>
      </c>
      <c r="E236">
        <v>0.4</v>
      </c>
      <c r="F236">
        <v>6.6</v>
      </c>
      <c r="G236">
        <v>12.7</v>
      </c>
      <c r="H236" t="s">
        <v>27</v>
      </c>
      <c r="I236">
        <v>2</v>
      </c>
      <c r="J236" t="s">
        <v>865</v>
      </c>
      <c r="K236" t="s">
        <v>60</v>
      </c>
    </row>
    <row r="237" spans="1:11">
      <c r="A237" t="s">
        <v>80</v>
      </c>
      <c r="B237" t="s">
        <v>341</v>
      </c>
      <c r="C237" s="2">
        <v>50000</v>
      </c>
    </row>
    <row r="238" spans="1:11">
      <c r="A238" t="s">
        <v>18</v>
      </c>
      <c r="B238" t="s">
        <v>458</v>
      </c>
      <c r="C238" s="2">
        <v>15000</v>
      </c>
      <c r="D238">
        <v>17.2</v>
      </c>
      <c r="E238">
        <v>7.4</v>
      </c>
      <c r="F238">
        <v>4.5999999999999996</v>
      </c>
      <c r="G238">
        <v>5.0999999999999996</v>
      </c>
      <c r="H238" t="s">
        <v>157</v>
      </c>
      <c r="I238" t="s">
        <v>158</v>
      </c>
      <c r="J238" t="s">
        <v>517</v>
      </c>
      <c r="K238" t="s">
        <v>60</v>
      </c>
    </row>
    <row r="239" spans="1:11">
      <c r="A239" t="s">
        <v>107</v>
      </c>
      <c r="B239" t="s">
        <v>108</v>
      </c>
      <c r="C239" s="2">
        <v>10891</v>
      </c>
      <c r="D239">
        <v>19</v>
      </c>
      <c r="E239">
        <v>8.3000000000000007</v>
      </c>
      <c r="F239">
        <v>3.5</v>
      </c>
      <c r="G239">
        <v>7.2</v>
      </c>
      <c r="H239" t="s">
        <v>27</v>
      </c>
      <c r="I239">
        <v>2</v>
      </c>
      <c r="J239" t="s">
        <v>718</v>
      </c>
      <c r="K239" t="s">
        <v>60</v>
      </c>
    </row>
    <row r="240" spans="1:11">
      <c r="A240" t="s">
        <v>114</v>
      </c>
      <c r="B240" t="s">
        <v>572</v>
      </c>
      <c r="C240">
        <v>660</v>
      </c>
      <c r="D240">
        <v>10.9</v>
      </c>
      <c r="E240">
        <v>2.2999999999999998</v>
      </c>
      <c r="F240">
        <v>6</v>
      </c>
      <c r="G240">
        <v>2.6</v>
      </c>
      <c r="H240" t="s">
        <v>157</v>
      </c>
      <c r="I240" t="s">
        <v>158</v>
      </c>
      <c r="J240" t="s">
        <v>128</v>
      </c>
      <c r="K240" t="s">
        <v>60</v>
      </c>
    </row>
    <row r="241" spans="1:11">
      <c r="A241" t="s">
        <v>174</v>
      </c>
      <c r="B241" t="s">
        <v>418</v>
      </c>
      <c r="C241" s="2">
        <v>41000</v>
      </c>
      <c r="D241">
        <v>28.5</v>
      </c>
      <c r="E241">
        <v>10.4</v>
      </c>
      <c r="F241">
        <v>7.6</v>
      </c>
      <c r="G241">
        <v>10.4</v>
      </c>
      <c r="H241" t="s">
        <v>27</v>
      </c>
      <c r="I241">
        <v>2</v>
      </c>
      <c r="J241" t="s">
        <v>697</v>
      </c>
      <c r="K241" t="s">
        <v>29</v>
      </c>
    </row>
    <row r="242" spans="1:11">
      <c r="A242" t="s">
        <v>18</v>
      </c>
      <c r="B242" t="s">
        <v>336</v>
      </c>
      <c r="C242" s="2">
        <v>15400</v>
      </c>
      <c r="D242">
        <v>7.6</v>
      </c>
      <c r="E242">
        <v>1.2</v>
      </c>
      <c r="F242">
        <v>4.7</v>
      </c>
      <c r="G242">
        <v>1.8</v>
      </c>
      <c r="H242" t="s">
        <v>83</v>
      </c>
      <c r="I242">
        <v>1</v>
      </c>
      <c r="J242" t="s">
        <v>1172</v>
      </c>
      <c r="K242" t="s">
        <v>1173</v>
      </c>
    </row>
    <row r="243" spans="1:11">
      <c r="A243" t="s">
        <v>101</v>
      </c>
      <c r="B243" t="s">
        <v>315</v>
      </c>
      <c r="C243" s="2">
        <v>16752</v>
      </c>
      <c r="D243">
        <v>21.4</v>
      </c>
      <c r="E243">
        <v>1.6</v>
      </c>
      <c r="F243">
        <v>10.7</v>
      </c>
      <c r="G243">
        <v>9.1999999999999993</v>
      </c>
      <c r="H243" t="s">
        <v>83</v>
      </c>
      <c r="I243">
        <v>1</v>
      </c>
      <c r="J243" t="s">
        <v>703</v>
      </c>
      <c r="K243" t="s">
        <v>29</v>
      </c>
    </row>
    <row r="244" spans="1:11">
      <c r="A244" t="s">
        <v>174</v>
      </c>
      <c r="B244" t="s">
        <v>784</v>
      </c>
      <c r="C244" s="2">
        <v>28100</v>
      </c>
    </row>
    <row r="245" spans="1:11">
      <c r="A245" t="s">
        <v>174</v>
      </c>
      <c r="B245" t="s">
        <v>418</v>
      </c>
      <c r="C245" s="2">
        <v>22000</v>
      </c>
    </row>
    <row r="246" spans="1:11">
      <c r="A246" t="s">
        <v>174</v>
      </c>
      <c r="B246" t="s">
        <v>393</v>
      </c>
      <c r="C246" s="2">
        <v>23000</v>
      </c>
      <c r="D246">
        <v>28.4</v>
      </c>
      <c r="E246">
        <v>10.6</v>
      </c>
      <c r="F246">
        <v>4.4000000000000004</v>
      </c>
      <c r="G246">
        <v>13.4</v>
      </c>
      <c r="H246" t="s">
        <v>27</v>
      </c>
      <c r="I246">
        <v>2</v>
      </c>
      <c r="J246" t="s">
        <v>697</v>
      </c>
      <c r="K246" t="s">
        <v>29</v>
      </c>
    </row>
    <row r="247" spans="1:11">
      <c r="A247" t="s">
        <v>18</v>
      </c>
      <c r="B247" t="s">
        <v>70</v>
      </c>
      <c r="C247" s="2">
        <v>11144</v>
      </c>
      <c r="D247">
        <v>14.8</v>
      </c>
      <c r="E247">
        <v>1.8</v>
      </c>
      <c r="F247">
        <v>5.8</v>
      </c>
      <c r="G247">
        <v>7.2</v>
      </c>
      <c r="H247" t="s">
        <v>83</v>
      </c>
      <c r="I247">
        <v>1</v>
      </c>
      <c r="J247" t="s">
        <v>474</v>
      </c>
      <c r="K247" t="s">
        <v>60</v>
      </c>
    </row>
    <row r="248" spans="1:11">
      <c r="A248" t="s">
        <v>101</v>
      </c>
      <c r="B248" t="s">
        <v>143</v>
      </c>
      <c r="C248" s="2">
        <v>311921</v>
      </c>
      <c r="D248">
        <v>29.3</v>
      </c>
      <c r="E248">
        <v>1.1000000000000001</v>
      </c>
      <c r="F248">
        <v>11.7</v>
      </c>
      <c r="G248">
        <v>16.5</v>
      </c>
      <c r="H248" t="s">
        <v>177</v>
      </c>
      <c r="I248">
        <v>3</v>
      </c>
      <c r="J248" t="s">
        <v>36</v>
      </c>
      <c r="K248" t="s">
        <v>29</v>
      </c>
    </row>
    <row r="249" spans="1:11">
      <c r="A249" t="s">
        <v>80</v>
      </c>
      <c r="B249" t="s">
        <v>347</v>
      </c>
      <c r="C249" s="2">
        <v>100000</v>
      </c>
      <c r="D249">
        <v>14.4</v>
      </c>
      <c r="E249">
        <v>4.5</v>
      </c>
      <c r="F249">
        <v>5.4</v>
      </c>
      <c r="G249">
        <v>4.5999999999999996</v>
      </c>
      <c r="H249" t="s">
        <v>177</v>
      </c>
      <c r="I249">
        <v>3</v>
      </c>
      <c r="J249" t="s">
        <v>159</v>
      </c>
      <c r="K249" t="s">
        <v>60</v>
      </c>
    </row>
    <row r="250" spans="1:11">
      <c r="A250" t="s">
        <v>45</v>
      </c>
      <c r="B250" t="s">
        <v>779</v>
      </c>
      <c r="C250" s="2">
        <v>131900</v>
      </c>
      <c r="D250">
        <v>24</v>
      </c>
      <c r="E250">
        <v>0.9</v>
      </c>
      <c r="F250">
        <v>8</v>
      </c>
      <c r="G250">
        <v>15</v>
      </c>
      <c r="H250" t="s">
        <v>323</v>
      </c>
      <c r="I250">
        <v>4</v>
      </c>
      <c r="J250" t="s">
        <v>540</v>
      </c>
      <c r="K250" t="s">
        <v>29</v>
      </c>
    </row>
    <row r="251" spans="1:11">
      <c r="A251" t="s">
        <v>80</v>
      </c>
      <c r="B251" t="s">
        <v>284</v>
      </c>
      <c r="C251" s="2">
        <v>34718</v>
      </c>
      <c r="D251">
        <v>14.8</v>
      </c>
      <c r="E251">
        <v>3.3</v>
      </c>
      <c r="F251">
        <v>5</v>
      </c>
      <c r="G251">
        <v>6.6</v>
      </c>
      <c r="H251" t="s">
        <v>83</v>
      </c>
      <c r="I251">
        <v>1</v>
      </c>
      <c r="J251" t="s">
        <v>474</v>
      </c>
      <c r="K251" t="s">
        <v>60</v>
      </c>
    </row>
    <row r="252" spans="1:11">
      <c r="A252" t="s">
        <v>80</v>
      </c>
      <c r="B252" t="s">
        <v>686</v>
      </c>
      <c r="C252" s="2">
        <v>60000</v>
      </c>
      <c r="D252">
        <v>22.4</v>
      </c>
      <c r="E252">
        <v>5.3</v>
      </c>
      <c r="F252">
        <v>5.6</v>
      </c>
      <c r="G252">
        <v>11.5</v>
      </c>
      <c r="H252" t="s">
        <v>177</v>
      </c>
      <c r="I252">
        <v>3</v>
      </c>
      <c r="J252" t="s">
        <v>703</v>
      </c>
      <c r="K252" t="s">
        <v>29</v>
      </c>
    </row>
    <row r="253" spans="1:11">
      <c r="A253" t="s">
        <v>18</v>
      </c>
      <c r="B253" t="s">
        <v>472</v>
      </c>
      <c r="C253" s="2">
        <v>236000</v>
      </c>
    </row>
    <row r="254" spans="1:11">
      <c r="A254" t="s">
        <v>114</v>
      </c>
      <c r="B254" t="s">
        <v>115</v>
      </c>
      <c r="C254" s="2">
        <v>27000</v>
      </c>
      <c r="D254">
        <v>14.5</v>
      </c>
      <c r="E254">
        <v>5</v>
      </c>
      <c r="F254">
        <v>5.8</v>
      </c>
      <c r="G254">
        <v>3.7</v>
      </c>
      <c r="H254" t="s">
        <v>27</v>
      </c>
      <c r="I254">
        <v>2</v>
      </c>
      <c r="J254" t="s">
        <v>159</v>
      </c>
      <c r="K254" t="s">
        <v>60</v>
      </c>
    </row>
    <row r="255" spans="1:11">
      <c r="A255" t="s">
        <v>45</v>
      </c>
      <c r="B255" t="s">
        <v>155</v>
      </c>
      <c r="C255" s="2">
        <v>87000</v>
      </c>
      <c r="D255">
        <v>19.100000000000001</v>
      </c>
      <c r="E255">
        <v>1.3</v>
      </c>
      <c r="F255">
        <v>7.2</v>
      </c>
      <c r="G255">
        <v>10.6</v>
      </c>
      <c r="H255" t="s">
        <v>27</v>
      </c>
      <c r="I255">
        <v>2</v>
      </c>
      <c r="J255" t="s">
        <v>1226</v>
      </c>
      <c r="K255" t="s">
        <v>60</v>
      </c>
    </row>
    <row r="256" spans="1:11">
      <c r="A256" t="s">
        <v>114</v>
      </c>
      <c r="B256" t="s">
        <v>305</v>
      </c>
      <c r="C256" s="2">
        <v>1555</v>
      </c>
    </row>
    <row r="257" spans="1:11">
      <c r="A257" t="s">
        <v>101</v>
      </c>
      <c r="B257" t="s">
        <v>502</v>
      </c>
      <c r="C257" s="2">
        <v>8527</v>
      </c>
      <c r="D257">
        <v>22.8</v>
      </c>
      <c r="E257">
        <v>0.7</v>
      </c>
      <c r="F257">
        <v>11</v>
      </c>
      <c r="G257">
        <v>11</v>
      </c>
      <c r="H257" t="s">
        <v>27</v>
      </c>
      <c r="I257">
        <v>2</v>
      </c>
      <c r="J257" t="s">
        <v>230</v>
      </c>
      <c r="K257" t="s">
        <v>29</v>
      </c>
    </row>
    <row r="258" spans="1:11">
      <c r="A258" t="s">
        <v>45</v>
      </c>
      <c r="B258" t="s">
        <v>132</v>
      </c>
      <c r="C258" s="2">
        <v>13676</v>
      </c>
      <c r="D258">
        <v>21.1</v>
      </c>
      <c r="E258">
        <v>3.7</v>
      </c>
      <c r="F258">
        <v>7.8</v>
      </c>
      <c r="G258">
        <v>9.6</v>
      </c>
      <c r="H258" t="s">
        <v>83</v>
      </c>
      <c r="I258">
        <v>1</v>
      </c>
      <c r="J258" t="s">
        <v>1066</v>
      </c>
      <c r="K258" t="s">
        <v>29</v>
      </c>
    </row>
    <row r="259" spans="1:11">
      <c r="A259" t="s">
        <v>18</v>
      </c>
      <c r="B259" t="s">
        <v>40</v>
      </c>
      <c r="C259" s="2">
        <v>18200</v>
      </c>
      <c r="D259">
        <v>16.399999999999999</v>
      </c>
      <c r="E259">
        <v>1</v>
      </c>
      <c r="F259">
        <v>4.7</v>
      </c>
      <c r="G259">
        <v>10.7</v>
      </c>
      <c r="H259" t="s">
        <v>27</v>
      </c>
      <c r="I259">
        <v>2</v>
      </c>
      <c r="J259" t="s">
        <v>183</v>
      </c>
      <c r="K259" t="s">
        <v>60</v>
      </c>
    </row>
    <row r="260" spans="1:11">
      <c r="A260" t="s">
        <v>33</v>
      </c>
      <c r="B260" t="s">
        <v>121</v>
      </c>
      <c r="C260" s="2">
        <v>39000</v>
      </c>
      <c r="D260">
        <v>24.5</v>
      </c>
      <c r="E260">
        <v>15.1</v>
      </c>
      <c r="F260">
        <v>4.8</v>
      </c>
      <c r="G260">
        <v>4.5</v>
      </c>
      <c r="H260" t="s">
        <v>177</v>
      </c>
      <c r="I260">
        <v>3</v>
      </c>
      <c r="J260" t="s">
        <v>498</v>
      </c>
      <c r="K260" t="s">
        <v>29</v>
      </c>
    </row>
    <row r="261" spans="1:11">
      <c r="A261" t="s">
        <v>24</v>
      </c>
      <c r="B261" t="s">
        <v>25</v>
      </c>
      <c r="C261" s="2">
        <v>21500</v>
      </c>
      <c r="D261">
        <v>22.7</v>
      </c>
      <c r="E261">
        <v>10.5</v>
      </c>
      <c r="F261">
        <v>6.6</v>
      </c>
      <c r="G261">
        <v>5.6</v>
      </c>
      <c r="H261" t="s">
        <v>177</v>
      </c>
      <c r="I261">
        <v>3</v>
      </c>
      <c r="J261" t="s">
        <v>230</v>
      </c>
      <c r="K261" t="s">
        <v>29</v>
      </c>
    </row>
    <row r="262" spans="1:11">
      <c r="A262" t="s">
        <v>18</v>
      </c>
      <c r="B262" t="s">
        <v>1130</v>
      </c>
      <c r="C262" s="2">
        <v>282200</v>
      </c>
      <c r="D262">
        <v>14.1</v>
      </c>
      <c r="E262">
        <v>1.8</v>
      </c>
      <c r="F262">
        <v>6.1</v>
      </c>
      <c r="G262">
        <v>6.2</v>
      </c>
      <c r="H262" t="s">
        <v>27</v>
      </c>
      <c r="I262">
        <v>2</v>
      </c>
      <c r="J262" t="s">
        <v>307</v>
      </c>
      <c r="K262" t="s">
        <v>60</v>
      </c>
    </row>
    <row r="263" spans="1:11">
      <c r="A263" t="s">
        <v>101</v>
      </c>
      <c r="B263" t="s">
        <v>605</v>
      </c>
      <c r="C263" s="2">
        <v>13226</v>
      </c>
      <c r="D263">
        <v>19.8</v>
      </c>
      <c r="E263">
        <v>1.7</v>
      </c>
      <c r="F263">
        <v>8.8000000000000007</v>
      </c>
      <c r="G263">
        <v>9.3000000000000007</v>
      </c>
      <c r="H263" t="s">
        <v>83</v>
      </c>
      <c r="I263">
        <v>1</v>
      </c>
      <c r="J263" t="s">
        <v>865</v>
      </c>
      <c r="K263" t="s">
        <v>60</v>
      </c>
    </row>
    <row r="264" spans="1:11">
      <c r="A264" t="s">
        <v>18</v>
      </c>
      <c r="B264" t="s">
        <v>447</v>
      </c>
      <c r="C264" s="2">
        <v>130700</v>
      </c>
      <c r="D264">
        <v>18.899999999999999</v>
      </c>
      <c r="E264">
        <v>4.9000000000000004</v>
      </c>
      <c r="F264">
        <v>6.6</v>
      </c>
      <c r="G264">
        <v>7.3</v>
      </c>
      <c r="H264" t="s">
        <v>177</v>
      </c>
      <c r="I264">
        <v>3</v>
      </c>
      <c r="J264" t="s">
        <v>718</v>
      </c>
      <c r="K264" t="s">
        <v>60</v>
      </c>
    </row>
    <row r="265" spans="1:11">
      <c r="A265" t="s">
        <v>45</v>
      </c>
      <c r="B265" t="s">
        <v>64</v>
      </c>
      <c r="C265" s="2">
        <v>3000</v>
      </c>
    </row>
    <row r="266" spans="1:11">
      <c r="A266" t="s">
        <v>80</v>
      </c>
      <c r="B266" t="s">
        <v>81</v>
      </c>
      <c r="C266" s="2">
        <v>18000</v>
      </c>
    </row>
    <row r="267" spans="1:11">
      <c r="A267" t="s">
        <v>45</v>
      </c>
      <c r="B267" t="s">
        <v>228</v>
      </c>
      <c r="C267" s="2">
        <v>2524</v>
      </c>
      <c r="D267">
        <v>24.8</v>
      </c>
      <c r="E267">
        <v>1.1000000000000001</v>
      </c>
      <c r="F267">
        <v>7.4</v>
      </c>
      <c r="G267">
        <v>16.3</v>
      </c>
      <c r="H267" t="s">
        <v>83</v>
      </c>
      <c r="I267">
        <v>1</v>
      </c>
      <c r="J267" t="s">
        <v>545</v>
      </c>
      <c r="K267" t="s">
        <v>29</v>
      </c>
    </row>
    <row r="268" spans="1:11">
      <c r="A268" t="s">
        <v>45</v>
      </c>
      <c r="B268" t="s">
        <v>155</v>
      </c>
      <c r="C268" s="2">
        <v>10590</v>
      </c>
      <c r="D268">
        <v>18.600000000000001</v>
      </c>
      <c r="E268">
        <v>0.1</v>
      </c>
      <c r="F268">
        <v>6.9</v>
      </c>
      <c r="G268">
        <v>11.6</v>
      </c>
      <c r="H268" t="s">
        <v>177</v>
      </c>
      <c r="I268">
        <v>3</v>
      </c>
      <c r="J268" t="s">
        <v>59</v>
      </c>
      <c r="K268" t="s">
        <v>60</v>
      </c>
    </row>
    <row r="269" spans="1:11">
      <c r="A269" t="s">
        <v>80</v>
      </c>
      <c r="B269" t="s">
        <v>81</v>
      </c>
      <c r="C269" s="2">
        <v>45000</v>
      </c>
      <c r="D269">
        <v>25.3</v>
      </c>
      <c r="E269">
        <v>7</v>
      </c>
      <c r="F269">
        <v>6.5</v>
      </c>
      <c r="G269">
        <v>11.8</v>
      </c>
      <c r="H269" t="s">
        <v>27</v>
      </c>
      <c r="I269">
        <v>2</v>
      </c>
      <c r="J269" t="s">
        <v>28</v>
      </c>
      <c r="K269" t="s">
        <v>29</v>
      </c>
    </row>
    <row r="270" spans="1:11">
      <c r="A270" t="s">
        <v>45</v>
      </c>
      <c r="B270" t="s">
        <v>155</v>
      </c>
      <c r="C270" s="2">
        <v>11000</v>
      </c>
      <c r="D270">
        <v>18.7</v>
      </c>
      <c r="E270">
        <v>2.6</v>
      </c>
      <c r="F270">
        <v>8.9</v>
      </c>
      <c r="G270">
        <v>7.1</v>
      </c>
      <c r="H270" t="s">
        <v>83</v>
      </c>
      <c r="I270">
        <v>1</v>
      </c>
      <c r="J270" t="s">
        <v>59</v>
      </c>
      <c r="K270" t="s">
        <v>60</v>
      </c>
    </row>
    <row r="271" spans="1:11">
      <c r="A271" t="s">
        <v>80</v>
      </c>
      <c r="B271" t="s">
        <v>81</v>
      </c>
      <c r="C271" s="2">
        <v>8800</v>
      </c>
      <c r="D271">
        <v>29.3</v>
      </c>
      <c r="E271">
        <v>10.3</v>
      </c>
      <c r="F271">
        <v>5.3</v>
      </c>
      <c r="G271">
        <v>13.7</v>
      </c>
      <c r="H271" t="s">
        <v>157</v>
      </c>
      <c r="I271" t="s">
        <v>158</v>
      </c>
      <c r="J271" t="s">
        <v>36</v>
      </c>
      <c r="K271" t="s">
        <v>29</v>
      </c>
    </row>
    <row r="272" spans="1:11">
      <c r="A272" t="s">
        <v>80</v>
      </c>
      <c r="B272" t="s">
        <v>341</v>
      </c>
      <c r="C272" s="2">
        <v>44000</v>
      </c>
    </row>
    <row r="273" spans="1:11">
      <c r="A273" t="s">
        <v>101</v>
      </c>
      <c r="B273" t="s">
        <v>315</v>
      </c>
      <c r="C273" s="2">
        <v>19719</v>
      </c>
      <c r="D273">
        <v>21.8</v>
      </c>
      <c r="E273">
        <v>2</v>
      </c>
      <c r="F273">
        <v>8.6999999999999993</v>
      </c>
      <c r="G273">
        <v>11.2</v>
      </c>
      <c r="H273" t="s">
        <v>27</v>
      </c>
      <c r="I273">
        <v>2</v>
      </c>
      <c r="J273" t="s">
        <v>110</v>
      </c>
      <c r="K273" t="s">
        <v>29</v>
      </c>
    </row>
    <row r="274" spans="1:11">
      <c r="A274" t="s">
        <v>45</v>
      </c>
      <c r="B274" t="s">
        <v>272</v>
      </c>
      <c r="C274" s="2">
        <v>67600</v>
      </c>
      <c r="D274">
        <v>22.5</v>
      </c>
      <c r="E274">
        <v>0</v>
      </c>
      <c r="F274">
        <v>5.7</v>
      </c>
      <c r="G274">
        <v>16.7</v>
      </c>
      <c r="H274" t="s">
        <v>27</v>
      </c>
      <c r="I274">
        <v>2</v>
      </c>
      <c r="J274" t="s">
        <v>48</v>
      </c>
      <c r="K274" t="s">
        <v>29</v>
      </c>
    </row>
    <row r="275" spans="1:11">
      <c r="A275" t="s">
        <v>80</v>
      </c>
      <c r="B275" t="s">
        <v>1306</v>
      </c>
      <c r="C275" s="2">
        <v>18400</v>
      </c>
      <c r="D275">
        <v>19.600000000000001</v>
      </c>
      <c r="E275">
        <v>5.6</v>
      </c>
      <c r="F275">
        <v>4.9000000000000004</v>
      </c>
      <c r="G275">
        <v>9.1</v>
      </c>
      <c r="H275" t="s">
        <v>157</v>
      </c>
      <c r="I275" t="s">
        <v>158</v>
      </c>
      <c r="J275" t="s">
        <v>865</v>
      </c>
      <c r="K275" t="s">
        <v>60</v>
      </c>
    </row>
    <row r="276" spans="1:11">
      <c r="A276" t="s">
        <v>18</v>
      </c>
      <c r="B276" t="s">
        <v>126</v>
      </c>
      <c r="C276" s="2">
        <v>58000</v>
      </c>
      <c r="D276">
        <v>11.3</v>
      </c>
      <c r="E276">
        <v>0.1</v>
      </c>
      <c r="F276">
        <v>6.1</v>
      </c>
      <c r="G276">
        <v>5.0999999999999996</v>
      </c>
      <c r="H276" t="s">
        <v>27</v>
      </c>
      <c r="I276">
        <v>2</v>
      </c>
      <c r="J276" t="s">
        <v>128</v>
      </c>
      <c r="K276" t="s">
        <v>60</v>
      </c>
    </row>
    <row r="277" spans="1:11">
      <c r="A277" t="s">
        <v>80</v>
      </c>
      <c r="B277" t="s">
        <v>341</v>
      </c>
      <c r="C277" s="2">
        <v>23200</v>
      </c>
    </row>
    <row r="278" spans="1:11">
      <c r="A278" t="s">
        <v>114</v>
      </c>
      <c r="B278" t="s">
        <v>1319</v>
      </c>
      <c r="C278">
        <v>163</v>
      </c>
      <c r="D278">
        <v>13.4</v>
      </c>
      <c r="E278">
        <v>3.3</v>
      </c>
      <c r="F278">
        <v>5.5</v>
      </c>
      <c r="G278">
        <v>4.5999999999999996</v>
      </c>
      <c r="H278" t="s">
        <v>83</v>
      </c>
      <c r="I278">
        <v>1</v>
      </c>
      <c r="J278" t="s">
        <v>139</v>
      </c>
      <c r="K278" t="s">
        <v>60</v>
      </c>
    </row>
    <row r="279" spans="1:11">
      <c r="A279" t="s">
        <v>174</v>
      </c>
      <c r="B279" t="s">
        <v>393</v>
      </c>
      <c r="C279" s="2">
        <v>20000</v>
      </c>
      <c r="D279">
        <v>30</v>
      </c>
      <c r="E279">
        <v>13.3</v>
      </c>
      <c r="F279">
        <v>6</v>
      </c>
      <c r="G279">
        <v>10.7</v>
      </c>
      <c r="H279" t="s">
        <v>177</v>
      </c>
      <c r="I279">
        <v>3</v>
      </c>
      <c r="J279" t="s">
        <v>1061</v>
      </c>
      <c r="K279" t="s">
        <v>29</v>
      </c>
    </row>
    <row r="280" spans="1:11">
      <c r="A280" t="s">
        <v>80</v>
      </c>
      <c r="B280" t="s">
        <v>1328</v>
      </c>
      <c r="C280" s="2">
        <v>95000</v>
      </c>
      <c r="D280">
        <v>28.6</v>
      </c>
      <c r="E280">
        <v>11</v>
      </c>
      <c r="F280">
        <v>7</v>
      </c>
      <c r="G280">
        <v>10.6</v>
      </c>
      <c r="H280" t="s">
        <v>177</v>
      </c>
      <c r="I280">
        <v>3</v>
      </c>
      <c r="J280" t="s">
        <v>291</v>
      </c>
      <c r="K280" t="s">
        <v>29</v>
      </c>
    </row>
    <row r="281" spans="1:11">
      <c r="A281" t="s">
        <v>33</v>
      </c>
      <c r="B281" t="s">
        <v>1100</v>
      </c>
      <c r="C281" s="2">
        <v>465000</v>
      </c>
      <c r="D281">
        <v>12.6</v>
      </c>
      <c r="E281">
        <v>3.3</v>
      </c>
      <c r="F281">
        <v>3.8</v>
      </c>
      <c r="G281">
        <v>5.6</v>
      </c>
      <c r="H281" t="s">
        <v>27</v>
      </c>
      <c r="I281">
        <v>2</v>
      </c>
      <c r="J281" t="s">
        <v>257</v>
      </c>
      <c r="K281" t="s">
        <v>60</v>
      </c>
    </row>
    <row r="282" spans="1:11">
      <c r="A282" t="s">
        <v>45</v>
      </c>
      <c r="B282" t="s">
        <v>132</v>
      </c>
      <c r="C282" s="2">
        <v>6990</v>
      </c>
      <c r="D282">
        <v>25</v>
      </c>
      <c r="E282">
        <v>4.5999999999999996</v>
      </c>
      <c r="F282">
        <v>8.4</v>
      </c>
      <c r="G282">
        <v>12.1</v>
      </c>
      <c r="H282" t="s">
        <v>83</v>
      </c>
      <c r="I282">
        <v>1</v>
      </c>
      <c r="J282" t="s">
        <v>905</v>
      </c>
      <c r="K282" t="s">
        <v>29</v>
      </c>
    </row>
    <row r="283" spans="1:11">
      <c r="A283" t="s">
        <v>33</v>
      </c>
      <c r="B283" t="s">
        <v>1070</v>
      </c>
      <c r="C283" s="2">
        <v>178000</v>
      </c>
      <c r="D283">
        <v>17.600000000000001</v>
      </c>
      <c r="E283">
        <v>6.1</v>
      </c>
      <c r="F283">
        <v>4.4000000000000004</v>
      </c>
      <c r="G283">
        <v>7</v>
      </c>
      <c r="H283" t="s">
        <v>27</v>
      </c>
      <c r="I283">
        <v>2</v>
      </c>
      <c r="J283" t="s">
        <v>241</v>
      </c>
      <c r="K283" t="s">
        <v>60</v>
      </c>
    </row>
    <row r="284" spans="1:11">
      <c r="A284" t="s">
        <v>18</v>
      </c>
      <c r="B284" t="s">
        <v>70</v>
      </c>
      <c r="C284" s="2">
        <v>62000</v>
      </c>
      <c r="D284">
        <v>10.7</v>
      </c>
      <c r="E284">
        <v>0.9</v>
      </c>
      <c r="F284">
        <v>5.6</v>
      </c>
      <c r="G284">
        <v>4.0999999999999996</v>
      </c>
      <c r="H284" t="s">
        <v>27</v>
      </c>
      <c r="I284">
        <v>2</v>
      </c>
      <c r="J284" t="s">
        <v>405</v>
      </c>
      <c r="K284" t="s">
        <v>60</v>
      </c>
    </row>
    <row r="285" spans="1:11">
      <c r="A285" t="s">
        <v>107</v>
      </c>
      <c r="B285" t="s">
        <v>853</v>
      </c>
      <c r="C285" s="2">
        <v>1756</v>
      </c>
      <c r="D285">
        <v>33.1</v>
      </c>
      <c r="E285">
        <v>18.899999999999999</v>
      </c>
      <c r="F285">
        <v>7</v>
      </c>
      <c r="G285">
        <v>7.2</v>
      </c>
      <c r="H285" t="s">
        <v>27</v>
      </c>
      <c r="I285">
        <v>2</v>
      </c>
      <c r="J285" t="s">
        <v>483</v>
      </c>
      <c r="K285" t="s">
        <v>147</v>
      </c>
    </row>
    <row r="286" spans="1:11">
      <c r="A286" t="s">
        <v>45</v>
      </c>
      <c r="B286" t="s">
        <v>1034</v>
      </c>
      <c r="C286" s="2">
        <v>25000</v>
      </c>
      <c r="D286">
        <v>13.9</v>
      </c>
      <c r="E286">
        <v>2</v>
      </c>
      <c r="F286">
        <v>6.3</v>
      </c>
      <c r="G286">
        <v>5.7</v>
      </c>
      <c r="H286" t="s">
        <v>27</v>
      </c>
      <c r="I286">
        <v>2</v>
      </c>
      <c r="J286" t="s">
        <v>307</v>
      </c>
      <c r="K286" t="s">
        <v>60</v>
      </c>
    </row>
    <row r="287" spans="1:11">
      <c r="A287" t="s">
        <v>18</v>
      </c>
      <c r="B287" t="s">
        <v>1130</v>
      </c>
      <c r="C287" s="2">
        <v>7120</v>
      </c>
      <c r="D287">
        <v>18.7</v>
      </c>
      <c r="E287">
        <v>4.3</v>
      </c>
      <c r="F287">
        <v>5.7</v>
      </c>
      <c r="G287">
        <v>8.6999999999999993</v>
      </c>
      <c r="H287" t="s">
        <v>157</v>
      </c>
      <c r="I287" t="s">
        <v>158</v>
      </c>
      <c r="J287" t="s">
        <v>59</v>
      </c>
      <c r="K287" t="s">
        <v>60</v>
      </c>
    </row>
    <row r="288" spans="1:11">
      <c r="A288" t="s">
        <v>114</v>
      </c>
      <c r="B288" t="s">
        <v>137</v>
      </c>
      <c r="C288">
        <v>193</v>
      </c>
    </row>
    <row r="289" spans="1:11">
      <c r="A289" t="s">
        <v>45</v>
      </c>
      <c r="B289" t="s">
        <v>46</v>
      </c>
      <c r="C289" s="2">
        <v>220000</v>
      </c>
      <c r="D289">
        <v>28.8</v>
      </c>
      <c r="E289">
        <v>3.9</v>
      </c>
      <c r="F289">
        <v>7.2</v>
      </c>
      <c r="G289">
        <v>17.7</v>
      </c>
      <c r="H289" t="s">
        <v>177</v>
      </c>
      <c r="I289">
        <v>3</v>
      </c>
      <c r="J289" t="s">
        <v>291</v>
      </c>
      <c r="K289" t="s">
        <v>29</v>
      </c>
    </row>
    <row r="290" spans="1:11">
      <c r="A290" t="s">
        <v>33</v>
      </c>
      <c r="B290" t="s">
        <v>1369</v>
      </c>
      <c r="C290" s="2">
        <v>5502</v>
      </c>
      <c r="D290">
        <v>7.1</v>
      </c>
      <c r="E290">
        <v>0</v>
      </c>
      <c r="F290">
        <v>4.2</v>
      </c>
      <c r="G290">
        <v>2.9</v>
      </c>
      <c r="H290" t="s">
        <v>27</v>
      </c>
      <c r="I290">
        <v>2</v>
      </c>
      <c r="J290" t="s">
        <v>1172</v>
      </c>
      <c r="K290" t="s">
        <v>1173</v>
      </c>
    </row>
    <row r="291" spans="1:11">
      <c r="A291" t="s">
        <v>107</v>
      </c>
      <c r="B291" t="s">
        <v>592</v>
      </c>
      <c r="C291" s="2">
        <v>49000</v>
      </c>
      <c r="D291">
        <v>25.6</v>
      </c>
      <c r="E291">
        <v>9.8000000000000007</v>
      </c>
      <c r="F291">
        <v>6.9</v>
      </c>
      <c r="G291">
        <v>8.9</v>
      </c>
      <c r="H291" t="s">
        <v>27</v>
      </c>
      <c r="I291">
        <v>2</v>
      </c>
      <c r="J291" t="s">
        <v>97</v>
      </c>
      <c r="K291" t="s">
        <v>29</v>
      </c>
    </row>
    <row r="292" spans="1:11">
      <c r="A292" t="s">
        <v>101</v>
      </c>
      <c r="B292" t="s">
        <v>432</v>
      </c>
      <c r="C292" s="2">
        <v>44400</v>
      </c>
      <c r="D292">
        <v>25.5</v>
      </c>
      <c r="E292">
        <v>0.9</v>
      </c>
      <c r="F292">
        <v>11.8</v>
      </c>
      <c r="G292">
        <v>12.8</v>
      </c>
      <c r="H292" t="s">
        <v>27</v>
      </c>
      <c r="I292">
        <v>2</v>
      </c>
      <c r="J292" t="s">
        <v>420</v>
      </c>
      <c r="K292" t="s">
        <v>29</v>
      </c>
    </row>
    <row r="293" spans="1:11">
      <c r="A293" t="s">
        <v>101</v>
      </c>
      <c r="B293" t="s">
        <v>722</v>
      </c>
      <c r="C293" s="2">
        <v>3636</v>
      </c>
      <c r="D293">
        <v>20.399999999999999</v>
      </c>
      <c r="E293">
        <v>1.6</v>
      </c>
      <c r="F293">
        <v>10.5</v>
      </c>
      <c r="G293">
        <v>8.3000000000000007</v>
      </c>
      <c r="H293" t="s">
        <v>27</v>
      </c>
      <c r="I293">
        <v>2</v>
      </c>
      <c r="J293" t="s">
        <v>370</v>
      </c>
      <c r="K293" t="s">
        <v>29</v>
      </c>
    </row>
    <row r="294" spans="1:11">
      <c r="A294" t="s">
        <v>80</v>
      </c>
      <c r="B294" t="s">
        <v>1386</v>
      </c>
      <c r="C294" s="2">
        <v>27000</v>
      </c>
      <c r="D294">
        <v>20.9</v>
      </c>
      <c r="E294">
        <v>3.7</v>
      </c>
      <c r="F294">
        <v>6.5</v>
      </c>
      <c r="G294">
        <v>10.7</v>
      </c>
      <c r="H294" t="s">
        <v>83</v>
      </c>
      <c r="I294">
        <v>1</v>
      </c>
      <c r="J294" t="s">
        <v>616</v>
      </c>
      <c r="K294" t="s">
        <v>29</v>
      </c>
    </row>
    <row r="295" spans="1:11">
      <c r="A295" t="s">
        <v>45</v>
      </c>
      <c r="B295" t="s">
        <v>779</v>
      </c>
      <c r="C295" s="2">
        <v>18000</v>
      </c>
      <c r="D295">
        <v>23</v>
      </c>
      <c r="E295">
        <v>1</v>
      </c>
      <c r="F295">
        <v>7.6</v>
      </c>
      <c r="G295">
        <v>14.3</v>
      </c>
      <c r="H295" t="s">
        <v>27</v>
      </c>
      <c r="I295">
        <v>2</v>
      </c>
      <c r="J295" t="s">
        <v>1392</v>
      </c>
      <c r="K295" t="s">
        <v>29</v>
      </c>
    </row>
    <row r="296" spans="1:11">
      <c r="A296" t="s">
        <v>33</v>
      </c>
      <c r="B296" t="s">
        <v>1113</v>
      </c>
      <c r="C296" s="2">
        <v>60000</v>
      </c>
      <c r="D296">
        <v>13.7</v>
      </c>
      <c r="E296">
        <v>4.7</v>
      </c>
      <c r="F296">
        <v>3.8</v>
      </c>
      <c r="G296">
        <v>5.2</v>
      </c>
      <c r="H296" t="s">
        <v>27</v>
      </c>
      <c r="I296">
        <v>2</v>
      </c>
      <c r="J296" t="s">
        <v>874</v>
      </c>
      <c r="K296" t="s">
        <v>60</v>
      </c>
    </row>
    <row r="297" spans="1:11">
      <c r="A297" t="s">
        <v>33</v>
      </c>
      <c r="B297" t="s">
        <v>453</v>
      </c>
      <c r="C297" s="2">
        <v>163000</v>
      </c>
      <c r="D297">
        <v>28.5</v>
      </c>
      <c r="E297">
        <v>9.8000000000000007</v>
      </c>
      <c r="F297">
        <v>7.2</v>
      </c>
      <c r="G297">
        <v>11.5</v>
      </c>
      <c r="H297" t="s">
        <v>323</v>
      </c>
      <c r="I297">
        <v>4</v>
      </c>
      <c r="J297" t="s">
        <v>697</v>
      </c>
      <c r="K297" t="s">
        <v>29</v>
      </c>
    </row>
    <row r="298" spans="1:11">
      <c r="A298" t="s">
        <v>174</v>
      </c>
      <c r="B298" t="s">
        <v>393</v>
      </c>
      <c r="C298" s="2">
        <v>34000</v>
      </c>
      <c r="D298">
        <v>21.1</v>
      </c>
      <c r="E298">
        <v>8.3000000000000007</v>
      </c>
      <c r="F298">
        <v>4.0999999999999996</v>
      </c>
      <c r="G298">
        <v>8.6999999999999993</v>
      </c>
      <c r="H298" t="s">
        <v>27</v>
      </c>
      <c r="I298">
        <v>2</v>
      </c>
      <c r="J298" t="s">
        <v>1066</v>
      </c>
      <c r="K298" t="s">
        <v>29</v>
      </c>
    </row>
    <row r="299" spans="1:11">
      <c r="A299" t="s">
        <v>80</v>
      </c>
      <c r="B299" t="s">
        <v>341</v>
      </c>
      <c r="C299" s="2">
        <v>125000</v>
      </c>
      <c r="D299">
        <v>40.5</v>
      </c>
      <c r="E299">
        <v>14.2</v>
      </c>
      <c r="F299">
        <v>10.9</v>
      </c>
      <c r="G299">
        <v>15.4</v>
      </c>
      <c r="H299" t="s">
        <v>177</v>
      </c>
      <c r="I299">
        <v>3</v>
      </c>
      <c r="J299" t="s">
        <v>1409</v>
      </c>
      <c r="K299" t="s">
        <v>856</v>
      </c>
    </row>
    <row r="300" spans="1:11">
      <c r="A300" t="s">
        <v>80</v>
      </c>
      <c r="B300" t="s">
        <v>341</v>
      </c>
      <c r="C300" s="2">
        <v>111600</v>
      </c>
      <c r="D300">
        <v>35.200000000000003</v>
      </c>
      <c r="E300">
        <v>9.4</v>
      </c>
      <c r="F300">
        <v>6.9</v>
      </c>
      <c r="G300">
        <v>18.899999999999999</v>
      </c>
      <c r="H300" t="s">
        <v>177</v>
      </c>
      <c r="I300">
        <v>3</v>
      </c>
      <c r="J300" t="s">
        <v>766</v>
      </c>
      <c r="K300" t="s">
        <v>147</v>
      </c>
    </row>
    <row r="301" spans="1:11">
      <c r="A301" t="s">
        <v>80</v>
      </c>
      <c r="B301" t="s">
        <v>81</v>
      </c>
      <c r="C301" s="2">
        <v>8315</v>
      </c>
    </row>
    <row r="302" spans="1:11">
      <c r="A302" t="s">
        <v>18</v>
      </c>
      <c r="B302" t="s">
        <v>245</v>
      </c>
      <c r="C302" s="2">
        <v>3400</v>
      </c>
      <c r="D302">
        <v>16.899999999999999</v>
      </c>
      <c r="E302">
        <v>3.3</v>
      </c>
      <c r="F302">
        <v>5.4</v>
      </c>
      <c r="G302">
        <v>8.1999999999999993</v>
      </c>
      <c r="H302" t="s">
        <v>27</v>
      </c>
      <c r="I302">
        <v>2</v>
      </c>
      <c r="J302" t="s">
        <v>280</v>
      </c>
      <c r="K302" t="s">
        <v>60</v>
      </c>
    </row>
    <row r="303" spans="1:11">
      <c r="A303" t="s">
        <v>88</v>
      </c>
      <c r="B303" t="s">
        <v>1425</v>
      </c>
      <c r="C303" s="2">
        <v>80000</v>
      </c>
    </row>
    <row r="304" spans="1:11">
      <c r="A304" t="s">
        <v>45</v>
      </c>
      <c r="B304" t="s">
        <v>558</v>
      </c>
      <c r="C304" s="2">
        <v>51000</v>
      </c>
    </row>
    <row r="305" spans="1:11">
      <c r="A305" t="s">
        <v>18</v>
      </c>
      <c r="B305" t="s">
        <v>1130</v>
      </c>
      <c r="C305" s="2">
        <v>20290</v>
      </c>
      <c r="D305">
        <v>18.899999999999999</v>
      </c>
      <c r="E305">
        <v>0.1</v>
      </c>
      <c r="F305">
        <v>5.6</v>
      </c>
      <c r="G305">
        <v>13.2</v>
      </c>
      <c r="H305" t="s">
        <v>83</v>
      </c>
      <c r="I305">
        <v>1</v>
      </c>
      <c r="J305" t="s">
        <v>718</v>
      </c>
      <c r="K305" t="s">
        <v>60</v>
      </c>
    </row>
    <row r="306" spans="1:11">
      <c r="A306" t="s">
        <v>18</v>
      </c>
      <c r="B306" t="s">
        <v>336</v>
      </c>
      <c r="C306" s="2">
        <v>19900</v>
      </c>
      <c r="D306">
        <v>20.7</v>
      </c>
      <c r="E306">
        <v>4.8</v>
      </c>
      <c r="F306">
        <v>4.3</v>
      </c>
      <c r="G306">
        <v>11.6</v>
      </c>
      <c r="H306" t="s">
        <v>83</v>
      </c>
      <c r="I306">
        <v>1</v>
      </c>
      <c r="J306" t="s">
        <v>449</v>
      </c>
      <c r="K306" t="s">
        <v>29</v>
      </c>
    </row>
    <row r="307" spans="1:11">
      <c r="A307" t="s">
        <v>24</v>
      </c>
      <c r="B307" t="s">
        <v>1442</v>
      </c>
      <c r="C307" s="2">
        <v>27200</v>
      </c>
      <c r="D307">
        <v>31.6</v>
      </c>
      <c r="E307">
        <v>15.3</v>
      </c>
      <c r="F307">
        <v>6.4</v>
      </c>
      <c r="G307">
        <v>10</v>
      </c>
      <c r="H307" t="s">
        <v>323</v>
      </c>
      <c r="I307">
        <v>4</v>
      </c>
      <c r="J307" t="s">
        <v>744</v>
      </c>
      <c r="K307" t="s">
        <v>147</v>
      </c>
    </row>
    <row r="308" spans="1:11">
      <c r="A308" t="s">
        <v>101</v>
      </c>
      <c r="B308" t="s">
        <v>502</v>
      </c>
      <c r="C308" s="2">
        <v>10100</v>
      </c>
      <c r="D308">
        <v>18.3</v>
      </c>
      <c r="E308">
        <v>1.1000000000000001</v>
      </c>
      <c r="F308">
        <v>7.3</v>
      </c>
      <c r="G308">
        <v>9.9</v>
      </c>
      <c r="H308" t="s">
        <v>27</v>
      </c>
      <c r="I308">
        <v>2</v>
      </c>
      <c r="J308" t="s">
        <v>1448</v>
      </c>
      <c r="K308" t="s">
        <v>60</v>
      </c>
    </row>
    <row r="309" spans="1:11">
      <c r="A309" t="s">
        <v>168</v>
      </c>
      <c r="B309" t="s">
        <v>169</v>
      </c>
      <c r="C309" s="2">
        <v>10400</v>
      </c>
    </row>
    <row r="310" spans="1:11">
      <c r="A310" t="s">
        <v>168</v>
      </c>
      <c r="B310" t="s">
        <v>169</v>
      </c>
      <c r="C310" s="2">
        <v>10400</v>
      </c>
    </row>
    <row r="311" spans="1:11">
      <c r="A311" t="s">
        <v>18</v>
      </c>
      <c r="B311" t="s">
        <v>336</v>
      </c>
      <c r="C311" s="2">
        <v>18000</v>
      </c>
      <c r="D311">
        <v>34.799999999999997</v>
      </c>
      <c r="E311">
        <v>16.100000000000001</v>
      </c>
      <c r="F311">
        <v>4.7</v>
      </c>
      <c r="G311">
        <v>14</v>
      </c>
      <c r="H311" t="s">
        <v>83</v>
      </c>
      <c r="I311">
        <v>1</v>
      </c>
      <c r="J311" t="s">
        <v>1458</v>
      </c>
      <c r="K311" t="s">
        <v>147</v>
      </c>
    </row>
    <row r="312" spans="1:11">
      <c r="A312" t="s">
        <v>18</v>
      </c>
      <c r="B312" t="s">
        <v>245</v>
      </c>
      <c r="C312" s="2">
        <v>13522</v>
      </c>
      <c r="D312">
        <v>18.899999999999999</v>
      </c>
      <c r="E312">
        <v>2.5</v>
      </c>
      <c r="F312">
        <v>6.4</v>
      </c>
      <c r="G312">
        <v>10</v>
      </c>
      <c r="H312" t="s">
        <v>83</v>
      </c>
      <c r="I312">
        <v>1</v>
      </c>
      <c r="J312" t="s">
        <v>718</v>
      </c>
      <c r="K312" t="s">
        <v>60</v>
      </c>
    </row>
    <row r="313" spans="1:11">
      <c r="A313" t="s">
        <v>33</v>
      </c>
      <c r="B313" t="s">
        <v>453</v>
      </c>
      <c r="C313" s="2">
        <v>177000</v>
      </c>
      <c r="D313">
        <v>22.4</v>
      </c>
      <c r="E313">
        <v>7.4</v>
      </c>
      <c r="F313">
        <v>8.5</v>
      </c>
      <c r="G313">
        <v>6.4</v>
      </c>
      <c r="H313" t="s">
        <v>177</v>
      </c>
      <c r="I313">
        <v>3</v>
      </c>
      <c r="J313" t="s">
        <v>1056</v>
      </c>
      <c r="K313" t="s">
        <v>29</v>
      </c>
    </row>
    <row r="314" spans="1:11">
      <c r="A314" t="s">
        <v>24</v>
      </c>
      <c r="B314" t="s">
        <v>382</v>
      </c>
      <c r="C314" s="2">
        <v>6200</v>
      </c>
      <c r="D314">
        <v>30.7</v>
      </c>
      <c r="E314">
        <v>14.4</v>
      </c>
      <c r="F314">
        <v>7.5</v>
      </c>
      <c r="G314">
        <v>8.9</v>
      </c>
      <c r="H314" t="s">
        <v>83</v>
      </c>
      <c r="I314">
        <v>1</v>
      </c>
      <c r="J314" t="s">
        <v>761</v>
      </c>
      <c r="K314" t="s">
        <v>147</v>
      </c>
    </row>
    <row r="315" spans="1:11">
      <c r="A315" t="s">
        <v>18</v>
      </c>
      <c r="B315" t="s">
        <v>1130</v>
      </c>
      <c r="C315" s="2">
        <v>42000</v>
      </c>
      <c r="D315">
        <v>19.600000000000001</v>
      </c>
      <c r="E315">
        <v>4.0999999999999996</v>
      </c>
      <c r="F315">
        <v>6.8</v>
      </c>
      <c r="G315">
        <v>8.6999999999999993</v>
      </c>
      <c r="H315" t="s">
        <v>27</v>
      </c>
      <c r="I315">
        <v>2</v>
      </c>
      <c r="J315" t="s">
        <v>865</v>
      </c>
      <c r="K315" t="s">
        <v>60</v>
      </c>
    </row>
    <row r="316" spans="1:11">
      <c r="A316" t="s">
        <v>88</v>
      </c>
      <c r="B316" t="s">
        <v>89</v>
      </c>
      <c r="C316" s="2">
        <v>12042</v>
      </c>
      <c r="D316">
        <v>25.6</v>
      </c>
      <c r="E316">
        <v>10.8</v>
      </c>
      <c r="F316">
        <v>5.8</v>
      </c>
      <c r="G316">
        <v>9</v>
      </c>
      <c r="H316" t="s">
        <v>177</v>
      </c>
      <c r="I316">
        <v>3</v>
      </c>
      <c r="J316" t="s">
        <v>420</v>
      </c>
      <c r="K316" t="s">
        <v>29</v>
      </c>
    </row>
    <row r="317" spans="1:11">
      <c r="A317" t="s">
        <v>18</v>
      </c>
      <c r="B317" t="s">
        <v>19</v>
      </c>
      <c r="C317" s="2">
        <v>6700</v>
      </c>
    </row>
    <row r="318" spans="1:11">
      <c r="A318" t="s">
        <v>101</v>
      </c>
      <c r="B318" t="s">
        <v>315</v>
      </c>
      <c r="C318" s="2">
        <v>18657</v>
      </c>
      <c r="D318">
        <v>16.8</v>
      </c>
      <c r="E318">
        <v>1.2</v>
      </c>
      <c r="F318">
        <v>7.5</v>
      </c>
      <c r="G318">
        <v>8.1</v>
      </c>
      <c r="H318" t="s">
        <v>27</v>
      </c>
      <c r="I318">
        <v>2</v>
      </c>
      <c r="J318" t="s">
        <v>280</v>
      </c>
      <c r="K318" t="s">
        <v>60</v>
      </c>
    </row>
    <row r="319" spans="1:11">
      <c r="A319" t="s">
        <v>18</v>
      </c>
      <c r="B319" t="s">
        <v>1130</v>
      </c>
      <c r="C319" s="2">
        <v>60000</v>
      </c>
      <c r="D319">
        <v>17.5</v>
      </c>
      <c r="E319">
        <v>4.0999999999999996</v>
      </c>
      <c r="F319">
        <v>5.2</v>
      </c>
      <c r="G319">
        <v>8.1999999999999993</v>
      </c>
      <c r="H319" t="s">
        <v>83</v>
      </c>
      <c r="I319">
        <v>1</v>
      </c>
      <c r="J319" t="s">
        <v>241</v>
      </c>
      <c r="K319" t="s">
        <v>60</v>
      </c>
    </row>
    <row r="320" spans="1:11">
      <c r="A320" t="s">
        <v>80</v>
      </c>
      <c r="B320" t="s">
        <v>284</v>
      </c>
      <c r="C320" s="2">
        <v>328000</v>
      </c>
      <c r="D320">
        <v>19.7</v>
      </c>
      <c r="E320">
        <v>5.7</v>
      </c>
      <c r="F320">
        <v>5.6</v>
      </c>
      <c r="G320">
        <v>8.4</v>
      </c>
      <c r="H320" t="s">
        <v>27</v>
      </c>
      <c r="I320">
        <v>2</v>
      </c>
      <c r="J320" t="s">
        <v>865</v>
      </c>
      <c r="K320" t="s">
        <v>60</v>
      </c>
    </row>
    <row r="321" spans="1:11">
      <c r="A321" t="s">
        <v>114</v>
      </c>
      <c r="B321" t="s">
        <v>572</v>
      </c>
      <c r="C321">
        <v>297</v>
      </c>
      <c r="D321">
        <v>12.4</v>
      </c>
      <c r="E321">
        <v>2.2999999999999998</v>
      </c>
      <c r="F321">
        <v>5.8</v>
      </c>
      <c r="G321">
        <v>4.3</v>
      </c>
      <c r="H321" t="s">
        <v>83</v>
      </c>
      <c r="I321">
        <v>1</v>
      </c>
      <c r="J321" t="s">
        <v>128</v>
      </c>
      <c r="K321" t="s">
        <v>60</v>
      </c>
    </row>
    <row r="322" spans="1:11">
      <c r="A322" t="s">
        <v>80</v>
      </c>
      <c r="B322" t="s">
        <v>193</v>
      </c>
      <c r="C322" s="2">
        <v>20935</v>
      </c>
      <c r="D322">
        <v>24.7</v>
      </c>
      <c r="E322">
        <v>9.3000000000000007</v>
      </c>
      <c r="F322">
        <v>7.1</v>
      </c>
      <c r="G322">
        <v>8.3000000000000007</v>
      </c>
      <c r="H322" t="s">
        <v>27</v>
      </c>
      <c r="I322">
        <v>2</v>
      </c>
      <c r="J322" t="s">
        <v>545</v>
      </c>
      <c r="K322" t="s">
        <v>29</v>
      </c>
    </row>
    <row r="323" spans="1:11">
      <c r="A323" t="s">
        <v>18</v>
      </c>
      <c r="B323" t="s">
        <v>40</v>
      </c>
      <c r="C323" s="2">
        <v>3550</v>
      </c>
    </row>
    <row r="324" spans="1:11">
      <c r="A324" t="s">
        <v>101</v>
      </c>
      <c r="B324" t="s">
        <v>605</v>
      </c>
      <c r="C324" s="2">
        <v>12279</v>
      </c>
      <c r="D324">
        <v>18.399999999999999</v>
      </c>
      <c r="E324">
        <v>4.3</v>
      </c>
      <c r="F324">
        <v>5.3</v>
      </c>
      <c r="G324">
        <v>8.8000000000000007</v>
      </c>
      <c r="H324" t="s">
        <v>83</v>
      </c>
      <c r="I324">
        <v>1</v>
      </c>
      <c r="J324" t="s">
        <v>1448</v>
      </c>
      <c r="K324" t="s">
        <v>60</v>
      </c>
    </row>
    <row r="325" spans="1:11">
      <c r="A325" t="s">
        <v>18</v>
      </c>
      <c r="B325" t="s">
        <v>245</v>
      </c>
      <c r="C325" s="2">
        <v>6077</v>
      </c>
      <c r="D325">
        <v>17.100000000000001</v>
      </c>
      <c r="E325">
        <v>4.0999999999999996</v>
      </c>
      <c r="F325">
        <v>5.4</v>
      </c>
      <c r="G325">
        <v>7.6</v>
      </c>
      <c r="H325" t="s">
        <v>83</v>
      </c>
      <c r="I325">
        <v>1</v>
      </c>
      <c r="J325" t="s">
        <v>517</v>
      </c>
      <c r="K325" t="s">
        <v>60</v>
      </c>
    </row>
    <row r="326" spans="1:11">
      <c r="A326" t="s">
        <v>107</v>
      </c>
      <c r="B326" t="s">
        <v>1518</v>
      </c>
      <c r="C326" s="2">
        <v>62000</v>
      </c>
      <c r="D326">
        <v>41.6</v>
      </c>
      <c r="E326">
        <v>23.1</v>
      </c>
      <c r="F326">
        <v>8.5</v>
      </c>
      <c r="G326">
        <v>10</v>
      </c>
      <c r="H326" t="s">
        <v>177</v>
      </c>
      <c r="I326">
        <v>3</v>
      </c>
      <c r="J326" t="s">
        <v>855</v>
      </c>
      <c r="K326" t="s">
        <v>856</v>
      </c>
    </row>
    <row r="327" spans="1:11">
      <c r="A327" t="s">
        <v>114</v>
      </c>
      <c r="B327" t="s">
        <v>707</v>
      </c>
      <c r="C327" s="2">
        <v>7618</v>
      </c>
      <c r="D327">
        <v>15.2</v>
      </c>
      <c r="E327">
        <v>4.2</v>
      </c>
      <c r="F327">
        <v>7.3</v>
      </c>
      <c r="G327">
        <v>3.7</v>
      </c>
      <c r="H327" t="s">
        <v>83</v>
      </c>
      <c r="I327">
        <v>1</v>
      </c>
      <c r="J327" t="s">
        <v>274</v>
      </c>
      <c r="K327" t="s">
        <v>60</v>
      </c>
    </row>
    <row r="328" spans="1:11">
      <c r="A328" t="s">
        <v>80</v>
      </c>
      <c r="B328" t="s">
        <v>284</v>
      </c>
      <c r="C328" s="2">
        <v>18403</v>
      </c>
      <c r="D328">
        <v>16.600000000000001</v>
      </c>
      <c r="E328">
        <v>4.2</v>
      </c>
      <c r="F328">
        <v>4.8</v>
      </c>
      <c r="G328">
        <v>7.6</v>
      </c>
      <c r="H328" t="s">
        <v>27</v>
      </c>
      <c r="I328">
        <v>2</v>
      </c>
      <c r="J328" t="s">
        <v>117</v>
      </c>
      <c r="K328" t="s">
        <v>60</v>
      </c>
    </row>
    <row r="329" spans="1:11">
      <c r="A329" t="s">
        <v>33</v>
      </c>
      <c r="B329" t="s">
        <v>614</v>
      </c>
      <c r="C329" s="2">
        <v>17100</v>
      </c>
      <c r="D329">
        <v>27.6</v>
      </c>
      <c r="E329">
        <v>4.3</v>
      </c>
      <c r="F329">
        <v>10.1</v>
      </c>
      <c r="G329">
        <v>13.3</v>
      </c>
      <c r="H329" t="s">
        <v>27</v>
      </c>
      <c r="I329">
        <v>2</v>
      </c>
      <c r="J329" t="s">
        <v>824</v>
      </c>
      <c r="K329" t="s">
        <v>29</v>
      </c>
    </row>
    <row r="330" spans="1:11">
      <c r="A330" t="s">
        <v>88</v>
      </c>
      <c r="B330" t="s">
        <v>89</v>
      </c>
      <c r="C330" s="2">
        <v>19962</v>
      </c>
      <c r="D330">
        <v>22.9</v>
      </c>
      <c r="E330">
        <v>7.4</v>
      </c>
      <c r="F330">
        <v>6.4</v>
      </c>
      <c r="G330">
        <v>9.1</v>
      </c>
      <c r="H330" t="s">
        <v>177</v>
      </c>
      <c r="I330">
        <v>3</v>
      </c>
      <c r="J330" t="s">
        <v>230</v>
      </c>
      <c r="K330" t="s">
        <v>29</v>
      </c>
    </row>
    <row r="331" spans="1:11">
      <c r="A331" t="s">
        <v>88</v>
      </c>
      <c r="B331" t="s">
        <v>89</v>
      </c>
      <c r="C331" s="2">
        <v>10000</v>
      </c>
      <c r="D331">
        <v>18.600000000000001</v>
      </c>
      <c r="E331">
        <v>4.7</v>
      </c>
      <c r="F331">
        <v>5.4</v>
      </c>
      <c r="G331">
        <v>8.6</v>
      </c>
      <c r="H331" t="s">
        <v>27</v>
      </c>
      <c r="I331">
        <v>2</v>
      </c>
      <c r="J331" t="s">
        <v>59</v>
      </c>
      <c r="K331" t="s">
        <v>60</v>
      </c>
    </row>
    <row r="332" spans="1:11">
      <c r="A332" t="s">
        <v>88</v>
      </c>
      <c r="B332" t="s">
        <v>89</v>
      </c>
      <c r="C332" s="2">
        <v>4658</v>
      </c>
    </row>
    <row r="333" spans="1:11">
      <c r="A333" t="s">
        <v>101</v>
      </c>
      <c r="B333" t="s">
        <v>1547</v>
      </c>
      <c r="C333" s="2">
        <v>2844</v>
      </c>
      <c r="D333">
        <v>18</v>
      </c>
      <c r="E333">
        <v>1.4</v>
      </c>
      <c r="F333">
        <v>9.9</v>
      </c>
      <c r="G333">
        <v>6.7</v>
      </c>
      <c r="H333" t="s">
        <v>83</v>
      </c>
      <c r="I333">
        <v>1</v>
      </c>
      <c r="J333" t="s">
        <v>794</v>
      </c>
      <c r="K333" t="s">
        <v>60</v>
      </c>
    </row>
    <row r="334" spans="1:11">
      <c r="A334" t="s">
        <v>33</v>
      </c>
      <c r="B334" t="s">
        <v>1552</v>
      </c>
      <c r="C334" s="2">
        <v>2420</v>
      </c>
    </row>
    <row r="335" spans="1:11">
      <c r="A335" t="s">
        <v>114</v>
      </c>
      <c r="B335" t="s">
        <v>305</v>
      </c>
      <c r="C335" s="2">
        <v>1747</v>
      </c>
      <c r="D335">
        <v>12.4</v>
      </c>
      <c r="E335">
        <v>3.5</v>
      </c>
      <c r="F335">
        <v>6.1</v>
      </c>
      <c r="G335">
        <v>2.8</v>
      </c>
      <c r="H335" t="s">
        <v>83</v>
      </c>
      <c r="I335">
        <v>1</v>
      </c>
      <c r="J335" t="s">
        <v>257</v>
      </c>
      <c r="K335" t="s">
        <v>60</v>
      </c>
    </row>
    <row r="336" spans="1:11">
      <c r="A336" t="s">
        <v>114</v>
      </c>
      <c r="B336" t="s">
        <v>305</v>
      </c>
      <c r="C336" s="2">
        <v>2400</v>
      </c>
      <c r="D336">
        <v>11.9</v>
      </c>
      <c r="E336">
        <v>3</v>
      </c>
      <c r="F336">
        <v>6.1</v>
      </c>
      <c r="G336">
        <v>2.9</v>
      </c>
      <c r="H336" t="s">
        <v>83</v>
      </c>
      <c r="I336">
        <v>1</v>
      </c>
      <c r="J336" t="s">
        <v>664</v>
      </c>
      <c r="K336" t="s">
        <v>60</v>
      </c>
    </row>
    <row r="337" spans="1:11">
      <c r="A337" t="s">
        <v>114</v>
      </c>
      <c r="B337" t="s">
        <v>115</v>
      </c>
      <c r="C337" s="2">
        <v>13354</v>
      </c>
      <c r="D337">
        <v>13.9</v>
      </c>
      <c r="E337">
        <v>3.4</v>
      </c>
      <c r="F337">
        <v>5.0999999999999996</v>
      </c>
      <c r="G337">
        <v>5.3</v>
      </c>
      <c r="H337" t="s">
        <v>83</v>
      </c>
      <c r="I337">
        <v>1</v>
      </c>
      <c r="J337" t="s">
        <v>307</v>
      </c>
      <c r="K337" t="s">
        <v>60</v>
      </c>
    </row>
    <row r="338" spans="1:11">
      <c r="A338" t="s">
        <v>80</v>
      </c>
      <c r="B338" t="s">
        <v>239</v>
      </c>
      <c r="C338" s="2">
        <v>15000</v>
      </c>
      <c r="D338">
        <v>23.2</v>
      </c>
      <c r="E338">
        <v>0.1</v>
      </c>
      <c r="F338">
        <v>6.8</v>
      </c>
      <c r="G338">
        <v>16.3</v>
      </c>
      <c r="H338" t="s">
        <v>177</v>
      </c>
      <c r="I338">
        <v>3</v>
      </c>
      <c r="J338" t="s">
        <v>434</v>
      </c>
      <c r="K338" t="s">
        <v>29</v>
      </c>
    </row>
    <row r="339" spans="1:11">
      <c r="A339" t="s">
        <v>107</v>
      </c>
      <c r="B339" t="s">
        <v>853</v>
      </c>
      <c r="C339">
        <v>881</v>
      </c>
      <c r="D339">
        <v>35.700000000000003</v>
      </c>
      <c r="E339">
        <v>17.7</v>
      </c>
      <c r="F339">
        <v>7.9</v>
      </c>
      <c r="G339">
        <v>10.1</v>
      </c>
      <c r="H339" t="s">
        <v>83</v>
      </c>
      <c r="I339">
        <v>1</v>
      </c>
      <c r="J339" t="s">
        <v>324</v>
      </c>
      <c r="K339" t="s">
        <v>147</v>
      </c>
    </row>
    <row r="340" spans="1:11">
      <c r="A340" t="s">
        <v>18</v>
      </c>
      <c r="B340" t="s">
        <v>1130</v>
      </c>
      <c r="C340" s="2">
        <v>53150</v>
      </c>
    </row>
    <row r="341" spans="1:11">
      <c r="A341" t="s">
        <v>107</v>
      </c>
      <c r="B341" t="s">
        <v>853</v>
      </c>
      <c r="C341" s="2">
        <v>3050</v>
      </c>
      <c r="D341">
        <v>34.200000000000003</v>
      </c>
      <c r="E341">
        <v>20.2</v>
      </c>
      <c r="F341">
        <v>7.3</v>
      </c>
      <c r="G341">
        <v>6.7</v>
      </c>
      <c r="H341" t="s">
        <v>83</v>
      </c>
      <c r="I341">
        <v>1</v>
      </c>
      <c r="J341" t="s">
        <v>1022</v>
      </c>
      <c r="K341" t="s">
        <v>147</v>
      </c>
    </row>
    <row r="342" spans="1:11">
      <c r="A342" t="s">
        <v>88</v>
      </c>
      <c r="B342" t="s">
        <v>89</v>
      </c>
      <c r="C342" s="2">
        <v>12000</v>
      </c>
      <c r="D342">
        <v>26.7</v>
      </c>
      <c r="E342">
        <v>14</v>
      </c>
      <c r="F342">
        <v>5.3</v>
      </c>
      <c r="G342">
        <v>7.3</v>
      </c>
      <c r="H342" t="s">
        <v>27</v>
      </c>
      <c r="I342">
        <v>2</v>
      </c>
      <c r="J342" t="s">
        <v>1586</v>
      </c>
      <c r="K342" t="s">
        <v>29</v>
      </c>
    </row>
    <row r="343" spans="1:11">
      <c r="A343" t="s">
        <v>80</v>
      </c>
      <c r="B343" t="s">
        <v>81</v>
      </c>
      <c r="C343" s="2">
        <v>67000</v>
      </c>
      <c r="D343">
        <v>28.4</v>
      </c>
      <c r="E343">
        <v>8.8000000000000007</v>
      </c>
      <c r="F343">
        <v>6.6</v>
      </c>
      <c r="G343">
        <v>13.1</v>
      </c>
      <c r="H343" t="s">
        <v>83</v>
      </c>
      <c r="I343">
        <v>1</v>
      </c>
      <c r="J343" t="s">
        <v>526</v>
      </c>
      <c r="K343" t="s">
        <v>29</v>
      </c>
    </row>
    <row r="344" spans="1:11">
      <c r="A344" t="s">
        <v>45</v>
      </c>
      <c r="B344" t="s">
        <v>779</v>
      </c>
      <c r="C344" s="2">
        <v>43000</v>
      </c>
      <c r="D344">
        <v>24.3</v>
      </c>
      <c r="E344">
        <v>2.5</v>
      </c>
      <c r="F344">
        <v>9.1</v>
      </c>
      <c r="G344">
        <v>12.6</v>
      </c>
      <c r="H344" t="s">
        <v>27</v>
      </c>
      <c r="I344">
        <v>2</v>
      </c>
      <c r="J344" t="s">
        <v>1595</v>
      </c>
      <c r="K344" t="s">
        <v>29</v>
      </c>
    </row>
    <row r="345" spans="1:11">
      <c r="A345" t="s">
        <v>45</v>
      </c>
      <c r="B345" t="s">
        <v>272</v>
      </c>
      <c r="C345" s="2">
        <v>104900</v>
      </c>
      <c r="D345">
        <v>11.4</v>
      </c>
      <c r="E345">
        <v>0.1</v>
      </c>
      <c r="F345">
        <v>5.3</v>
      </c>
      <c r="G345">
        <v>6</v>
      </c>
      <c r="H345" t="s">
        <v>27</v>
      </c>
      <c r="I345">
        <v>2</v>
      </c>
      <c r="J345" t="s">
        <v>128</v>
      </c>
      <c r="K345" t="s">
        <v>60</v>
      </c>
    </row>
    <row r="346" spans="1:11">
      <c r="A346" t="s">
        <v>168</v>
      </c>
      <c r="B346" t="s">
        <v>492</v>
      </c>
      <c r="C346" s="2">
        <v>13700</v>
      </c>
      <c r="D346">
        <v>13.3</v>
      </c>
      <c r="E346">
        <v>0.1</v>
      </c>
      <c r="F346">
        <v>4.7</v>
      </c>
      <c r="G346">
        <v>8.4</v>
      </c>
      <c r="H346" t="s">
        <v>27</v>
      </c>
      <c r="I346">
        <v>2</v>
      </c>
      <c r="J346" t="s">
        <v>139</v>
      </c>
      <c r="K346" t="s">
        <v>60</v>
      </c>
    </row>
    <row r="347" spans="1:11">
      <c r="A347" t="s">
        <v>45</v>
      </c>
      <c r="B347" t="s">
        <v>64</v>
      </c>
      <c r="C347" s="2">
        <v>19800</v>
      </c>
      <c r="D347">
        <v>18.600000000000001</v>
      </c>
      <c r="E347">
        <v>2.9</v>
      </c>
      <c r="F347">
        <v>7.6</v>
      </c>
      <c r="G347">
        <v>8.1</v>
      </c>
      <c r="H347" t="s">
        <v>83</v>
      </c>
      <c r="I347">
        <v>1</v>
      </c>
      <c r="J347" t="s">
        <v>59</v>
      </c>
      <c r="K347" t="s">
        <v>60</v>
      </c>
    </row>
    <row r="348" spans="1:11">
      <c r="A348" t="s">
        <v>88</v>
      </c>
      <c r="B348" t="s">
        <v>89</v>
      </c>
      <c r="C348" s="2">
        <v>13003</v>
      </c>
      <c r="D348">
        <v>27.5</v>
      </c>
      <c r="E348">
        <v>11</v>
      </c>
      <c r="F348">
        <v>5.0999999999999996</v>
      </c>
      <c r="G348">
        <v>11.4</v>
      </c>
      <c r="H348" t="s">
        <v>177</v>
      </c>
      <c r="I348">
        <v>3</v>
      </c>
      <c r="J348" t="s">
        <v>53</v>
      </c>
      <c r="K348" t="s">
        <v>29</v>
      </c>
    </row>
    <row r="349" spans="1:11">
      <c r="A349" t="s">
        <v>24</v>
      </c>
      <c r="B349" t="s">
        <v>25</v>
      </c>
      <c r="C349" s="2">
        <v>48000</v>
      </c>
      <c r="D349">
        <v>19.899999999999999</v>
      </c>
      <c r="E349">
        <v>8.5</v>
      </c>
      <c r="F349">
        <v>5.3</v>
      </c>
      <c r="G349">
        <v>6.1</v>
      </c>
      <c r="H349" t="s">
        <v>27</v>
      </c>
      <c r="I349">
        <v>2</v>
      </c>
      <c r="J349" t="s">
        <v>865</v>
      </c>
      <c r="K349" t="s">
        <v>60</v>
      </c>
    </row>
    <row r="350" spans="1:11">
      <c r="A350" t="s">
        <v>33</v>
      </c>
      <c r="B350" t="s">
        <v>1552</v>
      </c>
      <c r="C350" s="2">
        <v>12300</v>
      </c>
      <c r="D350">
        <v>17.600000000000001</v>
      </c>
      <c r="E350">
        <v>2.7</v>
      </c>
      <c r="F350">
        <v>7.2</v>
      </c>
      <c r="G350">
        <v>7.7</v>
      </c>
      <c r="H350" t="s">
        <v>27</v>
      </c>
      <c r="I350">
        <v>2</v>
      </c>
      <c r="J350" t="s">
        <v>241</v>
      </c>
      <c r="K350" t="s">
        <v>60</v>
      </c>
    </row>
    <row r="351" spans="1:11">
      <c r="A351" t="s">
        <v>80</v>
      </c>
      <c r="B351" t="s">
        <v>81</v>
      </c>
      <c r="C351" s="2">
        <v>94000</v>
      </c>
      <c r="D351">
        <v>17.899999999999999</v>
      </c>
      <c r="E351">
        <v>5.5</v>
      </c>
      <c r="F351">
        <v>5.7</v>
      </c>
      <c r="G351">
        <v>6.8</v>
      </c>
      <c r="H351" t="s">
        <v>83</v>
      </c>
      <c r="I351">
        <v>1</v>
      </c>
      <c r="J351" t="s">
        <v>794</v>
      </c>
      <c r="K351" t="s">
        <v>60</v>
      </c>
    </row>
    <row r="352" spans="1:11">
      <c r="A352" t="s">
        <v>24</v>
      </c>
      <c r="B352" t="s">
        <v>25</v>
      </c>
      <c r="C352" s="2">
        <v>24000</v>
      </c>
      <c r="D352">
        <v>28.6</v>
      </c>
      <c r="E352">
        <v>14.7</v>
      </c>
      <c r="F352">
        <v>5.9</v>
      </c>
      <c r="G352">
        <v>8</v>
      </c>
      <c r="H352" t="s">
        <v>177</v>
      </c>
      <c r="I352">
        <v>3</v>
      </c>
      <c r="J352" t="s">
        <v>697</v>
      </c>
      <c r="K352" t="s">
        <v>29</v>
      </c>
    </row>
    <row r="353" spans="1:11">
      <c r="A353" t="s">
        <v>88</v>
      </c>
      <c r="B353" t="s">
        <v>89</v>
      </c>
      <c r="C353" s="2">
        <v>27037</v>
      </c>
      <c r="D353">
        <v>27</v>
      </c>
      <c r="E353">
        <v>11.5</v>
      </c>
      <c r="F353">
        <v>4.8</v>
      </c>
      <c r="G353">
        <v>10.7</v>
      </c>
      <c r="H353" t="s">
        <v>27</v>
      </c>
      <c r="I353">
        <v>2</v>
      </c>
      <c r="J353" t="s">
        <v>673</v>
      </c>
      <c r="K353" t="s">
        <v>29</v>
      </c>
    </row>
    <row r="354" spans="1:11">
      <c r="A354" t="s">
        <v>88</v>
      </c>
      <c r="B354" t="s">
        <v>89</v>
      </c>
      <c r="C354" s="2">
        <v>9608</v>
      </c>
      <c r="D354">
        <v>29.8</v>
      </c>
      <c r="E354">
        <v>15</v>
      </c>
      <c r="F354">
        <v>4.7</v>
      </c>
      <c r="G354">
        <v>10</v>
      </c>
      <c r="H354" t="s">
        <v>27</v>
      </c>
      <c r="I354">
        <v>2</v>
      </c>
      <c r="J354" t="s">
        <v>1636</v>
      </c>
      <c r="K354" t="s">
        <v>29</v>
      </c>
    </row>
    <row r="355" spans="1:11">
      <c r="A355" t="s">
        <v>24</v>
      </c>
      <c r="B355" t="s">
        <v>1640</v>
      </c>
      <c r="C355" s="2">
        <v>35900</v>
      </c>
    </row>
    <row r="356" spans="1:11">
      <c r="A356" t="s">
        <v>80</v>
      </c>
      <c r="B356" t="s">
        <v>81</v>
      </c>
      <c r="C356" s="2">
        <v>25000</v>
      </c>
      <c r="D356">
        <v>25.9</v>
      </c>
      <c r="E356">
        <v>8</v>
      </c>
      <c r="F356">
        <v>5.4</v>
      </c>
      <c r="G356">
        <v>12.5</v>
      </c>
      <c r="H356" t="s">
        <v>83</v>
      </c>
      <c r="I356">
        <v>1</v>
      </c>
      <c r="J356" t="s">
        <v>66</v>
      </c>
      <c r="K356" t="s">
        <v>29</v>
      </c>
    </row>
    <row r="357" spans="1:11">
      <c r="A357" t="s">
        <v>88</v>
      </c>
      <c r="B357" t="s">
        <v>89</v>
      </c>
      <c r="C357" s="2">
        <v>17700</v>
      </c>
      <c r="D357">
        <v>26.4</v>
      </c>
      <c r="E357">
        <v>11.9</v>
      </c>
      <c r="F357">
        <v>5.6</v>
      </c>
      <c r="G357">
        <v>8.8000000000000007</v>
      </c>
      <c r="H357" t="s">
        <v>27</v>
      </c>
      <c r="I357">
        <v>2</v>
      </c>
      <c r="J357" t="s">
        <v>91</v>
      </c>
      <c r="K357" t="s">
        <v>29</v>
      </c>
    </row>
    <row r="358" spans="1:11">
      <c r="A358" t="s">
        <v>174</v>
      </c>
      <c r="B358" t="s">
        <v>175</v>
      </c>
      <c r="C358" s="2">
        <v>65894</v>
      </c>
      <c r="D358">
        <v>20.100000000000001</v>
      </c>
      <c r="E358">
        <v>3.3</v>
      </c>
      <c r="F358">
        <v>4</v>
      </c>
      <c r="G358">
        <v>12.8</v>
      </c>
      <c r="H358" t="s">
        <v>27</v>
      </c>
      <c r="I358">
        <v>2</v>
      </c>
      <c r="J358" t="s">
        <v>76</v>
      </c>
      <c r="K358" t="s">
        <v>29</v>
      </c>
    </row>
    <row r="359" spans="1:11">
      <c r="A359" t="s">
        <v>174</v>
      </c>
      <c r="B359" t="s">
        <v>175</v>
      </c>
      <c r="C359" s="2">
        <v>185800</v>
      </c>
      <c r="D359">
        <v>17.600000000000001</v>
      </c>
      <c r="E359">
        <v>3.5</v>
      </c>
      <c r="F359">
        <v>5.5</v>
      </c>
      <c r="G359">
        <v>8.6</v>
      </c>
      <c r="H359" t="s">
        <v>27</v>
      </c>
      <c r="I359">
        <v>2</v>
      </c>
      <c r="J359" t="s">
        <v>241</v>
      </c>
      <c r="K359" t="s">
        <v>60</v>
      </c>
    </row>
    <row r="360" spans="1:11">
      <c r="A360" t="s">
        <v>101</v>
      </c>
      <c r="B360" t="s">
        <v>214</v>
      </c>
      <c r="C360" s="2">
        <v>21100</v>
      </c>
      <c r="D360">
        <v>22.5</v>
      </c>
      <c r="E360">
        <v>0.1</v>
      </c>
      <c r="F360">
        <v>10.5</v>
      </c>
      <c r="G360">
        <v>11.9</v>
      </c>
      <c r="H360" t="s">
        <v>27</v>
      </c>
      <c r="I360">
        <v>2</v>
      </c>
      <c r="J360" t="s">
        <v>48</v>
      </c>
      <c r="K360" t="s">
        <v>29</v>
      </c>
    </row>
    <row r="361" spans="1:11">
      <c r="A361" t="s">
        <v>114</v>
      </c>
      <c r="B361" t="s">
        <v>115</v>
      </c>
      <c r="C361" s="2">
        <v>3664</v>
      </c>
      <c r="D361">
        <v>12.6</v>
      </c>
      <c r="E361">
        <v>2.8</v>
      </c>
      <c r="F361">
        <v>7</v>
      </c>
      <c r="G361">
        <v>2.8</v>
      </c>
      <c r="H361" t="s">
        <v>157</v>
      </c>
      <c r="I361" t="s">
        <v>158</v>
      </c>
      <c r="J361" t="s">
        <v>257</v>
      </c>
      <c r="K361" t="s">
        <v>60</v>
      </c>
    </row>
    <row r="362" spans="1:11">
      <c r="A362" t="s">
        <v>107</v>
      </c>
      <c r="B362" t="s">
        <v>853</v>
      </c>
      <c r="C362" s="2">
        <v>1023</v>
      </c>
    </row>
    <row r="363" spans="1:11">
      <c r="A363" t="s">
        <v>45</v>
      </c>
      <c r="B363" t="s">
        <v>64</v>
      </c>
      <c r="C363" s="2">
        <v>9500</v>
      </c>
      <c r="D363">
        <v>24</v>
      </c>
      <c r="E363">
        <v>5.3</v>
      </c>
      <c r="F363">
        <v>8.1</v>
      </c>
      <c r="G363">
        <v>10.6</v>
      </c>
      <c r="H363" t="s">
        <v>83</v>
      </c>
      <c r="I363">
        <v>1</v>
      </c>
      <c r="J363" t="s">
        <v>540</v>
      </c>
      <c r="K363" t="s">
        <v>29</v>
      </c>
    </row>
    <row r="364" spans="1:11">
      <c r="A364" t="s">
        <v>107</v>
      </c>
      <c r="B364" t="s">
        <v>853</v>
      </c>
      <c r="C364" s="2">
        <v>1900</v>
      </c>
      <c r="D364">
        <v>33.799999999999997</v>
      </c>
      <c r="E364">
        <v>17.7</v>
      </c>
      <c r="F364">
        <v>7.5</v>
      </c>
      <c r="G364">
        <v>8.6</v>
      </c>
      <c r="H364" t="s">
        <v>27</v>
      </c>
      <c r="I364">
        <v>2</v>
      </c>
      <c r="J364" t="s">
        <v>384</v>
      </c>
      <c r="K364" t="s">
        <v>147</v>
      </c>
    </row>
    <row r="365" spans="1:11">
      <c r="A365" t="s">
        <v>80</v>
      </c>
      <c r="B365" t="s">
        <v>289</v>
      </c>
      <c r="C365" s="2">
        <v>103000</v>
      </c>
      <c r="D365">
        <v>30.3</v>
      </c>
      <c r="E365">
        <v>9.9</v>
      </c>
      <c r="F365">
        <v>5.8</v>
      </c>
      <c r="G365">
        <v>14.6</v>
      </c>
      <c r="H365" t="s">
        <v>27</v>
      </c>
      <c r="I365">
        <v>2</v>
      </c>
      <c r="J365" t="s">
        <v>317</v>
      </c>
      <c r="K365" t="s">
        <v>147</v>
      </c>
    </row>
    <row r="366" spans="1:11">
      <c r="A366" t="s">
        <v>80</v>
      </c>
      <c r="B366" t="s">
        <v>822</v>
      </c>
      <c r="C366" s="2">
        <v>83000</v>
      </c>
      <c r="D366">
        <v>20</v>
      </c>
      <c r="E366">
        <v>2.7</v>
      </c>
      <c r="F366">
        <v>6.5</v>
      </c>
      <c r="G366">
        <v>10.8</v>
      </c>
      <c r="H366" t="s">
        <v>27</v>
      </c>
      <c r="I366">
        <v>2</v>
      </c>
      <c r="J366" t="s">
        <v>76</v>
      </c>
      <c r="K366" t="s">
        <v>60</v>
      </c>
    </row>
    <row r="367" spans="1:11">
      <c r="A367" t="s">
        <v>33</v>
      </c>
      <c r="B367" t="s">
        <v>914</v>
      </c>
      <c r="C367" s="2">
        <v>4800</v>
      </c>
    </row>
    <row r="368" spans="1:11">
      <c r="A368" t="s">
        <v>45</v>
      </c>
      <c r="B368" t="s">
        <v>155</v>
      </c>
      <c r="C368" s="2">
        <v>61000</v>
      </c>
      <c r="D368">
        <v>11.9</v>
      </c>
      <c r="E368">
        <v>1.4</v>
      </c>
      <c r="F368">
        <v>5.3</v>
      </c>
      <c r="G368">
        <v>5.2</v>
      </c>
      <c r="H368" t="s">
        <v>27</v>
      </c>
      <c r="I368">
        <v>2</v>
      </c>
      <c r="J368" t="s">
        <v>664</v>
      </c>
      <c r="K368" t="s">
        <v>60</v>
      </c>
    </row>
    <row r="369" spans="1:11">
      <c r="A369" t="s">
        <v>33</v>
      </c>
      <c r="B369" t="s">
        <v>701</v>
      </c>
      <c r="C369" s="2">
        <v>13450</v>
      </c>
      <c r="D369">
        <v>21</v>
      </c>
      <c r="E369">
        <v>8.6999999999999993</v>
      </c>
      <c r="F369">
        <v>5.7</v>
      </c>
      <c r="G369">
        <v>6.7</v>
      </c>
      <c r="H369" t="s">
        <v>27</v>
      </c>
      <c r="I369">
        <v>2</v>
      </c>
      <c r="J369" t="s">
        <v>1066</v>
      </c>
      <c r="K369" t="s">
        <v>29</v>
      </c>
    </row>
    <row r="370" spans="1:11">
      <c r="A370" t="s">
        <v>45</v>
      </c>
      <c r="B370" t="s">
        <v>272</v>
      </c>
      <c r="C370" s="2">
        <v>219000</v>
      </c>
      <c r="D370">
        <v>22</v>
      </c>
      <c r="E370">
        <v>0</v>
      </c>
      <c r="F370">
        <v>6.2</v>
      </c>
      <c r="G370">
        <v>15.8</v>
      </c>
      <c r="H370" t="s">
        <v>177</v>
      </c>
      <c r="I370">
        <v>3</v>
      </c>
      <c r="J370" t="s">
        <v>439</v>
      </c>
      <c r="K370" t="s">
        <v>29</v>
      </c>
    </row>
    <row r="371" spans="1:11">
      <c r="A371" t="s">
        <v>80</v>
      </c>
      <c r="B371" t="s">
        <v>81</v>
      </c>
      <c r="C371" s="2">
        <v>75500</v>
      </c>
      <c r="D371">
        <v>19.3</v>
      </c>
      <c r="E371">
        <v>5.6</v>
      </c>
      <c r="F371">
        <v>5.9</v>
      </c>
      <c r="G371">
        <v>7.7</v>
      </c>
      <c r="H371" t="s">
        <v>27</v>
      </c>
      <c r="I371">
        <v>2</v>
      </c>
      <c r="J371" t="s">
        <v>1226</v>
      </c>
      <c r="K371" t="s">
        <v>60</v>
      </c>
    </row>
    <row r="372" spans="1:11">
      <c r="A372" t="s">
        <v>80</v>
      </c>
      <c r="B372" t="s">
        <v>187</v>
      </c>
      <c r="C372" s="2">
        <v>23400</v>
      </c>
      <c r="D372">
        <v>21.9</v>
      </c>
      <c r="E372">
        <v>7</v>
      </c>
      <c r="F372">
        <v>4.8</v>
      </c>
      <c r="G372">
        <v>10</v>
      </c>
      <c r="H372" t="s">
        <v>27</v>
      </c>
      <c r="I372">
        <v>2</v>
      </c>
      <c r="J372" t="s">
        <v>439</v>
      </c>
      <c r="K372" t="s">
        <v>29</v>
      </c>
    </row>
    <row r="373" spans="1:11">
      <c r="A373" t="s">
        <v>114</v>
      </c>
      <c r="B373" t="s">
        <v>115</v>
      </c>
      <c r="C373" s="2">
        <v>4700</v>
      </c>
      <c r="D373">
        <v>10.1</v>
      </c>
      <c r="E373">
        <v>4.0999999999999996</v>
      </c>
      <c r="F373">
        <v>4.3</v>
      </c>
      <c r="G373">
        <v>1.7</v>
      </c>
      <c r="H373" t="s">
        <v>157</v>
      </c>
      <c r="I373" t="s">
        <v>158</v>
      </c>
      <c r="J373" t="s">
        <v>405</v>
      </c>
      <c r="K373" t="s">
        <v>60</v>
      </c>
    </row>
    <row r="374" spans="1:11">
      <c r="A374" t="s">
        <v>107</v>
      </c>
      <c r="B374" t="s">
        <v>853</v>
      </c>
      <c r="C374">
        <v>894</v>
      </c>
      <c r="D374">
        <v>36.1</v>
      </c>
      <c r="E374">
        <v>20.3</v>
      </c>
      <c r="F374">
        <v>7.5</v>
      </c>
      <c r="G374">
        <v>8.3000000000000007</v>
      </c>
      <c r="H374" t="s">
        <v>27</v>
      </c>
      <c r="I374">
        <v>2</v>
      </c>
      <c r="J374" t="s">
        <v>1718</v>
      </c>
      <c r="K374" t="s">
        <v>147</v>
      </c>
    </row>
    <row r="375" spans="1:11">
      <c r="A375" t="s">
        <v>174</v>
      </c>
      <c r="B375" t="s">
        <v>175</v>
      </c>
      <c r="C375" s="2">
        <v>316000</v>
      </c>
      <c r="D375">
        <v>23.3</v>
      </c>
      <c r="E375">
        <v>6.5</v>
      </c>
      <c r="F375">
        <v>5.6</v>
      </c>
      <c r="G375">
        <v>11.2</v>
      </c>
      <c r="H375" t="s">
        <v>177</v>
      </c>
      <c r="I375">
        <v>3</v>
      </c>
      <c r="J375" t="s">
        <v>434</v>
      </c>
      <c r="K375" t="s">
        <v>29</v>
      </c>
    </row>
    <row r="376" spans="1:11">
      <c r="A376" t="s">
        <v>114</v>
      </c>
      <c r="B376" t="s">
        <v>1726</v>
      </c>
      <c r="C376" s="2">
        <v>6152</v>
      </c>
      <c r="D376">
        <v>21.9</v>
      </c>
      <c r="E376">
        <v>4.9000000000000004</v>
      </c>
      <c r="F376">
        <v>7.7</v>
      </c>
      <c r="G376">
        <v>9.3000000000000007</v>
      </c>
      <c r="H376" t="s">
        <v>83</v>
      </c>
      <c r="I376">
        <v>1</v>
      </c>
      <c r="J376" t="s">
        <v>439</v>
      </c>
      <c r="K376" t="s">
        <v>29</v>
      </c>
    </row>
    <row r="377" spans="1:11">
      <c r="A377" t="s">
        <v>24</v>
      </c>
      <c r="B377" t="s">
        <v>382</v>
      </c>
      <c r="C377" s="2">
        <v>22500</v>
      </c>
    </row>
    <row r="378" spans="1:11">
      <c r="A378" t="s">
        <v>18</v>
      </c>
      <c r="B378" t="s">
        <v>245</v>
      </c>
      <c r="C378" s="2">
        <v>10500</v>
      </c>
    </row>
    <row r="379" spans="1:11">
      <c r="A379" t="s">
        <v>18</v>
      </c>
      <c r="B379" t="s">
        <v>472</v>
      </c>
      <c r="C379" s="2">
        <v>49800</v>
      </c>
      <c r="D379">
        <v>16.5</v>
      </c>
      <c r="E379">
        <v>5.5</v>
      </c>
      <c r="F379">
        <v>6.1</v>
      </c>
      <c r="G379">
        <v>4.8</v>
      </c>
      <c r="H379" t="s">
        <v>27</v>
      </c>
      <c r="I379">
        <v>2</v>
      </c>
      <c r="J379" t="s">
        <v>117</v>
      </c>
      <c r="K379" t="s">
        <v>60</v>
      </c>
    </row>
    <row r="380" spans="1:11">
      <c r="A380" t="s">
        <v>80</v>
      </c>
      <c r="B380" t="s">
        <v>1386</v>
      </c>
      <c r="C380" s="2">
        <v>12000</v>
      </c>
      <c r="D380">
        <v>16</v>
      </c>
      <c r="E380">
        <v>1.5</v>
      </c>
      <c r="F380">
        <v>5.6</v>
      </c>
      <c r="G380">
        <v>9</v>
      </c>
      <c r="H380" t="s">
        <v>83</v>
      </c>
      <c r="I380">
        <v>1</v>
      </c>
      <c r="J380" t="s">
        <v>195</v>
      </c>
      <c r="K380" t="s">
        <v>60</v>
      </c>
    </row>
    <row r="381" spans="1:11">
      <c r="A381" t="s">
        <v>88</v>
      </c>
      <c r="B381" t="s">
        <v>1425</v>
      </c>
      <c r="C381" s="2">
        <v>13871</v>
      </c>
    </row>
    <row r="382" spans="1:11">
      <c r="A382" t="s">
        <v>174</v>
      </c>
      <c r="B382" t="s">
        <v>1751</v>
      </c>
      <c r="C382" s="2">
        <v>10600</v>
      </c>
      <c r="D382">
        <v>24.7</v>
      </c>
      <c r="E382">
        <v>9.4</v>
      </c>
      <c r="F382">
        <v>5.2</v>
      </c>
      <c r="G382">
        <v>10</v>
      </c>
      <c r="H382" t="s">
        <v>27</v>
      </c>
      <c r="I382">
        <v>2</v>
      </c>
      <c r="J382" t="s">
        <v>545</v>
      </c>
      <c r="K382" t="s">
        <v>29</v>
      </c>
    </row>
    <row r="383" spans="1:11">
      <c r="A383" t="s">
        <v>88</v>
      </c>
      <c r="B383" t="s">
        <v>89</v>
      </c>
      <c r="C383" s="2">
        <v>14592</v>
      </c>
      <c r="D383">
        <v>23.8</v>
      </c>
      <c r="E383">
        <v>6.9</v>
      </c>
      <c r="F383">
        <v>6.1</v>
      </c>
      <c r="G383">
        <v>10.9</v>
      </c>
      <c r="H383" t="s">
        <v>177</v>
      </c>
      <c r="I383">
        <v>3</v>
      </c>
      <c r="J383" t="s">
        <v>896</v>
      </c>
      <c r="K383" t="s">
        <v>29</v>
      </c>
    </row>
    <row r="384" spans="1:11">
      <c r="A384" t="s">
        <v>107</v>
      </c>
      <c r="B384" t="s">
        <v>853</v>
      </c>
      <c r="C384" s="2">
        <v>10000</v>
      </c>
      <c r="D384">
        <v>33.9</v>
      </c>
      <c r="E384">
        <v>17.600000000000001</v>
      </c>
      <c r="F384">
        <v>8.3000000000000007</v>
      </c>
      <c r="G384">
        <v>8.1</v>
      </c>
      <c r="H384" t="s">
        <v>27</v>
      </c>
      <c r="I384">
        <v>2</v>
      </c>
      <c r="J384" t="s">
        <v>1022</v>
      </c>
      <c r="K384" t="s">
        <v>147</v>
      </c>
    </row>
    <row r="385" spans="1:11">
      <c r="A385" t="s">
        <v>174</v>
      </c>
      <c r="B385" t="s">
        <v>393</v>
      </c>
      <c r="C385" s="2">
        <v>18600</v>
      </c>
      <c r="D385">
        <v>30.8</v>
      </c>
      <c r="E385">
        <v>10.7</v>
      </c>
      <c r="F385">
        <v>4.7</v>
      </c>
      <c r="G385">
        <v>15.4</v>
      </c>
      <c r="H385" t="s">
        <v>27</v>
      </c>
      <c r="I385">
        <v>2</v>
      </c>
      <c r="J385" t="s">
        <v>761</v>
      </c>
      <c r="K385" t="s">
        <v>147</v>
      </c>
    </row>
    <row r="386" spans="1:11">
      <c r="A386" t="s">
        <v>101</v>
      </c>
      <c r="B386" t="s">
        <v>315</v>
      </c>
      <c r="C386" s="2">
        <v>7619</v>
      </c>
      <c r="D386">
        <v>25.2</v>
      </c>
      <c r="E386">
        <v>2.5</v>
      </c>
      <c r="F386">
        <v>11.7</v>
      </c>
      <c r="G386">
        <v>11</v>
      </c>
      <c r="H386" t="s">
        <v>27</v>
      </c>
      <c r="I386">
        <v>2</v>
      </c>
      <c r="J386" t="s">
        <v>28</v>
      </c>
      <c r="K386" t="s">
        <v>29</v>
      </c>
    </row>
    <row r="387" spans="1:11">
      <c r="A387" t="s">
        <v>168</v>
      </c>
      <c r="B387" t="s">
        <v>234</v>
      </c>
      <c r="C387" s="2">
        <v>186000</v>
      </c>
      <c r="D387">
        <v>23.1</v>
      </c>
      <c r="E387">
        <v>4</v>
      </c>
      <c r="F387">
        <v>8.1999999999999993</v>
      </c>
      <c r="G387">
        <v>10.9</v>
      </c>
      <c r="H387" t="s">
        <v>27</v>
      </c>
      <c r="I387">
        <v>2</v>
      </c>
      <c r="J387" t="s">
        <v>434</v>
      </c>
      <c r="K387" t="s">
        <v>29</v>
      </c>
    </row>
    <row r="388" spans="1:11">
      <c r="A388" t="s">
        <v>174</v>
      </c>
      <c r="B388" t="s">
        <v>418</v>
      </c>
      <c r="C388" s="2">
        <v>34000</v>
      </c>
      <c r="D388">
        <v>26.2</v>
      </c>
      <c r="E388">
        <v>8.3000000000000007</v>
      </c>
      <c r="F388">
        <v>6.5</v>
      </c>
      <c r="G388">
        <v>11.3</v>
      </c>
      <c r="H388" t="s">
        <v>27</v>
      </c>
      <c r="I388">
        <v>2</v>
      </c>
      <c r="J388" t="s">
        <v>1777</v>
      </c>
      <c r="K388" t="s">
        <v>29</v>
      </c>
    </row>
    <row r="389" spans="1:11">
      <c r="A389" t="s">
        <v>18</v>
      </c>
      <c r="B389" t="s">
        <v>1130</v>
      </c>
      <c r="C389" s="2">
        <v>344400</v>
      </c>
      <c r="D389">
        <v>14.7</v>
      </c>
      <c r="E389">
        <v>1.1000000000000001</v>
      </c>
      <c r="F389">
        <v>5.9</v>
      </c>
      <c r="G389">
        <v>7.6</v>
      </c>
      <c r="H389" t="s">
        <v>27</v>
      </c>
      <c r="I389">
        <v>2</v>
      </c>
      <c r="J389" t="s">
        <v>159</v>
      </c>
      <c r="K389" t="s">
        <v>60</v>
      </c>
    </row>
    <row r="390" spans="1:11">
      <c r="A390" t="s">
        <v>174</v>
      </c>
      <c r="B390" t="s">
        <v>784</v>
      </c>
      <c r="C390" s="2">
        <v>79100</v>
      </c>
      <c r="D390">
        <v>21.6</v>
      </c>
      <c r="E390">
        <v>7.2</v>
      </c>
      <c r="F390">
        <v>4.9000000000000004</v>
      </c>
      <c r="G390">
        <v>9.5</v>
      </c>
      <c r="H390" t="s">
        <v>177</v>
      </c>
      <c r="I390">
        <v>3</v>
      </c>
      <c r="J390" t="s">
        <v>110</v>
      </c>
      <c r="K390" t="s">
        <v>29</v>
      </c>
    </row>
    <row r="391" spans="1:11">
      <c r="A391" t="s">
        <v>88</v>
      </c>
      <c r="B391" t="s">
        <v>89</v>
      </c>
      <c r="C391" s="2">
        <v>8356</v>
      </c>
      <c r="D391">
        <v>21.7</v>
      </c>
      <c r="E391">
        <v>9.6</v>
      </c>
      <c r="F391">
        <v>5.2</v>
      </c>
      <c r="G391">
        <v>6.8</v>
      </c>
      <c r="H391" t="s">
        <v>27</v>
      </c>
      <c r="I391">
        <v>2</v>
      </c>
      <c r="J391" t="s">
        <v>110</v>
      </c>
      <c r="K391" t="s">
        <v>29</v>
      </c>
    </row>
    <row r="392" spans="1:11">
      <c r="A392" t="s">
        <v>101</v>
      </c>
      <c r="B392" t="s">
        <v>605</v>
      </c>
      <c r="C392" s="2">
        <v>3565</v>
      </c>
      <c r="D392">
        <v>17.8</v>
      </c>
      <c r="E392">
        <v>2.1</v>
      </c>
      <c r="F392">
        <v>9.1999999999999993</v>
      </c>
      <c r="G392">
        <v>6.5</v>
      </c>
      <c r="H392" t="s">
        <v>83</v>
      </c>
      <c r="I392">
        <v>1</v>
      </c>
      <c r="J392" t="s">
        <v>794</v>
      </c>
      <c r="K392" t="s">
        <v>60</v>
      </c>
    </row>
    <row r="393" spans="1:11">
      <c r="A393" t="s">
        <v>174</v>
      </c>
      <c r="B393" t="s">
        <v>418</v>
      </c>
      <c r="C393" s="2">
        <v>8100</v>
      </c>
      <c r="D393">
        <v>21.6</v>
      </c>
      <c r="E393">
        <v>7.7</v>
      </c>
      <c r="F393">
        <v>5.3</v>
      </c>
      <c r="G393">
        <v>8.6</v>
      </c>
      <c r="H393" t="s">
        <v>27</v>
      </c>
      <c r="I393">
        <v>2</v>
      </c>
      <c r="J393" t="s">
        <v>110</v>
      </c>
      <c r="K393" t="s">
        <v>29</v>
      </c>
    </row>
    <row r="394" spans="1:11">
      <c r="A394" t="s">
        <v>101</v>
      </c>
      <c r="B394" t="s">
        <v>315</v>
      </c>
      <c r="C394" s="2">
        <v>17354</v>
      </c>
      <c r="D394">
        <v>23.5</v>
      </c>
      <c r="E394">
        <v>2</v>
      </c>
      <c r="F394">
        <v>11.4</v>
      </c>
      <c r="G394">
        <v>10.1</v>
      </c>
      <c r="H394" t="s">
        <v>27</v>
      </c>
      <c r="I394">
        <v>2</v>
      </c>
      <c r="J394" t="s">
        <v>189</v>
      </c>
      <c r="K394" t="s">
        <v>29</v>
      </c>
    </row>
    <row r="395" spans="1:11">
      <c r="A395" t="s">
        <v>101</v>
      </c>
      <c r="B395" t="s">
        <v>143</v>
      </c>
      <c r="C395" s="2">
        <v>237000</v>
      </c>
      <c r="D395">
        <v>29.2</v>
      </c>
      <c r="E395">
        <v>1.8</v>
      </c>
      <c r="F395">
        <v>13.7</v>
      </c>
      <c r="G395">
        <v>13.8</v>
      </c>
      <c r="H395" t="s">
        <v>323</v>
      </c>
      <c r="I395">
        <v>4</v>
      </c>
      <c r="J395" t="s">
        <v>36</v>
      </c>
      <c r="K395" t="s">
        <v>29</v>
      </c>
    </row>
    <row r="396" spans="1:11">
      <c r="A396" t="s">
        <v>18</v>
      </c>
      <c r="B396" t="s">
        <v>70</v>
      </c>
      <c r="C396" s="2">
        <v>84900</v>
      </c>
      <c r="D396">
        <v>13.9</v>
      </c>
      <c r="E396">
        <v>0.4</v>
      </c>
      <c r="F396">
        <v>6.5</v>
      </c>
      <c r="G396">
        <v>6.9</v>
      </c>
      <c r="H396" t="s">
        <v>27</v>
      </c>
      <c r="I396">
        <v>2</v>
      </c>
      <c r="J396" t="s">
        <v>874</v>
      </c>
      <c r="K396" t="s">
        <v>60</v>
      </c>
    </row>
    <row r="397" spans="1:11">
      <c r="A397" t="s">
        <v>80</v>
      </c>
      <c r="B397" t="s">
        <v>1386</v>
      </c>
      <c r="C397" s="2">
        <v>44500</v>
      </c>
      <c r="D397">
        <v>18.100000000000001</v>
      </c>
      <c r="E397">
        <v>3</v>
      </c>
      <c r="F397">
        <v>5.9</v>
      </c>
      <c r="G397">
        <v>9.1999999999999993</v>
      </c>
      <c r="H397" t="s">
        <v>27</v>
      </c>
      <c r="I397">
        <v>2</v>
      </c>
      <c r="J397" t="s">
        <v>84</v>
      </c>
      <c r="K397" t="s">
        <v>60</v>
      </c>
    </row>
    <row r="398" spans="1:11">
      <c r="A398" t="s">
        <v>101</v>
      </c>
      <c r="B398" t="s">
        <v>199</v>
      </c>
      <c r="C398" s="2">
        <v>5426</v>
      </c>
      <c r="D398">
        <v>25.6</v>
      </c>
      <c r="E398">
        <v>1.8</v>
      </c>
      <c r="F398">
        <v>12.9</v>
      </c>
      <c r="G398">
        <v>11</v>
      </c>
      <c r="H398" t="s">
        <v>83</v>
      </c>
      <c r="I398">
        <v>1</v>
      </c>
      <c r="J398" t="s">
        <v>97</v>
      </c>
      <c r="K398" t="s">
        <v>29</v>
      </c>
    </row>
    <row r="399" spans="1:11">
      <c r="A399" t="s">
        <v>174</v>
      </c>
      <c r="B399" t="s">
        <v>418</v>
      </c>
      <c r="C399" s="2">
        <v>5550</v>
      </c>
      <c r="D399">
        <v>19.899999999999999</v>
      </c>
      <c r="E399">
        <v>6.9</v>
      </c>
      <c r="F399">
        <v>6.7</v>
      </c>
      <c r="G399">
        <v>6.3</v>
      </c>
      <c r="H399" t="s">
        <v>83</v>
      </c>
      <c r="I399">
        <v>1</v>
      </c>
      <c r="J399" t="s">
        <v>865</v>
      </c>
      <c r="K399" t="s">
        <v>60</v>
      </c>
    </row>
    <row r="400" spans="1:11">
      <c r="A400" t="s">
        <v>101</v>
      </c>
      <c r="B400" t="s">
        <v>199</v>
      </c>
      <c r="C400" s="2">
        <v>40000</v>
      </c>
      <c r="D400">
        <v>23.6</v>
      </c>
      <c r="E400">
        <v>1.5</v>
      </c>
      <c r="F400">
        <v>10.6</v>
      </c>
      <c r="G400">
        <v>11.5</v>
      </c>
      <c r="H400" t="s">
        <v>27</v>
      </c>
      <c r="I400">
        <v>2</v>
      </c>
      <c r="J400" t="s">
        <v>583</v>
      </c>
      <c r="K400" t="s">
        <v>29</v>
      </c>
    </row>
    <row r="401" spans="1:11">
      <c r="A401" t="s">
        <v>33</v>
      </c>
      <c r="B401" t="s">
        <v>34</v>
      </c>
      <c r="C401" s="2">
        <v>120000</v>
      </c>
      <c r="D401">
        <v>20.7</v>
      </c>
      <c r="E401">
        <v>6.8</v>
      </c>
      <c r="F401">
        <v>4.3</v>
      </c>
      <c r="G401">
        <v>9.6</v>
      </c>
      <c r="H401" t="s">
        <v>27</v>
      </c>
      <c r="I401">
        <v>2</v>
      </c>
      <c r="J401" t="s">
        <v>449</v>
      </c>
      <c r="K401" t="s">
        <v>29</v>
      </c>
    </row>
    <row r="402" spans="1:11">
      <c r="A402" t="s">
        <v>107</v>
      </c>
      <c r="B402" t="s">
        <v>1518</v>
      </c>
      <c r="C402" s="2">
        <v>45600</v>
      </c>
      <c r="D402">
        <v>36.6</v>
      </c>
      <c r="E402">
        <v>17</v>
      </c>
      <c r="F402">
        <v>10.4</v>
      </c>
      <c r="G402">
        <v>9.1999999999999993</v>
      </c>
      <c r="H402" t="s">
        <v>177</v>
      </c>
      <c r="I402">
        <v>3</v>
      </c>
      <c r="J402" t="s">
        <v>146</v>
      </c>
      <c r="K402" t="s">
        <v>147</v>
      </c>
    </row>
    <row r="403" spans="1:11">
      <c r="A403" t="s">
        <v>168</v>
      </c>
      <c r="B403" t="s">
        <v>234</v>
      </c>
      <c r="C403" s="2">
        <v>101100</v>
      </c>
      <c r="D403">
        <v>24.7</v>
      </c>
      <c r="E403">
        <v>6.1</v>
      </c>
      <c r="F403">
        <v>7.9</v>
      </c>
      <c r="G403">
        <v>10.7</v>
      </c>
      <c r="H403" t="s">
        <v>27</v>
      </c>
      <c r="I403">
        <v>2</v>
      </c>
      <c r="J403" t="s">
        <v>545</v>
      </c>
      <c r="K403" t="s">
        <v>29</v>
      </c>
    </row>
    <row r="404" spans="1:11">
      <c r="A404" t="s">
        <v>45</v>
      </c>
      <c r="B404" t="s">
        <v>155</v>
      </c>
      <c r="C404" s="2">
        <v>20400</v>
      </c>
    </row>
    <row r="405" spans="1:11">
      <c r="A405" t="s">
        <v>24</v>
      </c>
      <c r="B405" t="s">
        <v>382</v>
      </c>
      <c r="C405" s="2">
        <v>2700</v>
      </c>
      <c r="D405">
        <v>29.3</v>
      </c>
      <c r="E405">
        <v>16.2</v>
      </c>
      <c r="F405">
        <v>5.4</v>
      </c>
      <c r="G405">
        <v>7.7</v>
      </c>
      <c r="H405" t="s">
        <v>83</v>
      </c>
      <c r="I405">
        <v>1</v>
      </c>
      <c r="J405" t="s">
        <v>36</v>
      </c>
      <c r="K405" t="s">
        <v>29</v>
      </c>
    </row>
    <row r="406" spans="1:11">
      <c r="A406" t="s">
        <v>88</v>
      </c>
      <c r="B406" t="s">
        <v>89</v>
      </c>
      <c r="C406" s="2">
        <v>8827</v>
      </c>
      <c r="D406">
        <v>28.7</v>
      </c>
      <c r="E406">
        <v>12.9</v>
      </c>
      <c r="F406">
        <v>5.0999999999999996</v>
      </c>
      <c r="G406">
        <v>10.7</v>
      </c>
      <c r="H406" t="s">
        <v>27</v>
      </c>
      <c r="I406">
        <v>2</v>
      </c>
      <c r="J406" t="s">
        <v>291</v>
      </c>
      <c r="K406" t="s">
        <v>29</v>
      </c>
    </row>
    <row r="407" spans="1:11">
      <c r="A407" t="s">
        <v>45</v>
      </c>
      <c r="B407" t="s">
        <v>272</v>
      </c>
      <c r="C407" s="2">
        <v>59900</v>
      </c>
      <c r="D407">
        <v>19.899999999999999</v>
      </c>
      <c r="E407">
        <v>0.1</v>
      </c>
      <c r="F407">
        <v>6.5</v>
      </c>
      <c r="G407">
        <v>13.3</v>
      </c>
      <c r="H407" t="s">
        <v>27</v>
      </c>
      <c r="I407">
        <v>2</v>
      </c>
      <c r="J407" t="s">
        <v>76</v>
      </c>
      <c r="K407" t="s">
        <v>60</v>
      </c>
    </row>
    <row r="408" spans="1:11">
      <c r="A408" t="s">
        <v>45</v>
      </c>
      <c r="B408" t="s">
        <v>1034</v>
      </c>
      <c r="C408" s="2">
        <v>46000</v>
      </c>
      <c r="D408">
        <v>12.8</v>
      </c>
      <c r="E408">
        <v>1.6</v>
      </c>
      <c r="F408">
        <v>5.7</v>
      </c>
      <c r="G408">
        <v>5.5</v>
      </c>
      <c r="H408" t="s">
        <v>177</v>
      </c>
      <c r="I408">
        <v>3</v>
      </c>
      <c r="J408" t="s">
        <v>257</v>
      </c>
      <c r="K408" t="s">
        <v>60</v>
      </c>
    </row>
    <row r="409" spans="1:11">
      <c r="A409" t="s">
        <v>24</v>
      </c>
      <c r="B409" t="s">
        <v>1640</v>
      </c>
      <c r="C409" s="2">
        <v>12400</v>
      </c>
      <c r="D409">
        <v>26.1</v>
      </c>
      <c r="E409">
        <v>14.7</v>
      </c>
      <c r="F409">
        <v>5.6</v>
      </c>
      <c r="G409">
        <v>5.9</v>
      </c>
      <c r="H409" t="s">
        <v>27</v>
      </c>
      <c r="I409">
        <v>2</v>
      </c>
      <c r="J409" t="s">
        <v>1777</v>
      </c>
      <c r="K409" t="s">
        <v>29</v>
      </c>
    </row>
    <row r="410" spans="1:11">
      <c r="A410" t="s">
        <v>18</v>
      </c>
      <c r="B410" t="s">
        <v>1130</v>
      </c>
      <c r="C410" s="2">
        <v>11400</v>
      </c>
      <c r="D410">
        <v>9.1999999999999993</v>
      </c>
      <c r="E410">
        <v>2.5</v>
      </c>
      <c r="F410">
        <v>3.5</v>
      </c>
      <c r="G410">
        <v>3.2</v>
      </c>
      <c r="H410" t="s">
        <v>157</v>
      </c>
      <c r="I410" t="s">
        <v>158</v>
      </c>
      <c r="J410" t="s">
        <v>588</v>
      </c>
      <c r="K410" t="s">
        <v>1173</v>
      </c>
    </row>
    <row r="411" spans="1:11">
      <c r="A411" t="s">
        <v>114</v>
      </c>
      <c r="B411" t="s">
        <v>1726</v>
      </c>
      <c r="C411" s="2">
        <v>130000</v>
      </c>
      <c r="D411">
        <v>8</v>
      </c>
      <c r="E411">
        <v>1.5</v>
      </c>
      <c r="F411">
        <v>4.5999999999999996</v>
      </c>
      <c r="G411">
        <v>1.9</v>
      </c>
      <c r="H411" t="s">
        <v>83</v>
      </c>
      <c r="I411">
        <v>1</v>
      </c>
      <c r="J411" t="s">
        <v>588</v>
      </c>
      <c r="K411" t="s">
        <v>1173</v>
      </c>
    </row>
    <row r="412" spans="1:11">
      <c r="A412" t="s">
        <v>101</v>
      </c>
      <c r="B412" t="s">
        <v>605</v>
      </c>
      <c r="C412" s="2">
        <v>1647</v>
      </c>
      <c r="D412">
        <v>21</v>
      </c>
      <c r="E412">
        <v>2.7</v>
      </c>
      <c r="F412">
        <v>10.6</v>
      </c>
      <c r="G412">
        <v>7.6</v>
      </c>
      <c r="H412" t="s">
        <v>83</v>
      </c>
      <c r="I412">
        <v>1</v>
      </c>
      <c r="J412" t="s">
        <v>1066</v>
      </c>
      <c r="K412" t="s">
        <v>29</v>
      </c>
    </row>
    <row r="413" spans="1:11">
      <c r="A413" t="s">
        <v>80</v>
      </c>
      <c r="B413" t="s">
        <v>822</v>
      </c>
      <c r="C413" s="2">
        <v>113200</v>
      </c>
      <c r="D413">
        <v>36.200000000000003</v>
      </c>
      <c r="E413">
        <v>10.4</v>
      </c>
      <c r="F413">
        <v>8.1</v>
      </c>
      <c r="G413">
        <v>17.7</v>
      </c>
      <c r="H413" t="s">
        <v>323</v>
      </c>
      <c r="I413">
        <v>4</v>
      </c>
      <c r="J413" t="s">
        <v>1718</v>
      </c>
      <c r="K413" t="s">
        <v>147</v>
      </c>
    </row>
    <row r="414" spans="1:11">
      <c r="A414" t="s">
        <v>45</v>
      </c>
      <c r="B414" t="s">
        <v>57</v>
      </c>
      <c r="C414" s="2">
        <v>18000</v>
      </c>
    </row>
    <row r="415" spans="1:11">
      <c r="A415" t="s">
        <v>80</v>
      </c>
      <c r="B415" t="s">
        <v>347</v>
      </c>
      <c r="C415" s="2">
        <v>53000</v>
      </c>
    </row>
    <row r="416" spans="1:11">
      <c r="A416" t="s">
        <v>33</v>
      </c>
      <c r="B416" t="s">
        <v>614</v>
      </c>
      <c r="C416" s="2">
        <v>106000</v>
      </c>
      <c r="D416">
        <v>24.5</v>
      </c>
      <c r="E416">
        <v>9.4</v>
      </c>
      <c r="F416">
        <v>5</v>
      </c>
      <c r="G416">
        <v>10.1</v>
      </c>
      <c r="H416" t="s">
        <v>177</v>
      </c>
      <c r="I416">
        <v>3</v>
      </c>
      <c r="J416" t="s">
        <v>498</v>
      </c>
      <c r="K416" t="s">
        <v>29</v>
      </c>
    </row>
    <row r="417" spans="1:11">
      <c r="A417" t="s">
        <v>33</v>
      </c>
      <c r="B417" t="s">
        <v>1893</v>
      </c>
      <c r="C417" s="2">
        <v>29836</v>
      </c>
      <c r="D417">
        <v>12.1</v>
      </c>
      <c r="E417">
        <v>0.1</v>
      </c>
      <c r="F417">
        <v>4</v>
      </c>
      <c r="G417">
        <v>8</v>
      </c>
      <c r="H417" t="s">
        <v>27</v>
      </c>
      <c r="I417">
        <v>2</v>
      </c>
      <c r="J417" t="s">
        <v>664</v>
      </c>
      <c r="K417" t="s">
        <v>60</v>
      </c>
    </row>
    <row r="418" spans="1:11">
      <c r="A418" t="s">
        <v>45</v>
      </c>
      <c r="B418" t="s">
        <v>1034</v>
      </c>
      <c r="C418" s="2">
        <v>47040</v>
      </c>
      <c r="D418">
        <v>14.9</v>
      </c>
      <c r="E418">
        <v>1.2</v>
      </c>
      <c r="F418">
        <v>6.4</v>
      </c>
      <c r="G418">
        <v>7.3</v>
      </c>
      <c r="H418" t="s">
        <v>177</v>
      </c>
      <c r="I418">
        <v>3</v>
      </c>
      <c r="J418" t="s">
        <v>474</v>
      </c>
      <c r="K418" t="s">
        <v>60</v>
      </c>
    </row>
    <row r="419" spans="1:11">
      <c r="A419" t="s">
        <v>101</v>
      </c>
      <c r="B419" t="s">
        <v>214</v>
      </c>
      <c r="C419" s="2">
        <v>51300</v>
      </c>
      <c r="D419">
        <v>22.5</v>
      </c>
      <c r="E419">
        <v>0.1</v>
      </c>
      <c r="F419">
        <v>10.1</v>
      </c>
      <c r="G419">
        <v>12.3</v>
      </c>
      <c r="H419" t="s">
        <v>177</v>
      </c>
      <c r="I419">
        <v>3</v>
      </c>
      <c r="J419" t="s">
        <v>48</v>
      </c>
      <c r="K419" t="s">
        <v>29</v>
      </c>
    </row>
    <row r="420" spans="1:11">
      <c r="A420" t="s">
        <v>174</v>
      </c>
      <c r="B420" t="s">
        <v>393</v>
      </c>
      <c r="C420" s="2">
        <v>14500</v>
      </c>
      <c r="D420">
        <v>23.5</v>
      </c>
      <c r="E420">
        <v>10.9</v>
      </c>
      <c r="F420">
        <v>4.5</v>
      </c>
      <c r="G420">
        <v>8.1</v>
      </c>
      <c r="H420" t="s">
        <v>27</v>
      </c>
      <c r="I420">
        <v>2</v>
      </c>
      <c r="J420" t="s">
        <v>189</v>
      </c>
      <c r="K420" t="s">
        <v>29</v>
      </c>
    </row>
    <row r="421" spans="1:11">
      <c r="A421" t="s">
        <v>114</v>
      </c>
      <c r="B421" t="s">
        <v>305</v>
      </c>
      <c r="C421" s="2">
        <v>1640</v>
      </c>
      <c r="D421">
        <v>16.100000000000001</v>
      </c>
      <c r="E421">
        <v>4</v>
      </c>
      <c r="F421">
        <v>8.1999999999999993</v>
      </c>
      <c r="G421">
        <v>3.9</v>
      </c>
      <c r="H421" t="s">
        <v>83</v>
      </c>
      <c r="I421">
        <v>1</v>
      </c>
      <c r="J421" t="s">
        <v>195</v>
      </c>
      <c r="K421" t="s">
        <v>60</v>
      </c>
    </row>
    <row r="422" spans="1:11">
      <c r="A422" t="s">
        <v>33</v>
      </c>
      <c r="B422" t="s">
        <v>95</v>
      </c>
      <c r="C422" s="2">
        <v>51000</v>
      </c>
    </row>
    <row r="423" spans="1:11">
      <c r="A423" t="s">
        <v>18</v>
      </c>
      <c r="B423" t="s">
        <v>40</v>
      </c>
      <c r="C423" s="2">
        <v>11200</v>
      </c>
      <c r="D423">
        <v>12</v>
      </c>
      <c r="E423">
        <v>2.2999999999999998</v>
      </c>
      <c r="F423">
        <v>4.8</v>
      </c>
      <c r="G423">
        <v>4.9000000000000004</v>
      </c>
      <c r="H423" t="s">
        <v>157</v>
      </c>
      <c r="I423" t="s">
        <v>158</v>
      </c>
      <c r="J423" t="s">
        <v>664</v>
      </c>
      <c r="K423" t="s">
        <v>60</v>
      </c>
    </row>
    <row r="424" spans="1:11">
      <c r="A424" t="s">
        <v>80</v>
      </c>
      <c r="B424" t="s">
        <v>284</v>
      </c>
      <c r="C424" s="2">
        <v>14990</v>
      </c>
      <c r="D424">
        <v>19.3</v>
      </c>
      <c r="E424">
        <v>4.7</v>
      </c>
      <c r="F424">
        <v>5.3</v>
      </c>
      <c r="G424">
        <v>9.3000000000000007</v>
      </c>
      <c r="H424" t="s">
        <v>83</v>
      </c>
      <c r="I424">
        <v>1</v>
      </c>
      <c r="J424" t="s">
        <v>630</v>
      </c>
      <c r="K424" t="s">
        <v>60</v>
      </c>
    </row>
    <row r="425" spans="1:11">
      <c r="A425" t="s">
        <v>174</v>
      </c>
      <c r="B425" t="s">
        <v>321</v>
      </c>
      <c r="C425" s="2">
        <v>23000</v>
      </c>
      <c r="D425">
        <v>32.9</v>
      </c>
      <c r="E425">
        <v>14.4</v>
      </c>
      <c r="F425">
        <v>5.3</v>
      </c>
      <c r="G425">
        <v>13.3</v>
      </c>
      <c r="H425" t="s">
        <v>177</v>
      </c>
      <c r="I425">
        <v>3</v>
      </c>
      <c r="J425" t="s">
        <v>268</v>
      </c>
      <c r="K425" t="s">
        <v>147</v>
      </c>
    </row>
    <row r="426" spans="1:11">
      <c r="A426" t="s">
        <v>80</v>
      </c>
      <c r="B426" t="s">
        <v>347</v>
      </c>
      <c r="C426" s="2">
        <v>29000</v>
      </c>
    </row>
    <row r="427" spans="1:11"/>
    <row r="428" spans="1:11">
      <c r="A428" t="s">
        <v>101</v>
      </c>
      <c r="B428" t="s">
        <v>102</v>
      </c>
      <c r="C428" s="2">
        <v>16152</v>
      </c>
      <c r="D428">
        <v>20.5</v>
      </c>
      <c r="E428">
        <v>0.1</v>
      </c>
      <c r="F428">
        <v>10.6</v>
      </c>
      <c r="G428">
        <v>9.8000000000000007</v>
      </c>
      <c r="H428" t="s">
        <v>83</v>
      </c>
      <c r="I428">
        <v>1</v>
      </c>
      <c r="J428" t="s">
        <v>449</v>
      </c>
      <c r="K428" t="s">
        <v>29</v>
      </c>
    </row>
    <row r="429" spans="1:11">
      <c r="A429" t="s">
        <v>18</v>
      </c>
      <c r="B429" t="s">
        <v>1130</v>
      </c>
      <c r="C429" s="2">
        <v>14000</v>
      </c>
      <c r="D429">
        <v>16.600000000000001</v>
      </c>
      <c r="E429">
        <v>4.2</v>
      </c>
      <c r="F429">
        <v>4.9000000000000004</v>
      </c>
      <c r="G429">
        <v>7.5</v>
      </c>
      <c r="H429" t="s">
        <v>27</v>
      </c>
      <c r="I429">
        <v>2</v>
      </c>
      <c r="J429" t="s">
        <v>117</v>
      </c>
      <c r="K429" t="s">
        <v>60</v>
      </c>
    </row>
    <row r="430" spans="1:11">
      <c r="A430" t="s">
        <v>18</v>
      </c>
      <c r="B430" t="s">
        <v>447</v>
      </c>
      <c r="C430" s="2">
        <v>20000</v>
      </c>
      <c r="D430">
        <v>20</v>
      </c>
      <c r="E430">
        <v>7.3</v>
      </c>
      <c r="F430">
        <v>6.6</v>
      </c>
      <c r="G430">
        <v>6</v>
      </c>
      <c r="H430" t="s">
        <v>177</v>
      </c>
      <c r="I430">
        <v>3</v>
      </c>
      <c r="J430" t="s">
        <v>76</v>
      </c>
      <c r="K430" t="s">
        <v>60</v>
      </c>
    </row>
    <row r="431" spans="1:11">
      <c r="A431" t="s">
        <v>45</v>
      </c>
      <c r="B431" t="s">
        <v>779</v>
      </c>
      <c r="C431" s="2">
        <v>34100</v>
      </c>
      <c r="D431">
        <v>22.7</v>
      </c>
      <c r="E431">
        <v>1.3</v>
      </c>
      <c r="F431">
        <v>7.1</v>
      </c>
      <c r="G431">
        <v>14.4</v>
      </c>
      <c r="H431" t="s">
        <v>27</v>
      </c>
      <c r="I431">
        <v>2</v>
      </c>
      <c r="J431" t="s">
        <v>230</v>
      </c>
      <c r="K431" t="s">
        <v>29</v>
      </c>
    </row>
    <row r="432" spans="1:11">
      <c r="A432" t="s">
        <v>45</v>
      </c>
      <c r="B432" t="s">
        <v>64</v>
      </c>
      <c r="C432" s="2">
        <v>48000</v>
      </c>
      <c r="D432">
        <v>23.1</v>
      </c>
      <c r="E432">
        <v>2.4</v>
      </c>
      <c r="F432">
        <v>8.9</v>
      </c>
      <c r="G432">
        <v>11.9</v>
      </c>
      <c r="H432" t="s">
        <v>27</v>
      </c>
      <c r="I432">
        <v>2</v>
      </c>
      <c r="J432" t="s">
        <v>434</v>
      </c>
      <c r="K432" t="s">
        <v>29</v>
      </c>
    </row>
    <row r="433" spans="1:11">
      <c r="A433" t="s">
        <v>114</v>
      </c>
      <c r="B433" t="s">
        <v>1956</v>
      </c>
      <c r="C433">
        <v>836</v>
      </c>
      <c r="D433">
        <v>12.5</v>
      </c>
      <c r="E433">
        <v>2.5</v>
      </c>
      <c r="F433">
        <v>5.4</v>
      </c>
      <c r="G433">
        <v>4.5</v>
      </c>
      <c r="H433" t="s">
        <v>83</v>
      </c>
      <c r="I433">
        <v>1</v>
      </c>
      <c r="J433" t="s">
        <v>257</v>
      </c>
      <c r="K433" t="s">
        <v>60</v>
      </c>
    </row>
    <row r="434" spans="1:11">
      <c r="A434" t="s">
        <v>33</v>
      </c>
      <c r="B434" t="s">
        <v>1113</v>
      </c>
      <c r="C434" s="2">
        <v>39900</v>
      </c>
      <c r="D434">
        <v>12.6</v>
      </c>
      <c r="E434">
        <v>2.7</v>
      </c>
      <c r="F434">
        <v>5.7</v>
      </c>
      <c r="G434">
        <v>4.2</v>
      </c>
      <c r="H434" t="s">
        <v>27</v>
      </c>
      <c r="I434">
        <v>2</v>
      </c>
      <c r="J434" t="s">
        <v>257</v>
      </c>
      <c r="K434" t="s">
        <v>60</v>
      </c>
    </row>
    <row r="435" spans="1:11">
      <c r="A435" t="s">
        <v>33</v>
      </c>
      <c r="B435" t="s">
        <v>614</v>
      </c>
      <c r="C435" s="2">
        <v>24000</v>
      </c>
      <c r="D435">
        <v>19.2</v>
      </c>
      <c r="E435">
        <v>1</v>
      </c>
      <c r="F435">
        <v>8.1</v>
      </c>
      <c r="G435">
        <v>10.1</v>
      </c>
      <c r="H435" t="s">
        <v>177</v>
      </c>
      <c r="I435">
        <v>3</v>
      </c>
      <c r="J435" t="s">
        <v>1226</v>
      </c>
      <c r="K435" t="s">
        <v>60</v>
      </c>
    </row>
    <row r="436" spans="1:11">
      <c r="A436" t="s">
        <v>80</v>
      </c>
      <c r="B436" t="s">
        <v>341</v>
      </c>
      <c r="C436" s="2">
        <v>171000</v>
      </c>
      <c r="D436">
        <v>39.6</v>
      </c>
      <c r="E436">
        <v>8.8000000000000007</v>
      </c>
      <c r="F436">
        <v>8.3000000000000007</v>
      </c>
      <c r="G436">
        <v>22.5</v>
      </c>
      <c r="H436" t="s">
        <v>323</v>
      </c>
      <c r="I436">
        <v>4</v>
      </c>
      <c r="J436" t="s">
        <v>1970</v>
      </c>
      <c r="K436" t="s">
        <v>147</v>
      </c>
    </row>
    <row r="437" spans="1:11">
      <c r="A437" t="s">
        <v>101</v>
      </c>
      <c r="B437" t="s">
        <v>502</v>
      </c>
      <c r="C437" s="2">
        <v>4735</v>
      </c>
      <c r="D437">
        <v>23.4</v>
      </c>
      <c r="E437">
        <v>2.5</v>
      </c>
      <c r="F437">
        <v>11.3</v>
      </c>
      <c r="G437">
        <v>9.6</v>
      </c>
      <c r="H437" t="s">
        <v>27</v>
      </c>
      <c r="I437">
        <v>2</v>
      </c>
      <c r="J437" t="s">
        <v>189</v>
      </c>
      <c r="K437" t="s">
        <v>29</v>
      </c>
    </row>
    <row r="438" spans="1:11">
      <c r="A438" t="s">
        <v>101</v>
      </c>
      <c r="B438" t="s">
        <v>502</v>
      </c>
      <c r="C438" s="2">
        <v>19300</v>
      </c>
      <c r="D438">
        <v>18.3</v>
      </c>
      <c r="E438">
        <v>0.9</v>
      </c>
      <c r="F438">
        <v>10</v>
      </c>
      <c r="G438">
        <v>7.4</v>
      </c>
      <c r="H438" t="s">
        <v>27</v>
      </c>
      <c r="I438">
        <v>2</v>
      </c>
      <c r="J438" t="s">
        <v>84</v>
      </c>
      <c r="K438" t="s">
        <v>60</v>
      </c>
    </row>
    <row r="439" spans="1:11">
      <c r="A439" t="s">
        <v>45</v>
      </c>
      <c r="B439" t="s">
        <v>779</v>
      </c>
      <c r="C439" s="2">
        <v>7570</v>
      </c>
      <c r="D439">
        <v>22.2</v>
      </c>
      <c r="E439">
        <v>0.4</v>
      </c>
      <c r="F439">
        <v>7.4</v>
      </c>
      <c r="G439">
        <v>14.5</v>
      </c>
      <c r="H439" t="s">
        <v>177</v>
      </c>
      <c r="I439">
        <v>3</v>
      </c>
      <c r="J439" t="s">
        <v>1056</v>
      </c>
      <c r="K439" t="s">
        <v>29</v>
      </c>
    </row>
    <row r="440" spans="1:11">
      <c r="A440" t="s">
        <v>45</v>
      </c>
      <c r="B440" t="s">
        <v>228</v>
      </c>
      <c r="C440" s="2">
        <v>3200</v>
      </c>
    </row>
    <row r="441" spans="1:11">
      <c r="A441" t="s">
        <v>45</v>
      </c>
      <c r="B441" t="s">
        <v>64</v>
      </c>
      <c r="C441" s="2">
        <v>8000</v>
      </c>
      <c r="D441">
        <v>17.399999999999999</v>
      </c>
      <c r="E441">
        <v>1.2</v>
      </c>
      <c r="F441">
        <v>7</v>
      </c>
      <c r="G441">
        <v>9.1999999999999993</v>
      </c>
      <c r="H441" t="s">
        <v>83</v>
      </c>
      <c r="I441">
        <v>1</v>
      </c>
      <c r="J441" t="s">
        <v>517</v>
      </c>
      <c r="K441" t="s">
        <v>60</v>
      </c>
    </row>
    <row r="442" spans="1:11">
      <c r="A442" t="s">
        <v>33</v>
      </c>
      <c r="B442" t="s">
        <v>299</v>
      </c>
      <c r="C442" s="2">
        <v>85000</v>
      </c>
      <c r="D442">
        <v>15.9</v>
      </c>
      <c r="E442">
        <v>2.4</v>
      </c>
      <c r="F442">
        <v>4.4000000000000004</v>
      </c>
      <c r="G442">
        <v>9.1</v>
      </c>
      <c r="H442" t="s">
        <v>27</v>
      </c>
      <c r="I442">
        <v>2</v>
      </c>
      <c r="J442" t="s">
        <v>195</v>
      </c>
      <c r="K442" t="s">
        <v>60</v>
      </c>
    </row>
    <row r="443" spans="1:11">
      <c r="A443" t="s">
        <v>101</v>
      </c>
      <c r="B443" t="s">
        <v>1998</v>
      </c>
      <c r="C443" s="2">
        <v>396500</v>
      </c>
      <c r="D443">
        <v>20.7</v>
      </c>
      <c r="E443">
        <v>1</v>
      </c>
      <c r="F443">
        <v>14.8</v>
      </c>
      <c r="G443">
        <v>4.9000000000000004</v>
      </c>
      <c r="H443" t="s">
        <v>83</v>
      </c>
      <c r="I443">
        <v>1</v>
      </c>
      <c r="J443" t="s">
        <v>449</v>
      </c>
      <c r="K443" t="s">
        <v>29</v>
      </c>
    </row>
    <row r="444" spans="1:11">
      <c r="A444" t="s">
        <v>45</v>
      </c>
      <c r="B444" t="s">
        <v>132</v>
      </c>
      <c r="C444" s="2">
        <v>70000</v>
      </c>
      <c r="D444">
        <v>23.8</v>
      </c>
      <c r="E444">
        <v>3</v>
      </c>
      <c r="F444">
        <v>7.1</v>
      </c>
      <c r="G444">
        <v>13.6</v>
      </c>
      <c r="H444" t="s">
        <v>177</v>
      </c>
      <c r="I444">
        <v>3</v>
      </c>
      <c r="J444" t="s">
        <v>896</v>
      </c>
      <c r="K444" t="s">
        <v>29</v>
      </c>
    </row>
    <row r="445" spans="1:11">
      <c r="A445" t="s">
        <v>45</v>
      </c>
      <c r="B445" t="s">
        <v>132</v>
      </c>
      <c r="C445" s="2">
        <v>60000</v>
      </c>
      <c r="D445">
        <v>23.6</v>
      </c>
      <c r="E445">
        <v>2.8</v>
      </c>
      <c r="F445">
        <v>7.1</v>
      </c>
      <c r="G445">
        <v>13.6</v>
      </c>
      <c r="H445" t="s">
        <v>177</v>
      </c>
      <c r="I445">
        <v>3</v>
      </c>
      <c r="J445" t="s">
        <v>583</v>
      </c>
      <c r="K445" t="s">
        <v>29</v>
      </c>
    </row>
    <row r="446" spans="1:11">
      <c r="A446" t="s">
        <v>33</v>
      </c>
      <c r="B446" t="s">
        <v>299</v>
      </c>
      <c r="C446" s="2">
        <v>8981</v>
      </c>
      <c r="D446">
        <v>28.3</v>
      </c>
      <c r="E446">
        <v>12.2</v>
      </c>
      <c r="F446">
        <v>5.9</v>
      </c>
      <c r="G446">
        <v>10.3</v>
      </c>
      <c r="H446" t="s">
        <v>27</v>
      </c>
      <c r="I446">
        <v>2</v>
      </c>
      <c r="J446" t="s">
        <v>526</v>
      </c>
      <c r="K446" t="s">
        <v>29</v>
      </c>
    </row>
    <row r="447" spans="1:11">
      <c r="A447" t="s">
        <v>101</v>
      </c>
      <c r="B447" t="s">
        <v>502</v>
      </c>
      <c r="C447" s="2">
        <v>52100</v>
      </c>
      <c r="D447">
        <v>20.9</v>
      </c>
      <c r="E447">
        <v>1.1000000000000001</v>
      </c>
      <c r="F447">
        <v>9.9</v>
      </c>
      <c r="G447">
        <v>9.9</v>
      </c>
      <c r="H447" t="s">
        <v>27</v>
      </c>
      <c r="I447">
        <v>2</v>
      </c>
      <c r="J447" t="s">
        <v>616</v>
      </c>
      <c r="K447" t="s">
        <v>29</v>
      </c>
    </row>
    <row r="448" spans="1:11">
      <c r="A448" t="s">
        <v>101</v>
      </c>
      <c r="B448" t="s">
        <v>143</v>
      </c>
      <c r="C448" s="2">
        <v>212000</v>
      </c>
      <c r="D448">
        <v>28.3</v>
      </c>
      <c r="E448">
        <v>1.7</v>
      </c>
      <c r="F448">
        <v>11.5</v>
      </c>
      <c r="G448">
        <v>15.1</v>
      </c>
      <c r="H448" t="s">
        <v>177</v>
      </c>
      <c r="I448">
        <v>3</v>
      </c>
      <c r="J448" t="s">
        <v>526</v>
      </c>
      <c r="K448" t="s">
        <v>29</v>
      </c>
    </row>
    <row r="449" spans="1:11">
      <c r="A449" t="s">
        <v>33</v>
      </c>
      <c r="B449" t="s">
        <v>121</v>
      </c>
      <c r="C449" s="2">
        <v>16000</v>
      </c>
      <c r="D449">
        <v>12.1</v>
      </c>
      <c r="E449">
        <v>7.6</v>
      </c>
      <c r="F449">
        <v>3.7</v>
      </c>
      <c r="G449">
        <v>0.8</v>
      </c>
      <c r="H449" t="s">
        <v>27</v>
      </c>
      <c r="I449">
        <v>2</v>
      </c>
      <c r="J449" t="s">
        <v>664</v>
      </c>
      <c r="K449" t="s">
        <v>60</v>
      </c>
    </row>
    <row r="450" spans="1:11">
      <c r="A450" t="s">
        <v>107</v>
      </c>
      <c r="B450" t="s">
        <v>592</v>
      </c>
      <c r="C450" s="2">
        <v>57000</v>
      </c>
    </row>
    <row r="451" spans="1:11">
      <c r="A451" t="s">
        <v>80</v>
      </c>
      <c r="B451" t="s">
        <v>341</v>
      </c>
      <c r="C451" s="2">
        <v>3330</v>
      </c>
    </row>
    <row r="452" spans="1:11">
      <c r="A452" t="s">
        <v>33</v>
      </c>
      <c r="B452" t="s">
        <v>121</v>
      </c>
      <c r="C452" s="2">
        <v>35000</v>
      </c>
      <c r="D452">
        <v>16.100000000000001</v>
      </c>
      <c r="E452">
        <v>11.4</v>
      </c>
      <c r="F452">
        <v>3.7</v>
      </c>
      <c r="G452">
        <v>0.9</v>
      </c>
      <c r="H452" t="s">
        <v>83</v>
      </c>
      <c r="I452">
        <v>1</v>
      </c>
      <c r="J452" t="s">
        <v>195</v>
      </c>
      <c r="K452" t="s">
        <v>60</v>
      </c>
    </row>
    <row r="453" spans="1:11">
      <c r="A453" t="s">
        <v>114</v>
      </c>
      <c r="B453" t="s">
        <v>305</v>
      </c>
      <c r="C453" s="2">
        <v>2978</v>
      </c>
      <c r="D453">
        <v>9.8000000000000007</v>
      </c>
      <c r="E453">
        <v>3</v>
      </c>
      <c r="F453">
        <v>4.8</v>
      </c>
      <c r="G453">
        <v>2</v>
      </c>
      <c r="H453" t="s">
        <v>83</v>
      </c>
      <c r="I453">
        <v>1</v>
      </c>
      <c r="J453" t="s">
        <v>405</v>
      </c>
      <c r="K453" t="s">
        <v>1173</v>
      </c>
    </row>
    <row r="454" spans="1:11">
      <c r="A454" t="s">
        <v>33</v>
      </c>
      <c r="B454" t="s">
        <v>299</v>
      </c>
      <c r="C454" s="2">
        <v>71400</v>
      </c>
      <c r="D454">
        <v>11</v>
      </c>
      <c r="E454">
        <v>0.1</v>
      </c>
      <c r="F454">
        <v>3.8</v>
      </c>
      <c r="G454">
        <v>7.1</v>
      </c>
      <c r="H454" t="s">
        <v>27</v>
      </c>
      <c r="I454">
        <v>2</v>
      </c>
      <c r="J454" t="s">
        <v>128</v>
      </c>
      <c r="K454" t="s">
        <v>60</v>
      </c>
    </row>
    <row r="455" spans="1:11">
      <c r="A455" t="s">
        <v>80</v>
      </c>
      <c r="B455" t="s">
        <v>638</v>
      </c>
      <c r="C455" s="2">
        <v>63000</v>
      </c>
      <c r="D455">
        <v>13.8</v>
      </c>
      <c r="E455">
        <v>2.8</v>
      </c>
      <c r="F455">
        <v>5.5</v>
      </c>
      <c r="G455">
        <v>5.5</v>
      </c>
      <c r="H455" t="s">
        <v>83</v>
      </c>
      <c r="I455">
        <v>1</v>
      </c>
      <c r="J455" t="s">
        <v>874</v>
      </c>
      <c r="K455" t="s">
        <v>60</v>
      </c>
    </row>
    <row r="456" spans="1:11">
      <c r="A456" t="s">
        <v>18</v>
      </c>
      <c r="B456" t="s">
        <v>40</v>
      </c>
      <c r="D456">
        <v>16.8</v>
      </c>
      <c r="E456">
        <v>3.7</v>
      </c>
      <c r="F456">
        <v>4.9000000000000004</v>
      </c>
      <c r="G456">
        <v>8.1999999999999993</v>
      </c>
      <c r="H456" t="s">
        <v>157</v>
      </c>
      <c r="I456" t="s">
        <v>158</v>
      </c>
      <c r="J456" t="s">
        <v>117</v>
      </c>
      <c r="K456" t="s">
        <v>60</v>
      </c>
    </row>
    <row r="457" spans="1:11">
      <c r="A457" t="s">
        <v>88</v>
      </c>
      <c r="B457" t="s">
        <v>909</v>
      </c>
      <c r="C457" s="2">
        <v>5019</v>
      </c>
      <c r="D457">
        <v>34.6</v>
      </c>
      <c r="E457">
        <v>14.8</v>
      </c>
      <c r="F457">
        <v>6.4</v>
      </c>
      <c r="G457">
        <v>13.4</v>
      </c>
      <c r="H457" t="s">
        <v>27</v>
      </c>
      <c r="I457">
        <v>2</v>
      </c>
      <c r="J457" t="s">
        <v>1458</v>
      </c>
      <c r="K457" t="s">
        <v>147</v>
      </c>
    </row>
    <row r="458" spans="1:11">
      <c r="A458" t="s">
        <v>168</v>
      </c>
      <c r="B458" t="s">
        <v>234</v>
      </c>
      <c r="C458" s="2">
        <v>148290</v>
      </c>
      <c r="D458">
        <v>23.9</v>
      </c>
      <c r="E458">
        <v>3.3</v>
      </c>
      <c r="F458">
        <v>6.7</v>
      </c>
      <c r="G458">
        <v>13.9</v>
      </c>
      <c r="H458" t="s">
        <v>177</v>
      </c>
      <c r="I458">
        <v>3</v>
      </c>
      <c r="J458" t="s">
        <v>896</v>
      </c>
      <c r="K458" t="s">
        <v>29</v>
      </c>
    </row>
    <row r="459" spans="1:11">
      <c r="A459" t="s">
        <v>101</v>
      </c>
      <c r="B459" t="s">
        <v>2063</v>
      </c>
      <c r="C459" s="2">
        <v>13600</v>
      </c>
      <c r="D459">
        <v>24.1</v>
      </c>
      <c r="E459">
        <v>1.6</v>
      </c>
      <c r="F459">
        <v>11.7</v>
      </c>
      <c r="G459">
        <v>10.8</v>
      </c>
      <c r="H459" t="s">
        <v>27</v>
      </c>
      <c r="I459">
        <v>2</v>
      </c>
      <c r="J459" t="s">
        <v>540</v>
      </c>
      <c r="K459" t="s">
        <v>29</v>
      </c>
    </row>
    <row r="460" spans="1:11">
      <c r="A460" t="s">
        <v>101</v>
      </c>
      <c r="B460" t="s">
        <v>102</v>
      </c>
      <c r="C460" s="2">
        <v>49821</v>
      </c>
      <c r="D460">
        <v>21.2</v>
      </c>
      <c r="E460">
        <v>0.1</v>
      </c>
      <c r="F460">
        <v>10.1</v>
      </c>
      <c r="G460">
        <v>10.9</v>
      </c>
      <c r="H460" t="s">
        <v>27</v>
      </c>
      <c r="I460">
        <v>2</v>
      </c>
      <c r="J460" t="s">
        <v>247</v>
      </c>
      <c r="K460" t="s">
        <v>29</v>
      </c>
    </row>
    <row r="461" spans="1:11">
      <c r="A461" t="s">
        <v>18</v>
      </c>
      <c r="B461" t="s">
        <v>126</v>
      </c>
      <c r="C461" s="2">
        <v>4023</v>
      </c>
      <c r="D461">
        <v>16.7</v>
      </c>
      <c r="E461">
        <v>0.4</v>
      </c>
      <c r="F461">
        <v>7.4</v>
      </c>
      <c r="G461">
        <v>8.9</v>
      </c>
      <c r="H461" t="s">
        <v>83</v>
      </c>
      <c r="I461">
        <v>1</v>
      </c>
      <c r="J461" t="s">
        <v>117</v>
      </c>
      <c r="K461" t="s">
        <v>60</v>
      </c>
    </row>
    <row r="462" spans="1:11">
      <c r="A462" t="s">
        <v>174</v>
      </c>
      <c r="B462" t="s">
        <v>321</v>
      </c>
      <c r="C462" s="2">
        <v>40213</v>
      </c>
      <c r="D462">
        <v>31.8</v>
      </c>
      <c r="E462">
        <v>16.600000000000001</v>
      </c>
      <c r="F462">
        <v>5</v>
      </c>
      <c r="G462">
        <v>10.1</v>
      </c>
      <c r="H462" t="s">
        <v>177</v>
      </c>
      <c r="I462">
        <v>3</v>
      </c>
      <c r="J462" t="s">
        <v>883</v>
      </c>
      <c r="K462" t="s">
        <v>147</v>
      </c>
    </row>
    <row r="463" spans="1:11">
      <c r="A463" t="s">
        <v>101</v>
      </c>
      <c r="B463" t="s">
        <v>1998</v>
      </c>
      <c r="C463" s="2">
        <v>6400</v>
      </c>
      <c r="D463">
        <v>22.5</v>
      </c>
      <c r="E463">
        <v>1.5</v>
      </c>
      <c r="F463">
        <v>10.9</v>
      </c>
      <c r="G463">
        <v>10.1</v>
      </c>
      <c r="H463" t="s">
        <v>27</v>
      </c>
      <c r="I463">
        <v>2</v>
      </c>
      <c r="J463" t="s">
        <v>48</v>
      </c>
      <c r="K463" t="s">
        <v>29</v>
      </c>
    </row>
    <row r="464" spans="1:11">
      <c r="A464" t="s">
        <v>33</v>
      </c>
      <c r="B464" t="s">
        <v>1113</v>
      </c>
      <c r="C464" s="2">
        <v>154000</v>
      </c>
      <c r="D464">
        <v>10.7</v>
      </c>
      <c r="E464">
        <v>1.5</v>
      </c>
      <c r="F464">
        <v>5.3</v>
      </c>
      <c r="G464">
        <v>3.9</v>
      </c>
      <c r="H464" t="s">
        <v>83</v>
      </c>
      <c r="I464">
        <v>1</v>
      </c>
      <c r="J464" t="s">
        <v>405</v>
      </c>
      <c r="K464" t="s">
        <v>60</v>
      </c>
    </row>
    <row r="465" spans="1:11">
      <c r="A465" t="s">
        <v>18</v>
      </c>
      <c r="B465" t="s">
        <v>458</v>
      </c>
      <c r="C465" s="2">
        <v>34800</v>
      </c>
      <c r="D465">
        <v>12.7</v>
      </c>
      <c r="E465">
        <v>4.5</v>
      </c>
      <c r="F465">
        <v>5.3</v>
      </c>
      <c r="G465">
        <v>3</v>
      </c>
      <c r="H465" t="s">
        <v>83</v>
      </c>
      <c r="I465">
        <v>1</v>
      </c>
      <c r="J465" t="s">
        <v>257</v>
      </c>
      <c r="K465" t="s">
        <v>60</v>
      </c>
    </row>
    <row r="466" spans="1:11">
      <c r="A466" t="s">
        <v>18</v>
      </c>
      <c r="B466" t="s">
        <v>2092</v>
      </c>
      <c r="C466" s="2">
        <v>150000</v>
      </c>
      <c r="D466">
        <v>17.2</v>
      </c>
      <c r="E466">
        <v>0.5</v>
      </c>
      <c r="F466">
        <v>9.4</v>
      </c>
      <c r="G466">
        <v>7.4</v>
      </c>
      <c r="H466" t="s">
        <v>177</v>
      </c>
      <c r="I466">
        <v>3</v>
      </c>
      <c r="J466" t="s">
        <v>517</v>
      </c>
      <c r="K466" t="s">
        <v>60</v>
      </c>
    </row>
    <row r="467" spans="1:11">
      <c r="A467" t="s">
        <v>107</v>
      </c>
      <c r="B467" t="s">
        <v>853</v>
      </c>
      <c r="C467" s="2">
        <v>2271</v>
      </c>
      <c r="D467">
        <v>38.799999999999997</v>
      </c>
      <c r="E467">
        <v>22</v>
      </c>
      <c r="F467">
        <v>8</v>
      </c>
      <c r="G467">
        <v>8.9</v>
      </c>
      <c r="H467" t="s">
        <v>27</v>
      </c>
      <c r="I467">
        <v>2</v>
      </c>
      <c r="J467" t="s">
        <v>1458</v>
      </c>
      <c r="K467" t="s">
        <v>147</v>
      </c>
    </row>
    <row r="468" spans="1:11">
      <c r="A468" t="s">
        <v>101</v>
      </c>
      <c r="B468" t="s">
        <v>102</v>
      </c>
      <c r="C468" s="2">
        <v>50000</v>
      </c>
    </row>
    <row r="469" spans="1:11">
      <c r="A469" t="s">
        <v>18</v>
      </c>
      <c r="B469" t="s">
        <v>40</v>
      </c>
      <c r="C469" s="2">
        <v>6200</v>
      </c>
      <c r="D469">
        <v>15.9</v>
      </c>
      <c r="E469">
        <v>3.5</v>
      </c>
      <c r="F469">
        <v>5.0999999999999996</v>
      </c>
      <c r="G469">
        <v>7.3</v>
      </c>
      <c r="H469" t="s">
        <v>157</v>
      </c>
      <c r="I469" t="s">
        <v>158</v>
      </c>
      <c r="J469" t="s">
        <v>195</v>
      </c>
      <c r="K469" t="s">
        <v>60</v>
      </c>
    </row>
    <row r="470" spans="1:11">
      <c r="A470" t="s">
        <v>18</v>
      </c>
      <c r="B470" t="s">
        <v>447</v>
      </c>
      <c r="C470" s="2">
        <v>26000</v>
      </c>
      <c r="D470">
        <v>22.9</v>
      </c>
      <c r="E470">
        <v>9.3000000000000007</v>
      </c>
      <c r="F470">
        <v>7</v>
      </c>
      <c r="G470">
        <v>6.7</v>
      </c>
      <c r="H470" t="s">
        <v>83</v>
      </c>
      <c r="I470">
        <v>1</v>
      </c>
      <c r="J470" t="s">
        <v>1392</v>
      </c>
      <c r="K470" t="s">
        <v>29</v>
      </c>
    </row>
    <row r="471" spans="1:11">
      <c r="A471" t="s">
        <v>18</v>
      </c>
      <c r="B471" t="s">
        <v>472</v>
      </c>
      <c r="C471" s="2">
        <v>95000</v>
      </c>
      <c r="D471">
        <v>19.600000000000001</v>
      </c>
      <c r="E471">
        <v>7.3</v>
      </c>
      <c r="F471">
        <v>7.6</v>
      </c>
      <c r="G471">
        <v>4.5999999999999996</v>
      </c>
      <c r="H471" t="s">
        <v>27</v>
      </c>
      <c r="I471">
        <v>2</v>
      </c>
      <c r="J471" t="s">
        <v>630</v>
      </c>
      <c r="K471" t="s">
        <v>60</v>
      </c>
    </row>
    <row r="472" spans="1:11">
      <c r="A472" t="s">
        <v>45</v>
      </c>
      <c r="B472" t="s">
        <v>779</v>
      </c>
      <c r="C472" s="2">
        <v>26700</v>
      </c>
      <c r="D472">
        <v>22</v>
      </c>
      <c r="E472">
        <v>0.7</v>
      </c>
      <c r="F472">
        <v>7.8</v>
      </c>
      <c r="G472">
        <v>13.5</v>
      </c>
      <c r="H472" t="s">
        <v>177</v>
      </c>
      <c r="I472">
        <v>3</v>
      </c>
      <c r="J472" t="s">
        <v>439</v>
      </c>
      <c r="K472" t="s">
        <v>29</v>
      </c>
    </row>
    <row r="473" spans="1:11">
      <c r="A473" t="s">
        <v>80</v>
      </c>
      <c r="B473" t="s">
        <v>81</v>
      </c>
      <c r="C473" s="2">
        <v>21500</v>
      </c>
      <c r="D473">
        <v>23.9</v>
      </c>
      <c r="E473">
        <v>8.6</v>
      </c>
      <c r="F473">
        <v>6.7</v>
      </c>
      <c r="G473">
        <v>8.5</v>
      </c>
      <c r="H473" t="s">
        <v>83</v>
      </c>
      <c r="I473">
        <v>1</v>
      </c>
      <c r="J473" t="s">
        <v>896</v>
      </c>
      <c r="K473" t="s">
        <v>29</v>
      </c>
    </row>
    <row r="474" spans="1:11">
      <c r="A474" t="s">
        <v>101</v>
      </c>
      <c r="B474" t="s">
        <v>502</v>
      </c>
      <c r="C474" s="2">
        <v>13800</v>
      </c>
      <c r="D474">
        <v>20.3</v>
      </c>
      <c r="E474">
        <v>2.1</v>
      </c>
      <c r="F474">
        <v>10.3</v>
      </c>
      <c r="G474">
        <v>7.8</v>
      </c>
      <c r="H474" t="s">
        <v>27</v>
      </c>
      <c r="I474">
        <v>2</v>
      </c>
      <c r="J474" t="s">
        <v>370</v>
      </c>
      <c r="K474" t="s">
        <v>29</v>
      </c>
    </row>
    <row r="475" spans="1:11">
      <c r="A475" t="s">
        <v>88</v>
      </c>
      <c r="B475" t="s">
        <v>2129</v>
      </c>
      <c r="C475" s="2">
        <v>6500</v>
      </c>
      <c r="D475">
        <v>21.6</v>
      </c>
      <c r="E475">
        <v>9</v>
      </c>
      <c r="F475">
        <v>5</v>
      </c>
      <c r="G475">
        <v>7.6</v>
      </c>
      <c r="H475" t="s">
        <v>83</v>
      </c>
      <c r="I475">
        <v>1</v>
      </c>
      <c r="J475" t="s">
        <v>703</v>
      </c>
      <c r="K475" t="s">
        <v>29</v>
      </c>
    </row>
    <row r="476" spans="1:11">
      <c r="A476" t="s">
        <v>114</v>
      </c>
      <c r="B476" t="s">
        <v>115</v>
      </c>
      <c r="C476" s="2">
        <v>5643</v>
      </c>
      <c r="D476">
        <v>10.9</v>
      </c>
      <c r="E476">
        <v>2.9</v>
      </c>
      <c r="F476">
        <v>5.2</v>
      </c>
      <c r="G476">
        <v>2.8</v>
      </c>
      <c r="H476" t="s">
        <v>83</v>
      </c>
      <c r="I476">
        <v>1</v>
      </c>
      <c r="J476" t="s">
        <v>128</v>
      </c>
      <c r="K476" t="s">
        <v>60</v>
      </c>
    </row>
    <row r="477" spans="1:11">
      <c r="A477" t="s">
        <v>101</v>
      </c>
      <c r="B477" t="s">
        <v>1998</v>
      </c>
      <c r="C477" s="2">
        <v>25000</v>
      </c>
      <c r="D477">
        <v>24.2</v>
      </c>
      <c r="E477">
        <v>1.6</v>
      </c>
      <c r="F477">
        <v>12.9</v>
      </c>
      <c r="G477">
        <v>9.6999999999999993</v>
      </c>
      <c r="H477" t="s">
        <v>27</v>
      </c>
      <c r="I477">
        <v>2</v>
      </c>
      <c r="J477" t="s">
        <v>1595</v>
      </c>
      <c r="K477" t="s">
        <v>29</v>
      </c>
    </row>
    <row r="478" spans="1:11">
      <c r="A478" t="s">
        <v>101</v>
      </c>
      <c r="B478" t="s">
        <v>214</v>
      </c>
      <c r="C478" s="2">
        <v>74600</v>
      </c>
      <c r="D478">
        <v>18.600000000000001</v>
      </c>
      <c r="E478">
        <v>0.1</v>
      </c>
      <c r="F478">
        <v>9.6999999999999993</v>
      </c>
      <c r="G478">
        <v>8.9</v>
      </c>
      <c r="H478" t="s">
        <v>27</v>
      </c>
      <c r="I478">
        <v>2</v>
      </c>
      <c r="J478" t="s">
        <v>59</v>
      </c>
      <c r="K478" t="s">
        <v>60</v>
      </c>
    </row>
    <row r="479" spans="1:11">
      <c r="A479" t="s">
        <v>88</v>
      </c>
      <c r="B479" t="s">
        <v>89</v>
      </c>
      <c r="C479" s="2">
        <v>16800</v>
      </c>
      <c r="D479">
        <v>26.1</v>
      </c>
      <c r="E479">
        <v>12.7</v>
      </c>
      <c r="F479">
        <v>5.4</v>
      </c>
      <c r="G479">
        <v>8.1</v>
      </c>
      <c r="H479" t="s">
        <v>27</v>
      </c>
      <c r="I479">
        <v>2</v>
      </c>
      <c r="J479" t="s">
        <v>1777</v>
      </c>
      <c r="K479" t="s">
        <v>29</v>
      </c>
    </row>
    <row r="480" spans="1:11">
      <c r="A480" t="s">
        <v>80</v>
      </c>
      <c r="B480" t="s">
        <v>289</v>
      </c>
      <c r="C480" s="2">
        <v>132800</v>
      </c>
      <c r="D480">
        <v>26.4</v>
      </c>
      <c r="E480">
        <v>9.9</v>
      </c>
      <c r="F480">
        <v>4.8</v>
      </c>
      <c r="G480">
        <v>11.6</v>
      </c>
      <c r="H480" t="s">
        <v>27</v>
      </c>
      <c r="I480">
        <v>2</v>
      </c>
      <c r="J480" t="s">
        <v>1777</v>
      </c>
      <c r="K480" t="s">
        <v>29</v>
      </c>
    </row>
    <row r="481" spans="1:11">
      <c r="A481" t="s">
        <v>88</v>
      </c>
      <c r="B481" t="s">
        <v>89</v>
      </c>
      <c r="C481" s="2">
        <v>9372</v>
      </c>
      <c r="D481">
        <v>27.2</v>
      </c>
      <c r="E481">
        <v>12.9</v>
      </c>
      <c r="F481">
        <v>5.3</v>
      </c>
      <c r="G481">
        <v>9.1</v>
      </c>
      <c r="H481" t="s">
        <v>27</v>
      </c>
      <c r="I481">
        <v>2</v>
      </c>
      <c r="J481" t="s">
        <v>713</v>
      </c>
      <c r="K481" t="s">
        <v>29</v>
      </c>
    </row>
    <row r="482" spans="1:11">
      <c r="A482" t="s">
        <v>33</v>
      </c>
      <c r="B482" t="s">
        <v>121</v>
      </c>
      <c r="C482" s="2">
        <v>41000</v>
      </c>
    </row>
    <row r="483" spans="1:11">
      <c r="A483" t="s">
        <v>33</v>
      </c>
      <c r="B483" t="s">
        <v>1552</v>
      </c>
      <c r="C483" s="2">
        <v>1525000</v>
      </c>
      <c r="D483">
        <v>30.6</v>
      </c>
      <c r="E483">
        <v>6</v>
      </c>
      <c r="F483">
        <v>9.1999999999999993</v>
      </c>
      <c r="G483">
        <v>15.4</v>
      </c>
      <c r="H483" t="s">
        <v>177</v>
      </c>
      <c r="I483">
        <v>3</v>
      </c>
      <c r="J483" t="s">
        <v>399</v>
      </c>
      <c r="K483" t="s">
        <v>147</v>
      </c>
    </row>
    <row r="484" spans="1:11">
      <c r="A484" t="s">
        <v>174</v>
      </c>
      <c r="B484" t="s">
        <v>770</v>
      </c>
      <c r="C484" s="2">
        <v>6400</v>
      </c>
      <c r="D484">
        <v>31.3</v>
      </c>
      <c r="E484">
        <v>6.1</v>
      </c>
      <c r="F484">
        <v>7.6</v>
      </c>
      <c r="G484">
        <v>17.600000000000001</v>
      </c>
      <c r="H484" t="s">
        <v>177</v>
      </c>
      <c r="I484">
        <v>3</v>
      </c>
      <c r="J484" t="s">
        <v>744</v>
      </c>
      <c r="K484" t="s">
        <v>147</v>
      </c>
    </row>
    <row r="485" spans="1:11">
      <c r="A485" t="s">
        <v>168</v>
      </c>
      <c r="B485" t="s">
        <v>1020</v>
      </c>
      <c r="C485" s="2">
        <v>180895</v>
      </c>
    </row>
    <row r="486" spans="1:11">
      <c r="A486" t="s">
        <v>168</v>
      </c>
      <c r="B486" t="s">
        <v>1020</v>
      </c>
      <c r="C486" s="2">
        <v>180895</v>
      </c>
      <c r="D486">
        <v>24.2</v>
      </c>
      <c r="E486">
        <v>1.6</v>
      </c>
      <c r="F486">
        <v>11.5</v>
      </c>
      <c r="G486">
        <v>11.2</v>
      </c>
      <c r="H486" t="s">
        <v>323</v>
      </c>
      <c r="I486">
        <v>4</v>
      </c>
      <c r="J486" t="s">
        <v>1595</v>
      </c>
      <c r="K486" t="s">
        <v>29</v>
      </c>
    </row>
    <row r="487" spans="1:11">
      <c r="A487" t="s">
        <v>88</v>
      </c>
      <c r="B487" t="s">
        <v>89</v>
      </c>
      <c r="C487" s="2">
        <v>3281</v>
      </c>
      <c r="D487">
        <v>21.4</v>
      </c>
      <c r="E487">
        <v>8.5</v>
      </c>
      <c r="F487">
        <v>6.3</v>
      </c>
      <c r="G487">
        <v>6.6</v>
      </c>
      <c r="H487" t="s">
        <v>157</v>
      </c>
      <c r="I487" t="s">
        <v>158</v>
      </c>
      <c r="J487" t="s">
        <v>247</v>
      </c>
      <c r="K487" t="s">
        <v>29</v>
      </c>
    </row>
    <row r="488" spans="1:11">
      <c r="A488" t="s">
        <v>80</v>
      </c>
      <c r="B488" t="s">
        <v>2180</v>
      </c>
      <c r="C488" s="2">
        <v>12200</v>
      </c>
      <c r="D488">
        <v>21.8</v>
      </c>
      <c r="E488">
        <v>10.9</v>
      </c>
      <c r="F488">
        <v>5</v>
      </c>
      <c r="G488">
        <v>5.8</v>
      </c>
      <c r="H488" t="s">
        <v>157</v>
      </c>
      <c r="I488" t="s">
        <v>158</v>
      </c>
      <c r="J488" t="s">
        <v>110</v>
      </c>
      <c r="K488" t="s">
        <v>29</v>
      </c>
    </row>
    <row r="489" spans="1:11">
      <c r="A489" t="s">
        <v>45</v>
      </c>
      <c r="B489" t="s">
        <v>64</v>
      </c>
      <c r="C489" s="2">
        <v>21670</v>
      </c>
    </row>
    <row r="490" spans="1:11">
      <c r="A490" t="s">
        <v>114</v>
      </c>
      <c r="B490" t="s">
        <v>1956</v>
      </c>
      <c r="C490">
        <v>568</v>
      </c>
      <c r="D490">
        <v>13.9</v>
      </c>
      <c r="E490">
        <v>3.9</v>
      </c>
      <c r="F490">
        <v>6.3</v>
      </c>
      <c r="G490">
        <v>3.7</v>
      </c>
      <c r="H490" t="s">
        <v>157</v>
      </c>
      <c r="I490" t="s">
        <v>158</v>
      </c>
      <c r="J490" t="s">
        <v>307</v>
      </c>
      <c r="K490" t="s">
        <v>60</v>
      </c>
    </row>
    <row r="491" spans="1:11">
      <c r="A491" t="s">
        <v>24</v>
      </c>
      <c r="B491" t="s">
        <v>25</v>
      </c>
      <c r="C491" s="2">
        <v>9000</v>
      </c>
      <c r="D491">
        <v>26.6</v>
      </c>
      <c r="E491">
        <v>15.4</v>
      </c>
      <c r="F491">
        <v>6.3</v>
      </c>
      <c r="G491">
        <v>4.8</v>
      </c>
      <c r="H491" t="s">
        <v>27</v>
      </c>
      <c r="I491">
        <v>2</v>
      </c>
      <c r="J491" t="s">
        <v>91</v>
      </c>
      <c r="K491" t="s">
        <v>29</v>
      </c>
    </row>
    <row r="492" spans="1:11">
      <c r="A492" t="s">
        <v>18</v>
      </c>
      <c r="B492" t="s">
        <v>245</v>
      </c>
      <c r="C492" s="2">
        <v>10250</v>
      </c>
      <c r="D492">
        <v>17</v>
      </c>
      <c r="E492">
        <v>3</v>
      </c>
      <c r="F492">
        <v>6.9</v>
      </c>
      <c r="G492">
        <v>7.1</v>
      </c>
      <c r="H492" t="s">
        <v>83</v>
      </c>
      <c r="I492">
        <v>1</v>
      </c>
      <c r="J492" t="s">
        <v>280</v>
      </c>
      <c r="K492" t="s">
        <v>60</v>
      </c>
    </row>
    <row r="493" spans="1:11">
      <c r="A493" t="s">
        <v>33</v>
      </c>
      <c r="B493" t="s">
        <v>614</v>
      </c>
      <c r="C493" s="2">
        <v>6907</v>
      </c>
    </row>
    <row r="494" spans="1:11">
      <c r="A494" t="s">
        <v>24</v>
      </c>
      <c r="B494" t="s">
        <v>25</v>
      </c>
      <c r="C494" s="2">
        <v>23000</v>
      </c>
      <c r="D494">
        <v>12.3</v>
      </c>
      <c r="E494">
        <v>7.4</v>
      </c>
      <c r="F494">
        <v>3.3</v>
      </c>
      <c r="G494">
        <v>1.5</v>
      </c>
      <c r="H494" t="s">
        <v>83</v>
      </c>
      <c r="I494">
        <v>1</v>
      </c>
      <c r="J494" t="s">
        <v>664</v>
      </c>
      <c r="K494" t="s">
        <v>60</v>
      </c>
    </row>
    <row r="495" spans="1:11">
      <c r="A495" t="s">
        <v>45</v>
      </c>
      <c r="B495" t="s">
        <v>155</v>
      </c>
      <c r="C495" s="2">
        <v>18000</v>
      </c>
      <c r="D495">
        <v>13.6</v>
      </c>
      <c r="E495">
        <v>1.1000000000000001</v>
      </c>
      <c r="F495">
        <v>6.1</v>
      </c>
      <c r="G495">
        <v>6.4</v>
      </c>
      <c r="H495" t="s">
        <v>27</v>
      </c>
      <c r="I495">
        <v>2</v>
      </c>
      <c r="J495" t="s">
        <v>874</v>
      </c>
      <c r="K495" t="s">
        <v>60</v>
      </c>
    </row>
    <row r="496" spans="1:11">
      <c r="A496" t="s">
        <v>101</v>
      </c>
      <c r="B496" t="s">
        <v>722</v>
      </c>
      <c r="C496" s="2">
        <v>12785</v>
      </c>
      <c r="D496">
        <v>18.3</v>
      </c>
      <c r="E496">
        <v>0.3</v>
      </c>
      <c r="F496">
        <v>8.9</v>
      </c>
      <c r="G496">
        <v>9.1</v>
      </c>
      <c r="H496" t="s">
        <v>83</v>
      </c>
      <c r="I496">
        <v>1</v>
      </c>
      <c r="J496" t="s">
        <v>1448</v>
      </c>
      <c r="K496" t="s">
        <v>60</v>
      </c>
    </row>
    <row r="497" spans="1:11">
      <c r="A497" t="s">
        <v>88</v>
      </c>
      <c r="B497" t="s">
        <v>581</v>
      </c>
      <c r="C497" s="2">
        <v>9600</v>
      </c>
      <c r="D497">
        <v>26.7</v>
      </c>
      <c r="E497">
        <v>13.3</v>
      </c>
      <c r="F497">
        <v>5.3</v>
      </c>
      <c r="G497">
        <v>8.1999999999999993</v>
      </c>
      <c r="H497" t="s">
        <v>27</v>
      </c>
      <c r="I497">
        <v>2</v>
      </c>
      <c r="J497" t="s">
        <v>1586</v>
      </c>
      <c r="K497" t="s">
        <v>29</v>
      </c>
    </row>
    <row r="498" spans="1:11">
      <c r="A498" t="s">
        <v>18</v>
      </c>
      <c r="B498" t="s">
        <v>447</v>
      </c>
      <c r="C498" s="2">
        <v>26000</v>
      </c>
    </row>
    <row r="499" spans="1:11">
      <c r="A499" t="s">
        <v>18</v>
      </c>
      <c r="B499" t="s">
        <v>245</v>
      </c>
      <c r="C499" s="2">
        <v>29945</v>
      </c>
      <c r="D499">
        <v>13.1</v>
      </c>
      <c r="E499">
        <v>1.9</v>
      </c>
      <c r="F499">
        <v>5.2</v>
      </c>
      <c r="G499">
        <v>6</v>
      </c>
      <c r="H499" t="s">
        <v>27</v>
      </c>
      <c r="I499">
        <v>2</v>
      </c>
      <c r="J499" t="s">
        <v>139</v>
      </c>
      <c r="K499" t="s">
        <v>60</v>
      </c>
    </row>
    <row r="500" spans="1:11">
      <c r="A500" t="s">
        <v>18</v>
      </c>
      <c r="B500" t="s">
        <v>1130</v>
      </c>
      <c r="C500" s="2">
        <v>742000</v>
      </c>
      <c r="D500">
        <v>9.8000000000000007</v>
      </c>
      <c r="E500">
        <v>0.8</v>
      </c>
      <c r="F500">
        <v>4.4000000000000004</v>
      </c>
      <c r="G500">
        <v>4.5999999999999996</v>
      </c>
      <c r="H500" t="s">
        <v>27</v>
      </c>
      <c r="I500">
        <v>2</v>
      </c>
      <c r="J500" t="s">
        <v>405</v>
      </c>
      <c r="K500" t="s">
        <v>1173</v>
      </c>
    </row>
    <row r="501" spans="1:11">
      <c r="A501" t="s">
        <v>45</v>
      </c>
      <c r="B501" t="s">
        <v>779</v>
      </c>
      <c r="C501" s="2">
        <v>50000</v>
      </c>
      <c r="D501">
        <v>29.9</v>
      </c>
      <c r="E501">
        <v>2.4</v>
      </c>
      <c r="F501">
        <v>10.4</v>
      </c>
      <c r="G501">
        <v>17.2</v>
      </c>
      <c r="H501" t="s">
        <v>177</v>
      </c>
      <c r="I501">
        <v>3</v>
      </c>
      <c r="J501" t="s">
        <v>1061</v>
      </c>
      <c r="K501" t="s">
        <v>29</v>
      </c>
    </row>
    <row r="502" spans="1:11">
      <c r="A502" t="s">
        <v>45</v>
      </c>
      <c r="B502" t="s">
        <v>64</v>
      </c>
      <c r="C502" s="2">
        <v>114000</v>
      </c>
      <c r="D502">
        <v>24.8</v>
      </c>
      <c r="E502">
        <v>2.2999999999999998</v>
      </c>
      <c r="F502">
        <v>8.3000000000000007</v>
      </c>
      <c r="G502">
        <v>14.2</v>
      </c>
      <c r="H502" t="s">
        <v>177</v>
      </c>
      <c r="I502">
        <v>3</v>
      </c>
      <c r="J502" t="s">
        <v>545</v>
      </c>
      <c r="K502" t="s">
        <v>29</v>
      </c>
    </row>
    <row r="503" spans="1:11">
      <c r="A503" t="s">
        <v>80</v>
      </c>
      <c r="B503" t="s">
        <v>81</v>
      </c>
      <c r="C503" s="2">
        <v>12000</v>
      </c>
      <c r="D503">
        <v>25.4</v>
      </c>
      <c r="E503">
        <v>7.2</v>
      </c>
      <c r="F503">
        <v>6.4</v>
      </c>
      <c r="G503">
        <v>11.9</v>
      </c>
      <c r="H503" t="s">
        <v>83</v>
      </c>
      <c r="I503">
        <v>1</v>
      </c>
      <c r="J503" t="s">
        <v>420</v>
      </c>
      <c r="K503" t="s">
        <v>29</v>
      </c>
    </row>
    <row r="504" spans="1:11">
      <c r="A504" t="s">
        <v>80</v>
      </c>
      <c r="B504" t="s">
        <v>1328</v>
      </c>
      <c r="C504" s="2">
        <v>85000</v>
      </c>
      <c r="D504">
        <v>37.299999999999997</v>
      </c>
      <c r="E504">
        <v>17.2</v>
      </c>
      <c r="F504">
        <v>6.5</v>
      </c>
      <c r="G504">
        <v>13.6</v>
      </c>
      <c r="H504" t="s">
        <v>145</v>
      </c>
      <c r="I504">
        <v>5</v>
      </c>
      <c r="J504" t="s">
        <v>1084</v>
      </c>
      <c r="K504" t="s">
        <v>147</v>
      </c>
    </row>
  </sheetData>
  <conditionalFormatting sqref="A1:XFD1048576">
    <cfRule type="duplicateValues" dxfId="8" priority="1"/>
  </conditionalFormatting>
  <pageMargins left="0.7" right="0.7" top="0.75" bottom="0.75" header="0.3" footer="0.3"/>
  <legacyDrawing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EE492D-8D89-43A2-9AA6-C8C3D8888077}">
  <dimension ref="A1:O78"/>
  <sheetViews>
    <sheetView workbookViewId="0">
      <selection activeCell="A30" sqref="A30"/>
    </sheetView>
  </sheetViews>
  <sheetFormatPr defaultRowHeight="14.45"/>
  <sheetData>
    <row r="1" spans="1:15">
      <c r="A1" t="s">
        <v>0</v>
      </c>
      <c r="B1" t="s">
        <v>1</v>
      </c>
      <c r="C1" t="s">
        <v>2</v>
      </c>
      <c r="D1" t="s">
        <v>3</v>
      </c>
      <c r="E1" t="s">
        <v>4</v>
      </c>
      <c r="F1" t="s">
        <v>5</v>
      </c>
      <c r="G1" t="s">
        <v>6</v>
      </c>
      <c r="H1" t="s">
        <v>7</v>
      </c>
      <c r="I1" t="s">
        <v>8</v>
      </c>
      <c r="J1" t="s">
        <v>9</v>
      </c>
      <c r="K1" t="s">
        <v>10</v>
      </c>
      <c r="L1" t="s">
        <v>11</v>
      </c>
      <c r="M1" t="s">
        <v>12</v>
      </c>
      <c r="N1" t="s">
        <v>13</v>
      </c>
      <c r="O1" t="s">
        <v>14</v>
      </c>
    </row>
    <row r="2" spans="1:15">
      <c r="A2" t="s">
        <v>15</v>
      </c>
      <c r="B2" t="s">
        <v>16</v>
      </c>
      <c r="C2" t="s">
        <v>17</v>
      </c>
      <c r="D2" t="s">
        <v>18</v>
      </c>
      <c r="E2" t="s">
        <v>19</v>
      </c>
      <c r="F2">
        <v>3157</v>
      </c>
      <c r="G2" t="s">
        <v>20</v>
      </c>
    </row>
    <row r="3" spans="1:15">
      <c r="A3" t="s">
        <v>37</v>
      </c>
      <c r="B3" t="s">
        <v>38</v>
      </c>
      <c r="C3" t="s">
        <v>39</v>
      </c>
      <c r="D3" t="s">
        <v>18</v>
      </c>
      <c r="E3" t="s">
        <v>40</v>
      </c>
      <c r="F3">
        <v>9084</v>
      </c>
      <c r="G3" t="s">
        <v>41</v>
      </c>
    </row>
    <row r="4" spans="1:15">
      <c r="A4" t="s">
        <v>67</v>
      </c>
      <c r="B4" t="s">
        <v>68</v>
      </c>
      <c r="C4" t="s">
        <v>69</v>
      </c>
      <c r="D4" t="s">
        <v>18</v>
      </c>
      <c r="E4" t="s">
        <v>70</v>
      </c>
      <c r="F4">
        <v>9750</v>
      </c>
      <c r="G4" t="s">
        <v>71</v>
      </c>
    </row>
    <row r="5" spans="1:15" ht="15">
      <c r="A5" t="s">
        <v>118</v>
      </c>
      <c r="B5" t="s">
        <v>119</v>
      </c>
      <c r="C5" t="s">
        <v>120</v>
      </c>
      <c r="D5" t="s">
        <v>33</v>
      </c>
      <c r="E5" t="s">
        <v>121</v>
      </c>
      <c r="F5">
        <v>56100</v>
      </c>
      <c r="G5" t="s">
        <v>122</v>
      </c>
    </row>
    <row r="6" spans="1:15" ht="15">
      <c r="A6" t="s">
        <v>129</v>
      </c>
      <c r="B6" t="s">
        <v>130</v>
      </c>
      <c r="C6" t="s">
        <v>131</v>
      </c>
      <c r="D6" t="s">
        <v>45</v>
      </c>
      <c r="E6" t="s">
        <v>132</v>
      </c>
      <c r="F6">
        <v>10600</v>
      </c>
      <c r="G6" t="s">
        <v>133</v>
      </c>
    </row>
    <row r="7" spans="1:15" ht="15">
      <c r="A7" t="s">
        <v>165</v>
      </c>
      <c r="B7" t="s">
        <v>166</v>
      </c>
      <c r="C7" t="s">
        <v>167</v>
      </c>
      <c r="D7" t="s">
        <v>168</v>
      </c>
      <c r="E7" t="s">
        <v>169</v>
      </c>
      <c r="F7">
        <v>35300</v>
      </c>
      <c r="G7" t="s">
        <v>170</v>
      </c>
    </row>
    <row r="8" spans="1:15" ht="15">
      <c r="A8" t="s">
        <v>206</v>
      </c>
      <c r="B8" t="s">
        <v>207</v>
      </c>
      <c r="C8" t="s">
        <v>208</v>
      </c>
      <c r="D8" t="s">
        <v>88</v>
      </c>
      <c r="E8" t="s">
        <v>209</v>
      </c>
      <c r="F8">
        <v>4870</v>
      </c>
      <c r="G8" t="s">
        <v>210</v>
      </c>
    </row>
    <row r="9" spans="1:15" ht="15">
      <c r="A9" t="s">
        <v>211</v>
      </c>
      <c r="B9" t="s">
        <v>212</v>
      </c>
      <c r="C9" t="s">
        <v>213</v>
      </c>
      <c r="D9" t="s">
        <v>101</v>
      </c>
      <c r="E9" t="s">
        <v>214</v>
      </c>
      <c r="G9" t="s">
        <v>215</v>
      </c>
      <c r="H9">
        <v>16.7</v>
      </c>
      <c r="I9">
        <v>1.8</v>
      </c>
      <c r="J9">
        <v>6.7</v>
      </c>
      <c r="K9">
        <v>8.1999999999999993</v>
      </c>
      <c r="L9" t="s">
        <v>177</v>
      </c>
      <c r="M9">
        <v>3</v>
      </c>
      <c r="N9" t="s">
        <v>117</v>
      </c>
      <c r="O9" t="s">
        <v>60</v>
      </c>
    </row>
    <row r="10" spans="1:15" ht="15">
      <c r="A10" t="s">
        <v>216</v>
      </c>
      <c r="B10" t="s">
        <v>217</v>
      </c>
      <c r="C10" t="s">
        <v>218</v>
      </c>
      <c r="D10" t="s">
        <v>114</v>
      </c>
      <c r="E10" t="s">
        <v>219</v>
      </c>
      <c r="F10">
        <v>28</v>
      </c>
      <c r="G10" t="s">
        <v>220</v>
      </c>
    </row>
    <row r="11" spans="1:15" ht="15">
      <c r="A11" t="s">
        <v>221</v>
      </c>
      <c r="B11" t="s">
        <v>222</v>
      </c>
      <c r="C11" t="s">
        <v>223</v>
      </c>
      <c r="D11" t="s">
        <v>45</v>
      </c>
      <c r="E11" t="s">
        <v>57</v>
      </c>
      <c r="F11">
        <v>33000</v>
      </c>
      <c r="G11" t="s">
        <v>224</v>
      </c>
    </row>
    <row r="12" spans="1:15" ht="15">
      <c r="A12" t="s">
        <v>248</v>
      </c>
      <c r="B12" t="s">
        <v>249</v>
      </c>
      <c r="C12" t="s">
        <v>250</v>
      </c>
      <c r="D12" t="s">
        <v>80</v>
      </c>
      <c r="E12" t="s">
        <v>251</v>
      </c>
      <c r="F12">
        <v>16000</v>
      </c>
      <c r="G12" t="s">
        <v>252</v>
      </c>
    </row>
    <row r="13" spans="1:15" ht="15">
      <c r="A13" t="s">
        <v>308</v>
      </c>
      <c r="B13" t="s">
        <v>309</v>
      </c>
      <c r="C13" t="s">
        <v>310</v>
      </c>
      <c r="D13" t="s">
        <v>18</v>
      </c>
      <c r="E13" t="s">
        <v>40</v>
      </c>
      <c r="F13">
        <v>30700</v>
      </c>
      <c r="G13" t="s">
        <v>311</v>
      </c>
    </row>
    <row r="14" spans="1:15" ht="15">
      <c r="A14" t="s">
        <v>325</v>
      </c>
      <c r="B14" t="s">
        <v>326</v>
      </c>
      <c r="C14" t="s">
        <v>327</v>
      </c>
      <c r="D14" t="s">
        <v>18</v>
      </c>
      <c r="E14" t="s">
        <v>40</v>
      </c>
      <c r="F14">
        <v>7305</v>
      </c>
      <c r="G14" t="s">
        <v>328</v>
      </c>
    </row>
    <row r="15" spans="1:15" ht="15">
      <c r="A15" t="s">
        <v>329</v>
      </c>
      <c r="B15" t="s">
        <v>330</v>
      </c>
      <c r="C15" t="s">
        <v>331</v>
      </c>
      <c r="D15" t="s">
        <v>101</v>
      </c>
      <c r="E15" t="s">
        <v>315</v>
      </c>
      <c r="F15">
        <v>49218</v>
      </c>
      <c r="G15" t="s">
        <v>332</v>
      </c>
    </row>
    <row r="16" spans="1:15" ht="15">
      <c r="A16" t="s">
        <v>465</v>
      </c>
      <c r="B16" t="s">
        <v>466</v>
      </c>
      <c r="C16" t="s">
        <v>467</v>
      </c>
      <c r="D16" t="s">
        <v>18</v>
      </c>
      <c r="E16" t="s">
        <v>336</v>
      </c>
      <c r="F16">
        <v>14900</v>
      </c>
      <c r="G16" t="s">
        <v>468</v>
      </c>
    </row>
    <row r="17" spans="1:15" ht="15">
      <c r="A17" t="s">
        <v>489</v>
      </c>
      <c r="B17" t="s">
        <v>490</v>
      </c>
      <c r="C17" t="s">
        <v>491</v>
      </c>
      <c r="D17" t="s">
        <v>168</v>
      </c>
      <c r="E17" t="s">
        <v>492</v>
      </c>
      <c r="F17">
        <v>12371</v>
      </c>
      <c r="G17" t="s">
        <v>493</v>
      </c>
    </row>
    <row r="18" spans="1:15" ht="15">
      <c r="A18" t="s">
        <v>518</v>
      </c>
      <c r="B18" t="s">
        <v>519</v>
      </c>
      <c r="C18" t="s">
        <v>520</v>
      </c>
      <c r="D18" t="s">
        <v>18</v>
      </c>
      <c r="E18" t="s">
        <v>126</v>
      </c>
      <c r="F18">
        <v>5126</v>
      </c>
      <c r="G18" t="s">
        <v>521</v>
      </c>
    </row>
    <row r="19" spans="1:15" ht="15">
      <c r="A19" t="s">
        <v>527</v>
      </c>
      <c r="B19" t="s">
        <v>528</v>
      </c>
      <c r="C19" t="s">
        <v>529</v>
      </c>
      <c r="D19" t="s">
        <v>45</v>
      </c>
      <c r="E19" t="s">
        <v>64</v>
      </c>
      <c r="F19">
        <v>18000</v>
      </c>
      <c r="G19" t="s">
        <v>530</v>
      </c>
    </row>
    <row r="20" spans="1:15" ht="15">
      <c r="A20" t="s">
        <v>555</v>
      </c>
      <c r="B20" t="s">
        <v>556</v>
      </c>
      <c r="C20" t="s">
        <v>557</v>
      </c>
      <c r="D20" t="s">
        <v>45</v>
      </c>
      <c r="E20" t="s">
        <v>558</v>
      </c>
      <c r="F20">
        <v>22000</v>
      </c>
      <c r="G20" t="s">
        <v>559</v>
      </c>
    </row>
    <row r="21" spans="1:15" ht="15">
      <c r="A21" t="s">
        <v>607</v>
      </c>
      <c r="B21" t="s">
        <v>608</v>
      </c>
      <c r="C21" t="s">
        <v>609</v>
      </c>
      <c r="D21" t="s">
        <v>80</v>
      </c>
      <c r="E21" t="s">
        <v>341</v>
      </c>
      <c r="F21">
        <v>185000</v>
      </c>
      <c r="G21" t="s">
        <v>610</v>
      </c>
    </row>
    <row r="22" spans="1:15" ht="15">
      <c r="A22" t="s">
        <v>644</v>
      </c>
      <c r="B22" t="s">
        <v>645</v>
      </c>
      <c r="C22" t="s">
        <v>646</v>
      </c>
      <c r="D22" t="s">
        <v>45</v>
      </c>
      <c r="E22" t="s">
        <v>132</v>
      </c>
      <c r="G22" t="s">
        <v>647</v>
      </c>
      <c r="H22">
        <v>26.4</v>
      </c>
      <c r="I22">
        <v>3.5</v>
      </c>
      <c r="J22">
        <v>10.4</v>
      </c>
      <c r="K22">
        <v>12.4</v>
      </c>
      <c r="L22" t="s">
        <v>83</v>
      </c>
      <c r="M22">
        <v>1</v>
      </c>
      <c r="N22" t="s">
        <v>91</v>
      </c>
      <c r="O22" t="s">
        <v>29</v>
      </c>
    </row>
    <row r="23" spans="1:15" ht="15">
      <c r="A23" t="s">
        <v>749</v>
      </c>
      <c r="B23" t="s">
        <v>750</v>
      </c>
      <c r="C23" t="s">
        <v>751</v>
      </c>
      <c r="D23" t="s">
        <v>80</v>
      </c>
      <c r="E23" t="s">
        <v>193</v>
      </c>
      <c r="F23">
        <v>6000</v>
      </c>
      <c r="G23" t="s">
        <v>752</v>
      </c>
    </row>
    <row r="24" spans="1:15" ht="15">
      <c r="A24" t="s">
        <v>795</v>
      </c>
      <c r="B24" t="s">
        <v>796</v>
      </c>
      <c r="C24" t="s">
        <v>797</v>
      </c>
      <c r="D24" t="s">
        <v>18</v>
      </c>
      <c r="E24" t="s">
        <v>40</v>
      </c>
      <c r="F24">
        <v>7308</v>
      </c>
      <c r="G24" t="s">
        <v>798</v>
      </c>
    </row>
    <row r="25" spans="1:15" ht="15">
      <c r="A25" t="s">
        <v>825</v>
      </c>
      <c r="B25" t="s">
        <v>826</v>
      </c>
      <c r="C25" t="s">
        <v>827</v>
      </c>
      <c r="D25" t="s">
        <v>80</v>
      </c>
      <c r="E25" t="s">
        <v>81</v>
      </c>
      <c r="F25">
        <v>71000</v>
      </c>
      <c r="G25" t="s">
        <v>828</v>
      </c>
    </row>
    <row r="26" spans="1:15" ht="15">
      <c r="A26" t="s">
        <v>845</v>
      </c>
      <c r="B26" t="s">
        <v>846</v>
      </c>
      <c r="C26" t="s">
        <v>847</v>
      </c>
      <c r="D26" t="s">
        <v>80</v>
      </c>
      <c r="E26" t="s">
        <v>848</v>
      </c>
      <c r="F26">
        <v>22891</v>
      </c>
      <c r="G26" t="s">
        <v>849</v>
      </c>
    </row>
    <row r="27" spans="1:15" ht="15">
      <c r="A27" t="s">
        <v>920</v>
      </c>
      <c r="B27" t="s">
        <v>921</v>
      </c>
      <c r="C27" t="s">
        <v>922</v>
      </c>
      <c r="D27" t="s">
        <v>168</v>
      </c>
      <c r="E27" t="s">
        <v>169</v>
      </c>
      <c r="F27">
        <v>25000</v>
      </c>
      <c r="G27" t="s">
        <v>923</v>
      </c>
    </row>
    <row r="28" spans="1:15" ht="15">
      <c r="A28" t="s">
        <v>935</v>
      </c>
      <c r="B28" t="s">
        <v>936</v>
      </c>
      <c r="C28" t="s">
        <v>937</v>
      </c>
      <c r="D28" t="s">
        <v>18</v>
      </c>
      <c r="E28" t="s">
        <v>126</v>
      </c>
      <c r="G28" t="s">
        <v>938</v>
      </c>
      <c r="H28">
        <v>15.4</v>
      </c>
      <c r="I28">
        <v>2.2000000000000002</v>
      </c>
      <c r="J28">
        <v>5.5</v>
      </c>
      <c r="K28">
        <v>7.7</v>
      </c>
      <c r="L28" t="s">
        <v>83</v>
      </c>
      <c r="M28">
        <v>1</v>
      </c>
      <c r="N28" t="s">
        <v>274</v>
      </c>
      <c r="O28" t="s">
        <v>60</v>
      </c>
    </row>
    <row r="29" spans="1:15" ht="15">
      <c r="A29" t="s">
        <v>963</v>
      </c>
      <c r="B29" t="s">
        <v>964</v>
      </c>
      <c r="C29" t="s">
        <v>965</v>
      </c>
      <c r="D29" t="s">
        <v>18</v>
      </c>
      <c r="E29" t="s">
        <v>447</v>
      </c>
      <c r="F29">
        <v>3564</v>
      </c>
      <c r="G29" t="s">
        <v>966</v>
      </c>
    </row>
    <row r="30" spans="1:15" ht="15">
      <c r="A30" t="s">
        <v>976</v>
      </c>
      <c r="B30" t="s">
        <v>977</v>
      </c>
      <c r="C30" t="s">
        <v>978</v>
      </c>
      <c r="D30" t="s">
        <v>45</v>
      </c>
      <c r="E30" t="s">
        <v>272</v>
      </c>
      <c r="F30">
        <v>18000</v>
      </c>
      <c r="G30" t="s">
        <v>979</v>
      </c>
    </row>
    <row r="31" spans="1:15" ht="15">
      <c r="A31" t="s">
        <v>985</v>
      </c>
      <c r="B31" t="s">
        <v>986</v>
      </c>
      <c r="C31" t="s">
        <v>987</v>
      </c>
      <c r="D31" t="s">
        <v>45</v>
      </c>
      <c r="E31" t="s">
        <v>228</v>
      </c>
      <c r="F31">
        <v>5600</v>
      </c>
      <c r="G31" t="s">
        <v>988</v>
      </c>
    </row>
    <row r="32" spans="1:15" ht="15">
      <c r="A32" t="s">
        <v>1044</v>
      </c>
      <c r="B32" t="s">
        <v>1045</v>
      </c>
      <c r="C32" t="s">
        <v>1046</v>
      </c>
      <c r="D32" t="s">
        <v>168</v>
      </c>
      <c r="E32" t="s">
        <v>1020</v>
      </c>
      <c r="F32">
        <v>2600</v>
      </c>
      <c r="G32" t="s">
        <v>1047</v>
      </c>
    </row>
    <row r="33" spans="1:7" ht="15">
      <c r="A33" t="s">
        <v>1072</v>
      </c>
      <c r="B33" t="s">
        <v>1073</v>
      </c>
      <c r="C33" t="s">
        <v>1074</v>
      </c>
      <c r="D33" t="s">
        <v>101</v>
      </c>
      <c r="E33" t="s">
        <v>432</v>
      </c>
      <c r="F33">
        <v>881</v>
      </c>
      <c r="G33" t="s">
        <v>1075</v>
      </c>
    </row>
    <row r="34" spans="1:7" ht="15">
      <c r="A34" t="s">
        <v>1115</v>
      </c>
      <c r="B34" t="s">
        <v>1116</v>
      </c>
      <c r="C34" t="s">
        <v>1117</v>
      </c>
      <c r="D34" t="s">
        <v>168</v>
      </c>
      <c r="E34" t="s">
        <v>169</v>
      </c>
      <c r="F34">
        <v>14700</v>
      </c>
      <c r="G34" t="s">
        <v>1118</v>
      </c>
    </row>
    <row r="35" spans="1:7" ht="15">
      <c r="A35" t="s">
        <v>1119</v>
      </c>
      <c r="B35" t="s">
        <v>1120</v>
      </c>
      <c r="C35" t="s">
        <v>1121</v>
      </c>
      <c r="D35" t="s">
        <v>24</v>
      </c>
      <c r="E35" t="s">
        <v>25</v>
      </c>
      <c r="F35">
        <v>66195</v>
      </c>
      <c r="G35" t="s">
        <v>1122</v>
      </c>
    </row>
    <row r="36" spans="1:7" ht="15">
      <c r="A36" t="s">
        <v>1136</v>
      </c>
      <c r="B36" t="s">
        <v>1137</v>
      </c>
      <c r="C36" t="s">
        <v>1138</v>
      </c>
      <c r="D36" t="s">
        <v>174</v>
      </c>
      <c r="E36" t="s">
        <v>393</v>
      </c>
      <c r="F36">
        <v>10200</v>
      </c>
      <c r="G36" t="s">
        <v>1139</v>
      </c>
    </row>
    <row r="37" spans="1:7" ht="15">
      <c r="A37" t="s">
        <v>1148</v>
      </c>
      <c r="B37" t="s">
        <v>1149</v>
      </c>
      <c r="C37" t="s">
        <v>1150</v>
      </c>
      <c r="D37" t="s">
        <v>80</v>
      </c>
      <c r="E37" t="s">
        <v>341</v>
      </c>
      <c r="F37">
        <v>50000</v>
      </c>
      <c r="G37" t="s">
        <v>1151</v>
      </c>
    </row>
    <row r="38" spans="1:7" ht="15">
      <c r="A38" t="s">
        <v>1178</v>
      </c>
      <c r="B38" t="s">
        <v>1179</v>
      </c>
      <c r="C38" t="s">
        <v>1180</v>
      </c>
      <c r="D38" t="s">
        <v>174</v>
      </c>
      <c r="E38" t="s">
        <v>784</v>
      </c>
      <c r="F38">
        <v>28100</v>
      </c>
      <c r="G38" t="s">
        <v>1181</v>
      </c>
    </row>
    <row r="39" spans="1:7" ht="15">
      <c r="A39" t="s">
        <v>1182</v>
      </c>
      <c r="B39" t="s">
        <v>1183</v>
      </c>
      <c r="C39" t="s">
        <v>1184</v>
      </c>
      <c r="D39" t="s">
        <v>174</v>
      </c>
      <c r="E39" t="s">
        <v>418</v>
      </c>
      <c r="F39">
        <v>22000</v>
      </c>
      <c r="G39" t="s">
        <v>1185</v>
      </c>
    </row>
    <row r="40" spans="1:7" ht="15">
      <c r="A40" t="s">
        <v>1214</v>
      </c>
      <c r="B40" t="s">
        <v>1215</v>
      </c>
      <c r="C40" t="s">
        <v>1216</v>
      </c>
      <c r="D40" t="s">
        <v>18</v>
      </c>
      <c r="E40" t="s">
        <v>472</v>
      </c>
      <c r="F40">
        <v>236000</v>
      </c>
      <c r="G40" t="s">
        <v>1217</v>
      </c>
    </row>
    <row r="41" spans="1:7" ht="15">
      <c r="A41" t="s">
        <v>1227</v>
      </c>
      <c r="B41" t="s">
        <v>1228</v>
      </c>
      <c r="C41" t="s">
        <v>1229</v>
      </c>
      <c r="D41" t="s">
        <v>114</v>
      </c>
      <c r="E41" t="s">
        <v>305</v>
      </c>
      <c r="F41">
        <v>1555</v>
      </c>
      <c r="G41" t="s">
        <v>1230</v>
      </c>
    </row>
    <row r="42" spans="1:7" ht="15">
      <c r="A42" t="s">
        <v>1263</v>
      </c>
      <c r="B42" t="s">
        <v>1264</v>
      </c>
      <c r="C42" t="s">
        <v>1265</v>
      </c>
      <c r="D42" t="s">
        <v>45</v>
      </c>
      <c r="E42" t="s">
        <v>64</v>
      </c>
      <c r="F42">
        <v>3000</v>
      </c>
      <c r="G42" t="s">
        <v>1266</v>
      </c>
    </row>
    <row r="43" spans="1:7" ht="15">
      <c r="A43" t="s">
        <v>1267</v>
      </c>
      <c r="B43" t="s">
        <v>1268</v>
      </c>
      <c r="C43" t="s">
        <v>1269</v>
      </c>
      <c r="D43" t="s">
        <v>80</v>
      </c>
      <c r="E43" t="s">
        <v>81</v>
      </c>
      <c r="F43">
        <v>18000</v>
      </c>
      <c r="G43" t="s">
        <v>1270</v>
      </c>
    </row>
    <row r="44" spans="1:7" ht="15">
      <c r="A44" t="s">
        <v>1291</v>
      </c>
      <c r="B44" t="s">
        <v>1292</v>
      </c>
      <c r="C44" t="s">
        <v>1293</v>
      </c>
      <c r="D44" t="s">
        <v>80</v>
      </c>
      <c r="E44" t="s">
        <v>341</v>
      </c>
      <c r="F44">
        <v>44000</v>
      </c>
      <c r="G44" t="s">
        <v>1294</v>
      </c>
    </row>
    <row r="45" spans="1:7" ht="15">
      <c r="A45" t="s">
        <v>1312</v>
      </c>
      <c r="B45" t="s">
        <v>1313</v>
      </c>
      <c r="C45" t="s">
        <v>1314</v>
      </c>
      <c r="D45" t="s">
        <v>80</v>
      </c>
      <c r="E45" t="s">
        <v>341</v>
      </c>
      <c r="F45">
        <v>23200</v>
      </c>
      <c r="G45" t="s">
        <v>1315</v>
      </c>
    </row>
    <row r="46" spans="1:7" ht="15">
      <c r="A46" t="s">
        <v>1358</v>
      </c>
      <c r="B46" t="s">
        <v>1359</v>
      </c>
      <c r="C46" t="s">
        <v>1360</v>
      </c>
      <c r="D46" t="s">
        <v>114</v>
      </c>
      <c r="E46" t="s">
        <v>137</v>
      </c>
      <c r="F46">
        <v>193</v>
      </c>
      <c r="G46" t="s">
        <v>1361</v>
      </c>
    </row>
    <row r="47" spans="1:7" ht="15">
      <c r="A47" t="s">
        <v>1414</v>
      </c>
      <c r="B47" t="s">
        <v>1415</v>
      </c>
      <c r="C47" t="s">
        <v>1416</v>
      </c>
      <c r="D47" t="s">
        <v>80</v>
      </c>
      <c r="E47" t="s">
        <v>81</v>
      </c>
      <c r="F47">
        <v>8315</v>
      </c>
      <c r="G47" t="s">
        <v>1417</v>
      </c>
    </row>
    <row r="48" spans="1:7" ht="15">
      <c r="A48" t="s">
        <v>1422</v>
      </c>
      <c r="B48" t="s">
        <v>1423</v>
      </c>
      <c r="C48" t="s">
        <v>1424</v>
      </c>
      <c r="D48" t="s">
        <v>88</v>
      </c>
      <c r="E48" t="s">
        <v>1425</v>
      </c>
      <c r="F48">
        <v>80000</v>
      </c>
      <c r="G48" t="s">
        <v>1426</v>
      </c>
    </row>
    <row r="49" spans="1:7" ht="15">
      <c r="A49" t="s">
        <v>1427</v>
      </c>
      <c r="B49" t="s">
        <v>1428</v>
      </c>
      <c r="C49" t="s">
        <v>1429</v>
      </c>
      <c r="D49" t="s">
        <v>45</v>
      </c>
      <c r="E49" t="s">
        <v>558</v>
      </c>
      <c r="F49">
        <v>51000</v>
      </c>
      <c r="G49" t="s">
        <v>1430</v>
      </c>
    </row>
    <row r="50" spans="1:7" ht="15">
      <c r="A50" t="s">
        <v>1449</v>
      </c>
      <c r="B50" t="s">
        <v>1450</v>
      </c>
      <c r="C50" t="s">
        <v>922</v>
      </c>
      <c r="D50" t="s">
        <v>168</v>
      </c>
      <c r="E50" t="s">
        <v>169</v>
      </c>
      <c r="F50">
        <v>10400</v>
      </c>
      <c r="G50" t="s">
        <v>1451</v>
      </c>
    </row>
    <row r="51" spans="1:7" ht="15">
      <c r="A51" t="s">
        <v>1452</v>
      </c>
      <c r="B51" t="s">
        <v>1453</v>
      </c>
      <c r="C51" t="s">
        <v>922</v>
      </c>
      <c r="D51" t="s">
        <v>168</v>
      </c>
      <c r="E51" t="s">
        <v>169</v>
      </c>
      <c r="F51">
        <v>10400</v>
      </c>
      <c r="G51" t="s">
        <v>1451</v>
      </c>
    </row>
    <row r="52" spans="1:7" ht="15">
      <c r="A52" t="s">
        <v>1479</v>
      </c>
      <c r="B52" t="s">
        <v>1480</v>
      </c>
      <c r="C52" t="s">
        <v>1481</v>
      </c>
      <c r="D52" t="s">
        <v>18</v>
      </c>
      <c r="E52" t="s">
        <v>19</v>
      </c>
      <c r="F52">
        <v>6700</v>
      </c>
      <c r="G52" t="s">
        <v>1482</v>
      </c>
    </row>
    <row r="53" spans="1:7" ht="15">
      <c r="A53" t="s">
        <v>1503</v>
      </c>
      <c r="B53" t="s">
        <v>1504</v>
      </c>
      <c r="C53" t="s">
        <v>1505</v>
      </c>
      <c r="D53" t="s">
        <v>18</v>
      </c>
      <c r="E53" t="s">
        <v>40</v>
      </c>
      <c r="F53">
        <v>3550</v>
      </c>
      <c r="G53" t="s">
        <v>1506</v>
      </c>
    </row>
    <row r="54" spans="1:7" ht="15">
      <c r="A54" t="s">
        <v>1540</v>
      </c>
      <c r="B54" t="s">
        <v>1541</v>
      </c>
      <c r="C54" t="s">
        <v>1542</v>
      </c>
      <c r="D54" t="s">
        <v>88</v>
      </c>
      <c r="E54" t="s">
        <v>89</v>
      </c>
      <c r="F54">
        <v>4658</v>
      </c>
      <c r="G54" t="s">
        <v>1543</v>
      </c>
    </row>
    <row r="55" spans="1:7" ht="15">
      <c r="A55" t="s">
        <v>1549</v>
      </c>
      <c r="B55" t="s">
        <v>1550</v>
      </c>
      <c r="C55" t="s">
        <v>1551</v>
      </c>
      <c r="D55" t="s">
        <v>33</v>
      </c>
      <c r="E55" t="s">
        <v>1552</v>
      </c>
      <c r="F55">
        <v>2420</v>
      </c>
      <c r="G55" t="s">
        <v>1553</v>
      </c>
    </row>
    <row r="56" spans="1:7" ht="15">
      <c r="A56" t="s">
        <v>1574</v>
      </c>
      <c r="B56" t="s">
        <v>1575</v>
      </c>
      <c r="C56" t="s">
        <v>1576</v>
      </c>
      <c r="D56" t="s">
        <v>18</v>
      </c>
      <c r="E56" t="s">
        <v>1130</v>
      </c>
      <c r="F56">
        <v>53150</v>
      </c>
      <c r="G56" t="s">
        <v>1577</v>
      </c>
    </row>
    <row r="57" spans="1:7" ht="15">
      <c r="A57" t="s">
        <v>1637</v>
      </c>
      <c r="B57" t="s">
        <v>1638</v>
      </c>
      <c r="C57" t="s">
        <v>1639</v>
      </c>
      <c r="D57" t="s">
        <v>24</v>
      </c>
      <c r="E57" t="s">
        <v>1640</v>
      </c>
      <c r="F57">
        <v>35900</v>
      </c>
      <c r="G57" t="s">
        <v>1641</v>
      </c>
    </row>
    <row r="58" spans="1:7" ht="15">
      <c r="A58" t="s">
        <v>1666</v>
      </c>
      <c r="B58" t="s">
        <v>1667</v>
      </c>
      <c r="C58" t="s">
        <v>1668</v>
      </c>
      <c r="D58" t="s">
        <v>107</v>
      </c>
      <c r="E58" t="s">
        <v>853</v>
      </c>
      <c r="F58">
        <v>1023</v>
      </c>
      <c r="G58" t="s">
        <v>1669</v>
      </c>
    </row>
    <row r="59" spans="1:7" ht="15">
      <c r="A59" t="s">
        <v>1686</v>
      </c>
      <c r="B59" t="s">
        <v>1687</v>
      </c>
      <c r="C59" t="s">
        <v>1688</v>
      </c>
      <c r="D59" t="s">
        <v>33</v>
      </c>
      <c r="E59" t="s">
        <v>914</v>
      </c>
      <c r="F59">
        <v>4800</v>
      </c>
      <c r="G59" t="s">
        <v>1689</v>
      </c>
    </row>
    <row r="60" spans="1:7" ht="15">
      <c r="A60" t="s">
        <v>1728</v>
      </c>
      <c r="B60" t="s">
        <v>1729</v>
      </c>
      <c r="C60" t="s">
        <v>1730</v>
      </c>
      <c r="D60" t="s">
        <v>24</v>
      </c>
      <c r="E60" t="s">
        <v>382</v>
      </c>
      <c r="F60">
        <v>22500</v>
      </c>
      <c r="G60" t="s">
        <v>1731</v>
      </c>
    </row>
    <row r="61" spans="1:7" ht="15">
      <c r="A61" t="s">
        <v>1732</v>
      </c>
      <c r="B61" t="s">
        <v>1733</v>
      </c>
      <c r="C61" t="s">
        <v>1734</v>
      </c>
      <c r="D61" t="s">
        <v>18</v>
      </c>
      <c r="E61" t="s">
        <v>245</v>
      </c>
      <c r="F61">
        <v>10500</v>
      </c>
      <c r="G61" t="s">
        <v>1735</v>
      </c>
    </row>
    <row r="62" spans="1:7" ht="15">
      <c r="A62" t="s">
        <v>1744</v>
      </c>
      <c r="B62" t="s">
        <v>1745</v>
      </c>
      <c r="C62" t="s">
        <v>1746</v>
      </c>
      <c r="D62" t="s">
        <v>88</v>
      </c>
      <c r="E62" t="s">
        <v>1425</v>
      </c>
      <c r="F62">
        <v>13871</v>
      </c>
      <c r="G62" t="s">
        <v>1747</v>
      </c>
    </row>
    <row r="63" spans="1:7" ht="15">
      <c r="A63" t="s">
        <v>1838</v>
      </c>
      <c r="B63" t="s">
        <v>1839</v>
      </c>
      <c r="C63" t="s">
        <v>1840</v>
      </c>
      <c r="D63" t="s">
        <v>45</v>
      </c>
      <c r="E63" t="s">
        <v>155</v>
      </c>
      <c r="F63">
        <v>20400</v>
      </c>
      <c r="G63" t="s">
        <v>1841</v>
      </c>
    </row>
    <row r="64" spans="1:7" ht="15">
      <c r="A64" t="s">
        <v>1878</v>
      </c>
      <c r="B64" t="s">
        <v>1879</v>
      </c>
      <c r="C64" t="s">
        <v>1880</v>
      </c>
      <c r="D64" t="s">
        <v>45</v>
      </c>
      <c r="E64" t="s">
        <v>57</v>
      </c>
      <c r="F64">
        <v>18000</v>
      </c>
      <c r="G64" t="s">
        <v>1881</v>
      </c>
    </row>
    <row r="65" spans="1:15" ht="15">
      <c r="A65" t="s">
        <v>1882</v>
      </c>
      <c r="B65" t="s">
        <v>1883</v>
      </c>
      <c r="C65" t="s">
        <v>1884</v>
      </c>
      <c r="D65" t="s">
        <v>80</v>
      </c>
      <c r="E65" t="s">
        <v>347</v>
      </c>
      <c r="F65">
        <v>53000</v>
      </c>
      <c r="G65" t="s">
        <v>1885</v>
      </c>
    </row>
    <row r="66" spans="1:15" ht="15">
      <c r="A66" t="s">
        <v>1911</v>
      </c>
      <c r="B66" t="s">
        <v>1912</v>
      </c>
      <c r="C66" t="s">
        <v>1913</v>
      </c>
      <c r="D66" t="s">
        <v>33</v>
      </c>
      <c r="E66" t="s">
        <v>95</v>
      </c>
      <c r="F66">
        <v>51000</v>
      </c>
      <c r="G66" t="s">
        <v>1914</v>
      </c>
    </row>
    <row r="67" spans="1:15" ht="15">
      <c r="A67" t="s">
        <v>1927</v>
      </c>
      <c r="B67" t="s">
        <v>1928</v>
      </c>
      <c r="C67" t="s">
        <v>1929</v>
      </c>
      <c r="D67" t="s">
        <v>80</v>
      </c>
      <c r="E67" t="s">
        <v>347</v>
      </c>
      <c r="F67">
        <v>29000</v>
      </c>
      <c r="G67" t="s">
        <v>1930</v>
      </c>
    </row>
    <row r="68" spans="1:15" ht="15">
      <c r="A68" t="s">
        <v>1931</v>
      </c>
      <c r="B68" t="s">
        <v>1932</v>
      </c>
    </row>
    <row r="69" spans="1:15" ht="15">
      <c r="A69" t="s">
        <v>1983</v>
      </c>
      <c r="B69" t="s">
        <v>1984</v>
      </c>
      <c r="C69" t="s">
        <v>1985</v>
      </c>
      <c r="D69" t="s">
        <v>45</v>
      </c>
      <c r="E69" t="s">
        <v>228</v>
      </c>
      <c r="F69">
        <v>3200</v>
      </c>
      <c r="G69" t="s">
        <v>1986</v>
      </c>
    </row>
    <row r="70" spans="1:15" ht="15">
      <c r="A70" t="s">
        <v>2024</v>
      </c>
      <c r="B70" t="s">
        <v>2025</v>
      </c>
      <c r="C70" t="s">
        <v>2026</v>
      </c>
      <c r="D70" t="s">
        <v>107</v>
      </c>
      <c r="E70" t="s">
        <v>592</v>
      </c>
      <c r="F70">
        <v>57000</v>
      </c>
      <c r="G70" t="s">
        <v>2027</v>
      </c>
    </row>
    <row r="71" spans="1:15" ht="15">
      <c r="A71" t="s">
        <v>2028</v>
      </c>
      <c r="B71" t="s">
        <v>2029</v>
      </c>
      <c r="C71" t="s">
        <v>2030</v>
      </c>
      <c r="D71" t="s">
        <v>80</v>
      </c>
      <c r="E71" t="s">
        <v>341</v>
      </c>
      <c r="F71">
        <v>3330</v>
      </c>
      <c r="G71" t="s">
        <v>2031</v>
      </c>
    </row>
    <row r="72" spans="1:15" ht="15">
      <c r="A72" t="s">
        <v>2048</v>
      </c>
      <c r="B72" t="s">
        <v>2049</v>
      </c>
      <c r="C72" t="s">
        <v>2050</v>
      </c>
      <c r="D72" t="s">
        <v>18</v>
      </c>
      <c r="E72" t="s">
        <v>40</v>
      </c>
      <c r="G72" t="s">
        <v>2051</v>
      </c>
      <c r="H72">
        <v>16.8</v>
      </c>
      <c r="I72">
        <v>3.7</v>
      </c>
      <c r="J72">
        <v>4.9000000000000004</v>
      </c>
      <c r="K72">
        <v>8.1999999999999993</v>
      </c>
      <c r="L72" t="s">
        <v>157</v>
      </c>
      <c r="M72" t="s">
        <v>158</v>
      </c>
      <c r="N72" t="s">
        <v>117</v>
      </c>
      <c r="O72" t="s">
        <v>60</v>
      </c>
    </row>
    <row r="73" spans="1:15" ht="15">
      <c r="A73" t="s">
        <v>2098</v>
      </c>
      <c r="B73" t="s">
        <v>2099</v>
      </c>
      <c r="C73" t="s">
        <v>2100</v>
      </c>
      <c r="D73" t="s">
        <v>101</v>
      </c>
      <c r="E73" t="s">
        <v>102</v>
      </c>
      <c r="F73">
        <v>50000</v>
      </c>
      <c r="G73" t="s">
        <v>2101</v>
      </c>
    </row>
    <row r="74" spans="1:15" ht="15">
      <c r="A74" t="s">
        <v>2155</v>
      </c>
      <c r="B74" t="s">
        <v>2156</v>
      </c>
      <c r="C74" t="s">
        <v>2157</v>
      </c>
      <c r="D74" t="s">
        <v>33</v>
      </c>
      <c r="E74" t="s">
        <v>121</v>
      </c>
      <c r="F74">
        <v>41000</v>
      </c>
      <c r="G74" t="s">
        <v>2158</v>
      </c>
    </row>
    <row r="75" spans="1:15" ht="15">
      <c r="A75" t="s">
        <v>2167</v>
      </c>
      <c r="B75" t="s">
        <v>2168</v>
      </c>
      <c r="C75" t="s">
        <v>2169</v>
      </c>
      <c r="D75" t="s">
        <v>168</v>
      </c>
      <c r="E75" t="s">
        <v>1020</v>
      </c>
      <c r="F75">
        <v>180895</v>
      </c>
      <c r="G75" t="s">
        <v>2170</v>
      </c>
    </row>
    <row r="76" spans="1:15" ht="15">
      <c r="A76" t="s">
        <v>2182</v>
      </c>
      <c r="B76" t="s">
        <v>2183</v>
      </c>
      <c r="C76" t="s">
        <v>2184</v>
      </c>
      <c r="D76" t="s">
        <v>45</v>
      </c>
      <c r="E76" t="s">
        <v>64</v>
      </c>
      <c r="F76">
        <v>21670</v>
      </c>
      <c r="G76" t="s">
        <v>2185</v>
      </c>
    </row>
    <row r="77" spans="1:15" ht="15">
      <c r="A77" t="s">
        <v>2198</v>
      </c>
      <c r="B77" t="s">
        <v>2199</v>
      </c>
      <c r="C77" t="s">
        <v>2200</v>
      </c>
      <c r="D77" t="s">
        <v>33</v>
      </c>
      <c r="E77" t="s">
        <v>614</v>
      </c>
      <c r="F77">
        <v>6907</v>
      </c>
      <c r="G77" t="s">
        <v>2201</v>
      </c>
    </row>
    <row r="78" spans="1:15" ht="15">
      <c r="A78" t="s">
        <v>2218</v>
      </c>
      <c r="B78" t="s">
        <v>2219</v>
      </c>
      <c r="C78" t="s">
        <v>2220</v>
      </c>
      <c r="D78" t="s">
        <v>18</v>
      </c>
      <c r="E78" t="s">
        <v>447</v>
      </c>
      <c r="F78">
        <v>26000</v>
      </c>
      <c r="G78" t="s">
        <v>2221</v>
      </c>
    </row>
  </sheetData>
  <autoFilter ref="A1:O1" xr:uid="{77EE492D-8D89-43A2-9AA6-C8C3D8888077}"/>
  <conditionalFormatting sqref="A2:O78">
    <cfRule type="containsBlanks" dxfId="6" priority="1">
      <formula>LEN(TRIM(A2))=0</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A782C4-49C3-45E0-9A84-D6D2BEDFD605}">
  <dimension ref="A1"/>
  <sheetViews>
    <sheetView workbookViewId="0"/>
  </sheetViews>
  <sheetFormatPr defaultRowHeight="14.45"/>
  <cols>
    <col min="1" max="1" width="72.7109375" customWidth="1"/>
  </cols>
  <sheetData>
    <row r="1" spans="1:1" ht="159">
      <c r="A1" s="1" t="s">
        <v>2251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039B3B-60F3-43FB-BE37-EDB743D78D67}">
  <dimension ref="A1:R460"/>
  <sheetViews>
    <sheetView workbookViewId="0">
      <selection activeCell="F3" sqref="F3"/>
    </sheetView>
  </sheetViews>
  <sheetFormatPr defaultRowHeight="14.45"/>
  <sheetData>
    <row r="1" spans="1:18">
      <c r="A1" t="s">
        <v>0</v>
      </c>
      <c r="B1" t="s">
        <v>1</v>
      </c>
      <c r="C1" t="s">
        <v>2</v>
      </c>
      <c r="D1" t="s">
        <v>3</v>
      </c>
      <c r="E1" t="s">
        <v>4</v>
      </c>
      <c r="F1" t="s">
        <v>5</v>
      </c>
      <c r="G1" t="s">
        <v>6</v>
      </c>
      <c r="H1" t="s">
        <v>7</v>
      </c>
      <c r="I1" t="s">
        <v>8</v>
      </c>
      <c r="J1" t="s">
        <v>9</v>
      </c>
      <c r="K1" t="s">
        <v>10</v>
      </c>
      <c r="L1" t="s">
        <v>11</v>
      </c>
      <c r="M1" t="s">
        <v>12</v>
      </c>
      <c r="N1" t="s">
        <v>13</v>
      </c>
      <c r="O1" t="s">
        <v>14</v>
      </c>
    </row>
    <row r="2" spans="1:18" ht="101.25">
      <c r="A2" t="s">
        <v>98</v>
      </c>
      <c r="B2" t="s">
        <v>99</v>
      </c>
      <c r="C2" s="1" t="s">
        <v>100</v>
      </c>
      <c r="D2" t="s">
        <v>101</v>
      </c>
      <c r="E2" t="s">
        <v>102</v>
      </c>
      <c r="F2" s="2">
        <v>48000</v>
      </c>
      <c r="G2" t="s">
        <v>103</v>
      </c>
      <c r="H2">
        <v>18.7</v>
      </c>
      <c r="I2">
        <v>0.1</v>
      </c>
      <c r="J2">
        <v>10.8</v>
      </c>
      <c r="K2">
        <v>7.8</v>
      </c>
      <c r="L2" t="s">
        <v>27</v>
      </c>
      <c r="M2">
        <v>2</v>
      </c>
      <c r="N2" t="s">
        <v>59</v>
      </c>
      <c r="O2" t="s">
        <v>60</v>
      </c>
      <c r="R2" t="s">
        <v>2252</v>
      </c>
    </row>
    <row r="3" spans="1:18" ht="115.5">
      <c r="A3" t="s">
        <v>344</v>
      </c>
      <c r="B3" t="s">
        <v>345</v>
      </c>
      <c r="C3" s="1" t="s">
        <v>346</v>
      </c>
      <c r="D3" t="s">
        <v>80</v>
      </c>
      <c r="E3" t="s">
        <v>347</v>
      </c>
      <c r="F3" s="2">
        <v>40000</v>
      </c>
      <c r="G3" t="s">
        <v>348</v>
      </c>
      <c r="H3">
        <v>15.2</v>
      </c>
      <c r="I3">
        <v>4.4000000000000004</v>
      </c>
      <c r="J3">
        <v>5.0999999999999996</v>
      </c>
      <c r="K3">
        <v>5.7</v>
      </c>
      <c r="L3" t="s">
        <v>27</v>
      </c>
      <c r="M3">
        <v>2</v>
      </c>
      <c r="N3" t="s">
        <v>274</v>
      </c>
      <c r="O3" t="s">
        <v>60</v>
      </c>
    </row>
    <row r="4" spans="1:18" ht="115.5">
      <c r="A4" t="s">
        <v>469</v>
      </c>
      <c r="B4" t="s">
        <v>470</v>
      </c>
      <c r="C4" s="1" t="s">
        <v>471</v>
      </c>
      <c r="D4" t="s">
        <v>18</v>
      </c>
      <c r="E4" t="s">
        <v>472</v>
      </c>
      <c r="F4" s="2">
        <v>85000</v>
      </c>
      <c r="G4" t="s">
        <v>473</v>
      </c>
      <c r="H4">
        <v>14.8</v>
      </c>
      <c r="I4">
        <v>5.8</v>
      </c>
      <c r="J4">
        <v>4.5999999999999996</v>
      </c>
      <c r="K4">
        <v>4.4000000000000004</v>
      </c>
      <c r="L4" t="s">
        <v>157</v>
      </c>
      <c r="M4" t="s">
        <v>158</v>
      </c>
      <c r="N4" t="s">
        <v>474</v>
      </c>
      <c r="O4" t="s">
        <v>60</v>
      </c>
    </row>
    <row r="5" spans="1:18" ht="115.5">
      <c r="A5" t="s">
        <v>584</v>
      </c>
      <c r="B5" t="s">
        <v>585</v>
      </c>
      <c r="C5" s="1" t="s">
        <v>586</v>
      </c>
      <c r="D5" t="s">
        <v>18</v>
      </c>
      <c r="E5" t="s">
        <v>126</v>
      </c>
      <c r="F5" s="2">
        <v>33400</v>
      </c>
      <c r="G5" t="s">
        <v>587</v>
      </c>
      <c r="H5">
        <v>10.7</v>
      </c>
      <c r="I5">
        <v>1.6</v>
      </c>
      <c r="J5">
        <v>5.3</v>
      </c>
      <c r="K5">
        <v>3.8</v>
      </c>
      <c r="L5" t="s">
        <v>83</v>
      </c>
      <c r="M5">
        <v>1</v>
      </c>
      <c r="N5" t="s">
        <v>588</v>
      </c>
      <c r="O5" t="s">
        <v>60</v>
      </c>
    </row>
    <row r="6" spans="1:18" ht="159">
      <c r="A6" t="s">
        <v>786</v>
      </c>
      <c r="B6" t="s">
        <v>787</v>
      </c>
      <c r="C6" s="1" t="s">
        <v>788</v>
      </c>
      <c r="D6" t="s">
        <v>80</v>
      </c>
      <c r="E6" t="s">
        <v>81</v>
      </c>
      <c r="F6" s="2">
        <v>10500</v>
      </c>
      <c r="G6" t="s">
        <v>789</v>
      </c>
      <c r="H6">
        <v>22.1</v>
      </c>
      <c r="I6">
        <v>6</v>
      </c>
      <c r="J6">
        <v>6.1</v>
      </c>
      <c r="K6">
        <v>10</v>
      </c>
      <c r="L6" t="s">
        <v>83</v>
      </c>
      <c r="M6">
        <v>1</v>
      </c>
      <c r="N6" t="s">
        <v>439</v>
      </c>
      <c r="O6" t="s">
        <v>29</v>
      </c>
    </row>
    <row r="7" spans="1:18" ht="115.5">
      <c r="A7" t="s">
        <v>861</v>
      </c>
      <c r="B7" t="s">
        <v>862</v>
      </c>
      <c r="C7" s="1" t="s">
        <v>863</v>
      </c>
      <c r="D7" t="s">
        <v>18</v>
      </c>
      <c r="E7" t="s">
        <v>447</v>
      </c>
      <c r="F7" s="2">
        <v>34200</v>
      </c>
      <c r="G7" t="s">
        <v>864</v>
      </c>
      <c r="H7">
        <v>19.8</v>
      </c>
      <c r="I7">
        <v>8.6</v>
      </c>
      <c r="J7">
        <v>5.8</v>
      </c>
      <c r="K7">
        <v>5.4</v>
      </c>
      <c r="L7" t="s">
        <v>83</v>
      </c>
      <c r="M7">
        <v>1</v>
      </c>
      <c r="N7" t="s">
        <v>865</v>
      </c>
      <c r="O7" t="s">
        <v>60</v>
      </c>
    </row>
    <row r="8" spans="1:18" ht="101.25">
      <c r="A8" t="s">
        <v>1027</v>
      </c>
      <c r="B8" t="s">
        <v>1028</v>
      </c>
      <c r="C8" s="1" t="s">
        <v>1029</v>
      </c>
      <c r="D8" t="s">
        <v>45</v>
      </c>
      <c r="E8" t="s">
        <v>64</v>
      </c>
      <c r="F8" s="2">
        <v>95000</v>
      </c>
      <c r="G8" t="s">
        <v>1030</v>
      </c>
      <c r="H8">
        <v>22.8</v>
      </c>
      <c r="I8">
        <v>1.8</v>
      </c>
      <c r="J8">
        <v>7.6</v>
      </c>
      <c r="K8">
        <v>13.4</v>
      </c>
      <c r="L8" t="s">
        <v>177</v>
      </c>
      <c r="M8">
        <v>3</v>
      </c>
      <c r="N8" t="s">
        <v>230</v>
      </c>
      <c r="O8" t="s">
        <v>29</v>
      </c>
    </row>
    <row r="9" spans="1:18" ht="101.25">
      <c r="A9" t="s">
        <v>1093</v>
      </c>
      <c r="B9" t="s">
        <v>1094</v>
      </c>
      <c r="C9" s="1" t="s">
        <v>1095</v>
      </c>
      <c r="D9" t="s">
        <v>33</v>
      </c>
      <c r="E9" t="s">
        <v>356</v>
      </c>
      <c r="F9" s="2">
        <v>38000</v>
      </c>
      <c r="G9" t="s">
        <v>1096</v>
      </c>
      <c r="H9">
        <v>16.899999999999999</v>
      </c>
      <c r="I9">
        <v>1.6</v>
      </c>
      <c r="J9">
        <v>5.5</v>
      </c>
      <c r="K9">
        <v>9.9</v>
      </c>
      <c r="L9" t="s">
        <v>27</v>
      </c>
      <c r="M9">
        <v>2</v>
      </c>
      <c r="N9" t="s">
        <v>280</v>
      </c>
      <c r="O9" t="s">
        <v>60</v>
      </c>
    </row>
    <row r="10" spans="1:18" ht="130.5">
      <c r="A10" t="s">
        <v>1119</v>
      </c>
      <c r="B10" t="s">
        <v>1120</v>
      </c>
      <c r="C10" s="1" t="s">
        <v>1121</v>
      </c>
      <c r="D10" t="s">
        <v>24</v>
      </c>
      <c r="E10" t="s">
        <v>25</v>
      </c>
      <c r="F10" s="2">
        <v>66195</v>
      </c>
      <c r="G10" t="s">
        <v>1122</v>
      </c>
    </row>
    <row r="11" spans="1:18" ht="87">
      <c r="A11" t="s">
        <v>1198</v>
      </c>
      <c r="B11" t="s">
        <v>1199</v>
      </c>
      <c r="C11" s="1" t="s">
        <v>1200</v>
      </c>
      <c r="D11" t="s">
        <v>80</v>
      </c>
      <c r="E11" t="s">
        <v>347</v>
      </c>
      <c r="F11" s="2">
        <v>100000</v>
      </c>
      <c r="G11" t="s">
        <v>1201</v>
      </c>
      <c r="H11">
        <v>14.4</v>
      </c>
      <c r="I11">
        <v>4.5</v>
      </c>
      <c r="J11">
        <v>5.4</v>
      </c>
      <c r="K11">
        <v>4.5999999999999996</v>
      </c>
      <c r="L11" t="s">
        <v>177</v>
      </c>
      <c r="M11">
        <v>3</v>
      </c>
      <c r="N11" t="s">
        <v>159</v>
      </c>
      <c r="O11" t="s">
        <v>60</v>
      </c>
    </row>
    <row r="12" spans="1:18" ht="115.5">
      <c r="A12" t="s">
        <v>1435</v>
      </c>
      <c r="B12" t="s">
        <v>1436</v>
      </c>
      <c r="C12" s="1" t="s">
        <v>1437</v>
      </c>
      <c r="D12" t="s">
        <v>18</v>
      </c>
      <c r="E12" t="s">
        <v>336</v>
      </c>
      <c r="F12" s="2">
        <v>19900</v>
      </c>
      <c r="G12" t="s">
        <v>1438</v>
      </c>
      <c r="H12">
        <v>20.7</v>
      </c>
      <c r="I12">
        <v>4.8</v>
      </c>
      <c r="J12">
        <v>4.3</v>
      </c>
      <c r="K12">
        <v>11.6</v>
      </c>
      <c r="L12" t="s">
        <v>83</v>
      </c>
      <c r="M12">
        <v>1</v>
      </c>
      <c r="N12" t="s">
        <v>449</v>
      </c>
      <c r="O12" t="s">
        <v>29</v>
      </c>
    </row>
    <row r="13" spans="1:18" ht="144.75">
      <c r="A13" t="s">
        <v>1544</v>
      </c>
      <c r="B13" t="s">
        <v>1545</v>
      </c>
      <c r="C13" s="1" t="s">
        <v>1546</v>
      </c>
      <c r="D13" t="s">
        <v>101</v>
      </c>
      <c r="E13" t="s">
        <v>1547</v>
      </c>
      <c r="F13" s="2">
        <v>2844</v>
      </c>
      <c r="G13" t="s">
        <v>1548</v>
      </c>
      <c r="H13">
        <v>18</v>
      </c>
      <c r="I13">
        <v>1.4</v>
      </c>
      <c r="J13">
        <v>9.9</v>
      </c>
      <c r="K13">
        <v>6.7</v>
      </c>
      <c r="L13" t="s">
        <v>83</v>
      </c>
      <c r="M13">
        <v>1</v>
      </c>
      <c r="N13" t="s">
        <v>794</v>
      </c>
      <c r="O13" t="s">
        <v>60</v>
      </c>
    </row>
    <row r="14" spans="1:18" ht="130.5">
      <c r="A14" t="s">
        <v>1620</v>
      </c>
      <c r="B14" t="s">
        <v>1621</v>
      </c>
      <c r="C14" s="1" t="s">
        <v>1622</v>
      </c>
      <c r="D14" t="s">
        <v>80</v>
      </c>
      <c r="E14" t="s">
        <v>81</v>
      </c>
      <c r="F14" s="2">
        <v>94000</v>
      </c>
      <c r="G14" t="s">
        <v>1623</v>
      </c>
      <c r="H14">
        <v>17.899999999999999</v>
      </c>
      <c r="I14">
        <v>5.5</v>
      </c>
      <c r="J14">
        <v>5.7</v>
      </c>
      <c r="K14">
        <v>6.8</v>
      </c>
      <c r="L14" t="s">
        <v>83</v>
      </c>
      <c r="M14">
        <v>1</v>
      </c>
      <c r="N14" t="s">
        <v>794</v>
      </c>
      <c r="O14" t="s">
        <v>60</v>
      </c>
    </row>
    <row r="15" spans="1:18" ht="87">
      <c r="A15" t="s">
        <v>1822</v>
      </c>
      <c r="B15" t="s">
        <v>1823</v>
      </c>
      <c r="C15" s="1" t="s">
        <v>1824</v>
      </c>
      <c r="D15" t="s">
        <v>101</v>
      </c>
      <c r="E15" t="s">
        <v>199</v>
      </c>
      <c r="F15" s="2">
        <v>40000</v>
      </c>
      <c r="G15" t="s">
        <v>1825</v>
      </c>
      <c r="H15">
        <v>23.6</v>
      </c>
      <c r="I15">
        <v>1.5</v>
      </c>
      <c r="J15">
        <v>10.6</v>
      </c>
      <c r="K15">
        <v>11.5</v>
      </c>
      <c r="L15" t="s">
        <v>27</v>
      </c>
      <c r="M15">
        <v>2</v>
      </c>
      <c r="N15" t="s">
        <v>583</v>
      </c>
      <c r="O15" t="s">
        <v>29</v>
      </c>
    </row>
    <row r="16" spans="1:18" ht="15">
      <c r="A16" t="s">
        <v>1931</v>
      </c>
      <c r="B16" t="s">
        <v>1932</v>
      </c>
    </row>
    <row r="17" spans="1:15" ht="130.5">
      <c r="A17" t="s">
        <v>2077</v>
      </c>
      <c r="B17" t="s">
        <v>2078</v>
      </c>
      <c r="C17" s="1" t="s">
        <v>2079</v>
      </c>
      <c r="D17" t="s">
        <v>101</v>
      </c>
      <c r="E17" t="s">
        <v>1998</v>
      </c>
      <c r="F17" s="2">
        <v>6400</v>
      </c>
      <c r="G17" t="s">
        <v>2080</v>
      </c>
      <c r="H17">
        <v>22.5</v>
      </c>
      <c r="I17">
        <v>1.5</v>
      </c>
      <c r="J17">
        <v>10.9</v>
      </c>
      <c r="K17">
        <v>10.1</v>
      </c>
      <c r="L17" t="s">
        <v>27</v>
      </c>
      <c r="M17">
        <v>2</v>
      </c>
      <c r="N17" t="s">
        <v>48</v>
      </c>
      <c r="O17" t="s">
        <v>29</v>
      </c>
    </row>
    <row r="18" spans="1:15" ht="130.5">
      <c r="A18" t="s">
        <v>2081</v>
      </c>
      <c r="B18" t="s">
        <v>2082</v>
      </c>
      <c r="C18" s="1" t="s">
        <v>2083</v>
      </c>
      <c r="D18" t="s">
        <v>33</v>
      </c>
      <c r="E18" t="s">
        <v>1113</v>
      </c>
      <c r="F18" s="2">
        <v>154000</v>
      </c>
      <c r="G18" t="s">
        <v>2084</v>
      </c>
      <c r="H18">
        <v>10.7</v>
      </c>
      <c r="I18">
        <v>1.5</v>
      </c>
      <c r="J18">
        <v>5.3</v>
      </c>
      <c r="K18">
        <v>3.9</v>
      </c>
      <c r="L18" t="s">
        <v>83</v>
      </c>
      <c r="M18">
        <v>1</v>
      </c>
      <c r="N18" t="s">
        <v>405</v>
      </c>
      <c r="O18" t="s">
        <v>60</v>
      </c>
    </row>
    <row r="19" spans="1:15" ht="130.5">
      <c r="A19" t="s">
        <v>2098</v>
      </c>
      <c r="B19" t="s">
        <v>2099</v>
      </c>
      <c r="C19" s="1" t="s">
        <v>2100</v>
      </c>
      <c r="D19" t="s">
        <v>101</v>
      </c>
      <c r="E19" t="s">
        <v>102</v>
      </c>
      <c r="F19" s="2">
        <v>50000</v>
      </c>
      <c r="G19" t="s">
        <v>2101</v>
      </c>
    </row>
    <row r="20" spans="1:15" ht="101.25">
      <c r="A20" t="s">
        <v>2155</v>
      </c>
      <c r="B20" t="s">
        <v>2156</v>
      </c>
      <c r="C20" s="1" t="s">
        <v>2157</v>
      </c>
      <c r="D20" t="s">
        <v>33</v>
      </c>
      <c r="E20" t="s">
        <v>121</v>
      </c>
      <c r="F20" s="2">
        <v>41000</v>
      </c>
      <c r="G20" t="s">
        <v>2158</v>
      </c>
    </row>
    <row r="21" spans="1:15" ht="130.5">
      <c r="A21" t="s">
        <v>2177</v>
      </c>
      <c r="B21" t="s">
        <v>2178</v>
      </c>
      <c r="C21" s="1" t="s">
        <v>2179</v>
      </c>
      <c r="D21" t="s">
        <v>80</v>
      </c>
      <c r="E21" t="s">
        <v>2180</v>
      </c>
      <c r="F21" s="2">
        <v>12200</v>
      </c>
      <c r="G21" t="s">
        <v>2181</v>
      </c>
      <c r="H21">
        <v>21.8</v>
      </c>
      <c r="I21">
        <v>10.9</v>
      </c>
      <c r="J21">
        <v>5</v>
      </c>
      <c r="K21">
        <v>5.8</v>
      </c>
      <c r="L21" t="s">
        <v>157</v>
      </c>
      <c r="M21" t="s">
        <v>158</v>
      </c>
      <c r="N21" t="s">
        <v>110</v>
      </c>
      <c r="O21" t="s">
        <v>29</v>
      </c>
    </row>
    <row r="22" spans="1:15" ht="130.5">
      <c r="A22" t="s">
        <v>2226</v>
      </c>
      <c r="B22" t="s">
        <v>2227</v>
      </c>
      <c r="C22" s="1" t="s">
        <v>2228</v>
      </c>
      <c r="D22" t="s">
        <v>18</v>
      </c>
      <c r="E22" t="s">
        <v>1130</v>
      </c>
      <c r="F22" s="2">
        <v>742000</v>
      </c>
      <c r="G22" t="s">
        <v>2229</v>
      </c>
      <c r="H22">
        <v>9.8000000000000007</v>
      </c>
      <c r="I22">
        <v>0.8</v>
      </c>
      <c r="J22">
        <v>4.4000000000000004</v>
      </c>
      <c r="K22">
        <v>4.5999999999999996</v>
      </c>
      <c r="L22" t="s">
        <v>27</v>
      </c>
      <c r="M22">
        <v>2</v>
      </c>
      <c r="N22" t="s">
        <v>405</v>
      </c>
      <c r="O22" t="s">
        <v>1173</v>
      </c>
    </row>
    <row r="23" spans="1:15" ht="15"/>
    <row r="24" spans="1:15" ht="15"/>
    <row r="25" spans="1:15" ht="15"/>
    <row r="26" spans="1:15" ht="15"/>
    <row r="27" spans="1:15" ht="15"/>
    <row r="28" spans="1:15" ht="15"/>
    <row r="29" spans="1:15" ht="15"/>
    <row r="30" spans="1:15" ht="15"/>
    <row r="31" spans="1:15" ht="15"/>
    <row r="32" spans="1:15" ht="15"/>
    <row r="33" ht="15"/>
    <row r="34" ht="15"/>
    <row r="35" ht="15"/>
    <row r="36" ht="15"/>
    <row r="37" ht="15"/>
    <row r="38" ht="15"/>
    <row r="39" ht="15"/>
    <row r="48" ht="15"/>
    <row r="74" ht="15"/>
    <row r="75" ht="15"/>
    <row r="76" ht="15"/>
    <row r="77" ht="15"/>
    <row r="78" ht="15"/>
    <row r="130" ht="15"/>
    <row r="148" ht="15"/>
    <row r="153" ht="15"/>
    <row r="167" ht="15"/>
    <row r="205" ht="15"/>
    <row r="221" ht="15"/>
    <row r="264" ht="15"/>
    <row r="287" ht="15"/>
    <row r="312" ht="15"/>
    <row r="355" ht="15"/>
    <row r="363" ht="15"/>
    <row r="367" ht="15"/>
    <row r="378" ht="15"/>
    <row r="383" ht="15"/>
    <row r="396" ht="15"/>
    <row r="399" ht="15"/>
    <row r="434" ht="15"/>
    <row r="439" ht="15"/>
    <row r="460" ht="15"/>
  </sheetData>
  <conditionalFormatting sqref="C1:C1048576">
    <cfRule type="notContainsText" dxfId="5" priority="1" operator="notContains" text="United States">
      <formula>ISERROR(SEARCH("United States",C1))</formula>
    </cfRule>
  </conditionalFormatting>
  <pageMargins left="0.7" right="0.7" top="0.75" bottom="0.75" header="0.3" footer="0.3"/>
  <legacyDrawing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BA3206-D785-4AA3-8F79-2956EE5FA556}">
  <dimension ref="A3:A7"/>
  <sheetViews>
    <sheetView workbookViewId="0">
      <selection activeCell="A7" sqref="A7"/>
    </sheetView>
  </sheetViews>
  <sheetFormatPr defaultRowHeight="15"/>
  <sheetData>
    <row r="3" spans="1:1">
      <c r="A3" t="s">
        <v>2253</v>
      </c>
    </row>
    <row r="6" spans="1:1">
      <c r="A6" t="s">
        <v>2254</v>
      </c>
    </row>
    <row r="7" spans="1:1">
      <c r="A7" t="s">
        <v>2255</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944CB62289B0F5489411E020AD77975B" ma:contentTypeVersion="4" ma:contentTypeDescription="Create a new document." ma:contentTypeScope="" ma:versionID="9eea2c3ce646e7ef02e9b56bf5dea1b9">
  <xsd:schema xmlns:xsd="http://www.w3.org/2001/XMLSchema" xmlns:xs="http://www.w3.org/2001/XMLSchema" xmlns:p="http://schemas.microsoft.com/office/2006/metadata/properties" xmlns:ns2="07e9855c-1290-4b54-b827-be3e2bf3c09e" targetNamespace="http://schemas.microsoft.com/office/2006/metadata/properties" ma:root="true" ma:fieldsID="2bfa09dc77c561aae177d2de9337b173" ns2:_="">
    <xsd:import namespace="07e9855c-1290-4b54-b827-be3e2bf3c09e"/>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7e9855c-1290-4b54-b827-be3e2bf3c09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417241D-4F34-4754-AF60-43ABCB7AA81F}"/>
</file>

<file path=customXml/itemProps2.xml><?xml version="1.0" encoding="utf-8"?>
<ds:datastoreItem xmlns:ds="http://schemas.openxmlformats.org/officeDocument/2006/customXml" ds:itemID="{631B2777-2783-4F21-A77A-044827F54AB0}"/>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Brindha Sivakumar</dc:creator>
  <cp:keywords/>
  <dc:description/>
  <cp:lastModifiedBy>Ela Vultur</cp:lastModifiedBy>
  <cp:revision/>
  <dcterms:created xsi:type="dcterms:W3CDTF">2024-09-26T15:33:53Z</dcterms:created>
  <dcterms:modified xsi:type="dcterms:W3CDTF">2024-10-31T14:06:02Z</dcterms:modified>
  <cp:category/>
  <cp:contentStatus/>
</cp:coreProperties>
</file>