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0320" windowHeight="10815"/>
  </bookViews>
  <sheets>
    <sheet name="Linear" sheetId="2" r:id="rId1"/>
  </sheets>
  <calcPr calcId="145621"/>
</workbook>
</file>

<file path=xl/calcChain.xml><?xml version="1.0" encoding="utf-8"?>
<calcChain xmlns="http://schemas.openxmlformats.org/spreadsheetml/2006/main">
  <c r="N25" i="2" l="1"/>
  <c r="O6" i="2"/>
  <c r="P6" i="2" s="1"/>
  <c r="O7" i="2"/>
  <c r="O8" i="2"/>
  <c r="P8" i="2" s="1"/>
  <c r="O9" i="2"/>
  <c r="O10" i="2"/>
  <c r="P10" i="2" s="1"/>
  <c r="O11" i="2"/>
  <c r="O12" i="2"/>
  <c r="P12" i="2" s="1"/>
  <c r="O13" i="2"/>
  <c r="O14" i="2"/>
  <c r="P14" i="2" s="1"/>
  <c r="O15" i="2"/>
  <c r="O16" i="2"/>
  <c r="P16" i="2" s="1"/>
  <c r="O17" i="2"/>
  <c r="O18" i="2"/>
  <c r="P18" i="2" s="1"/>
  <c r="O19" i="2"/>
  <c r="O20" i="2"/>
  <c r="P20" i="2" s="1"/>
  <c r="O21" i="2"/>
  <c r="O22" i="2"/>
  <c r="P22" i="2" s="1"/>
  <c r="O23" i="2"/>
  <c r="O24" i="2"/>
  <c r="P24" i="2" s="1"/>
  <c r="O5" i="2"/>
  <c r="P5" i="2" s="1"/>
  <c r="M5" i="2"/>
  <c r="M6" i="2"/>
  <c r="M7" i="2"/>
  <c r="P7" i="2"/>
  <c r="M8" i="2"/>
  <c r="M9" i="2"/>
  <c r="P9" i="2"/>
  <c r="M10" i="2"/>
  <c r="M11" i="2"/>
  <c r="P11" i="2"/>
  <c r="M12" i="2"/>
  <c r="M13" i="2"/>
  <c r="P13" i="2"/>
  <c r="M14" i="2"/>
  <c r="M15" i="2"/>
  <c r="P15" i="2"/>
  <c r="M16" i="2"/>
  <c r="M17" i="2"/>
  <c r="P17" i="2"/>
  <c r="M18" i="2"/>
  <c r="M19" i="2"/>
  <c r="P19" i="2"/>
  <c r="M20" i="2"/>
  <c r="M21" i="2"/>
  <c r="P21" i="2"/>
  <c r="M22" i="2"/>
  <c r="M23" i="2"/>
  <c r="P23" i="2"/>
  <c r="M24" i="2"/>
  <c r="C4" i="2"/>
  <c r="C5" i="2"/>
  <c r="C6" i="2"/>
  <c r="C7" i="2"/>
  <c r="C8" i="2"/>
  <c r="C9" i="2"/>
  <c r="C10" i="2"/>
  <c r="C11" i="2"/>
  <c r="C12" i="2"/>
  <c r="C13" i="2"/>
  <c r="E3" i="2" s="1"/>
  <c r="C14" i="2"/>
  <c r="C15" i="2"/>
  <c r="C16" i="2"/>
  <c r="C17" i="2"/>
  <c r="C18" i="2"/>
  <c r="C19" i="2"/>
  <c r="C20" i="2"/>
  <c r="C21" i="2"/>
  <c r="C22" i="2"/>
  <c r="C3" i="2"/>
  <c r="E4" i="2" l="1"/>
  <c r="E5" i="2" s="1"/>
  <c r="E6" i="2" s="1"/>
  <c r="E7" i="2" s="1"/>
  <c r="E8" i="2" s="1"/>
  <c r="E9" i="2" s="1"/>
  <c r="E10" i="2" s="1"/>
  <c r="E11" i="2" s="1"/>
  <c r="E12" i="2" s="1"/>
  <c r="P25" i="2"/>
</calcChain>
</file>

<file path=xl/sharedStrings.xml><?xml version="1.0" encoding="utf-8"?>
<sst xmlns="http://schemas.openxmlformats.org/spreadsheetml/2006/main" count="19" uniqueCount="17">
  <si>
    <t>x</t>
  </si>
  <si>
    <t>n</t>
  </si>
  <si>
    <r>
      <t>x</t>
    </r>
    <r>
      <rPr>
        <i/>
        <vertAlign val="superscript"/>
        <sz val="11"/>
        <color theme="1"/>
        <rFont val="Times New Roman"/>
        <family val="1"/>
      </rPr>
      <t>2</t>
    </r>
  </si>
  <si>
    <t>y = m.x + b</t>
  </si>
  <si>
    <t>If x is symmetrical around zero, sum(x) = 0 and the offset is:</t>
  </si>
  <si>
    <t>b = sum(y)/n</t>
  </si>
  <si>
    <t>y</t>
  </si>
  <si>
    <t>m</t>
  </si>
  <si>
    <t>b</t>
  </si>
  <si>
    <t>xy</t>
  </si>
  <si>
    <t>http://en.wikipedia.org/wiki/Linear_least_squares</t>
  </si>
  <si>
    <t>x = 2t</t>
  </si>
  <si>
    <t>y=2m.t + b</t>
  </si>
  <si>
    <t>2m = 2.sum(xy)/sum(x^2)</t>
  </si>
  <si>
    <t>t</t>
  </si>
  <si>
    <t>Calc b:</t>
  </si>
  <si>
    <t>Calc 2m: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</si>
</sst>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2.65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/>
    <xf numFmtId="0" fontId="20" fillId="0" borderId="0" xfId="0" applyFont="1"/>
    <xf numFmtId="0" fontId="0" fillId="0" borderId="0" xfId="0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21" fillId="0" borderId="0" xfId="42" applyAlignment="1" applyProtection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16" fillId="0" borderId="10" xfId="0" applyFont="1" applyBorder="1"/>
    <xf numFmtId="0" fontId="16" fillId="0" borderId="10" xfId="0" applyFont="1" applyBorder="1" applyAlignment="1">
      <alignment horizontal="right"/>
    </xf>
    <xf numFmtId="0" fontId="16" fillId="0" borderId="10" xfId="0" applyFont="1" applyBorder="1" applyAlignment="1">
      <alignment horizontal="righ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207064</xdr:colOff>
      <xdr:row>4</xdr:row>
      <xdr:rowOff>49696</xdr:rowOff>
    </xdr:from>
    <xdr:to>
      <xdr:col>10</xdr:col>
      <xdr:colOff>311839</xdr:colOff>
      <xdr:row>6</xdr:row>
      <xdr:rowOff>125896</xdr:rowOff>
    </xdr:to>
    <xdr:pic>
      <xdr:nvPicPr>
        <xdr:cNvPr id="1028" name="Picture 4" descr="b=\frac {(\sum x)(\sum xy)-(\sum y)(\sum x^2)}{( \sum x)^2 - n(\sum x^2)}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042" y="811696"/>
          <a:ext cx="2556427" cy="457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256760</xdr:colOff>
      <xdr:row>7</xdr:row>
      <xdr:rowOff>173935</xdr:rowOff>
    </xdr:from>
    <xdr:to>
      <xdr:col>10</xdr:col>
      <xdr:colOff>18635</xdr:colOff>
      <xdr:row>10</xdr:row>
      <xdr:rowOff>59635</xdr:rowOff>
    </xdr:to>
    <xdr:pic>
      <xdr:nvPicPr>
        <xdr:cNvPr id="1029" name="Picture 5" descr="m= \frac{(\sum y)(\sum x)-n(\sum xy)}{( \sum x)^2 - n(\sum x^2)}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62738" y="1507435"/>
          <a:ext cx="2213527" cy="4572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109331</xdr:colOff>
      <xdr:row>1</xdr:row>
      <xdr:rowOff>66675</xdr:rowOff>
    </xdr:from>
    <xdr:to>
      <xdr:col>4</xdr:col>
      <xdr:colOff>547481</xdr:colOff>
      <xdr:row>1</xdr:row>
      <xdr:rowOff>304800</xdr:rowOff>
    </xdr:to>
    <xdr:pic>
      <xdr:nvPicPr>
        <xdr:cNvPr id="1032" name="Picture 8" descr="\sum x^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89483" y="66675"/>
          <a:ext cx="438150" cy="238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Linear_least_squa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tabSelected="1" zoomScale="115" zoomScaleNormal="115" workbookViewId="0">
      <selection activeCell="T8" sqref="T8"/>
    </sheetView>
  </sheetViews>
  <sheetFormatPr defaultRowHeight="15" x14ac:dyDescent="0.25"/>
  <cols>
    <col min="1" max="1" width="4" customWidth="1"/>
    <col min="2" max="2" width="5.85546875" customWidth="1"/>
    <col min="3" max="3" width="6.28515625" customWidth="1"/>
    <col min="4" max="4" width="5.85546875" customWidth="1"/>
    <col min="5" max="5" width="9.140625" customWidth="1"/>
  </cols>
  <sheetData>
    <row r="2" spans="2:18" s="2" customFormat="1" ht="30" customHeight="1" x14ac:dyDescent="0.25">
      <c r="B2" s="3" t="s">
        <v>0</v>
      </c>
      <c r="C2" s="3" t="s">
        <v>2</v>
      </c>
      <c r="D2" s="7" t="s">
        <v>1</v>
      </c>
      <c r="E2" s="3"/>
      <c r="M2" s="3" t="s">
        <v>1</v>
      </c>
      <c r="N2" s="11" t="s">
        <v>7</v>
      </c>
      <c r="O2" s="11" t="s">
        <v>8</v>
      </c>
      <c r="P2"/>
      <c r="Q2"/>
      <c r="R2"/>
    </row>
    <row r="3" spans="2:18" ht="17.25" x14ac:dyDescent="0.3">
      <c r="B3" s="4">
        <v>-19</v>
      </c>
      <c r="C3" s="4">
        <f>B3*B3</f>
        <v>361</v>
      </c>
      <c r="D3" s="8">
        <v>2</v>
      </c>
      <c r="E3" s="4">
        <f>2*C13</f>
        <v>2</v>
      </c>
      <c r="G3" s="9" t="s">
        <v>10</v>
      </c>
      <c r="M3" s="10">
        <v>20</v>
      </c>
      <c r="N3" s="12">
        <v>2.5</v>
      </c>
      <c r="O3" s="12">
        <v>3.2</v>
      </c>
    </row>
    <row r="4" spans="2:18" x14ac:dyDescent="0.25">
      <c r="B4" s="4">
        <v>-17</v>
      </c>
      <c r="C4" s="4">
        <f t="shared" ref="C4:C22" si="0">B4*B4</f>
        <v>289</v>
      </c>
      <c r="D4" s="8">
        <v>4</v>
      </c>
      <c r="E4" s="4">
        <f>E3+2*C14</f>
        <v>20</v>
      </c>
      <c r="M4" s="10" t="s">
        <v>14</v>
      </c>
      <c r="N4" s="10" t="s">
        <v>0</v>
      </c>
      <c r="O4" s="10" t="s">
        <v>6</v>
      </c>
      <c r="P4" s="10" t="s">
        <v>9</v>
      </c>
    </row>
    <row r="5" spans="2:18" x14ac:dyDescent="0.25">
      <c r="B5" s="4">
        <v>-15</v>
      </c>
      <c r="C5" s="4">
        <f t="shared" si="0"/>
        <v>225</v>
      </c>
      <c r="D5" s="8">
        <v>6</v>
      </c>
      <c r="E5" s="4">
        <f>E4+2*C15</f>
        <v>70</v>
      </c>
      <c r="M5" s="13">
        <f>N5/2</f>
        <v>-9.5</v>
      </c>
      <c r="N5" s="13">
        <v>-19</v>
      </c>
      <c r="O5" s="4">
        <f>2*$N$3*N5+$O$3</f>
        <v>-91.8</v>
      </c>
      <c r="P5" s="4">
        <f>N5*O5</f>
        <v>1744.2</v>
      </c>
    </row>
    <row r="6" spans="2:18" x14ac:dyDescent="0.25">
      <c r="B6" s="4">
        <v>-13</v>
      </c>
      <c r="C6" s="4">
        <f t="shared" si="0"/>
        <v>169</v>
      </c>
      <c r="D6" s="8">
        <v>8</v>
      </c>
      <c r="E6" s="4">
        <f t="shared" ref="E6:E12" si="1">E5+2*C16</f>
        <v>168</v>
      </c>
      <c r="M6" s="4">
        <f t="shared" ref="M6:M24" si="2">N6/2</f>
        <v>-8.5</v>
      </c>
      <c r="N6" s="4">
        <v>-17</v>
      </c>
      <c r="O6" s="4">
        <f t="shared" ref="O6:O24" si="3">2*$N$3*N6+$O$3</f>
        <v>-81.8</v>
      </c>
      <c r="P6" s="4">
        <f t="shared" ref="P6:P24" si="4">N6*O6</f>
        <v>1390.6</v>
      </c>
    </row>
    <row r="7" spans="2:18" x14ac:dyDescent="0.25">
      <c r="B7" s="4">
        <v>-11</v>
      </c>
      <c r="C7" s="4">
        <f t="shared" si="0"/>
        <v>121</v>
      </c>
      <c r="D7" s="8">
        <v>10</v>
      </c>
      <c r="E7" s="4">
        <f t="shared" si="1"/>
        <v>330</v>
      </c>
      <c r="M7" s="4">
        <f t="shared" si="2"/>
        <v>-7.5</v>
      </c>
      <c r="N7" s="4">
        <v>-15</v>
      </c>
      <c r="O7" s="4">
        <f t="shared" si="3"/>
        <v>-71.8</v>
      </c>
      <c r="P7" s="4">
        <f t="shared" si="4"/>
        <v>1077</v>
      </c>
    </row>
    <row r="8" spans="2:18" x14ac:dyDescent="0.25">
      <c r="B8" s="4">
        <v>-9</v>
      </c>
      <c r="C8" s="4">
        <f t="shared" si="0"/>
        <v>81</v>
      </c>
      <c r="D8" s="8">
        <v>12</v>
      </c>
      <c r="E8" s="4">
        <f t="shared" si="1"/>
        <v>572</v>
      </c>
      <c r="M8" s="4">
        <f t="shared" si="2"/>
        <v>-6.5</v>
      </c>
      <c r="N8" s="4">
        <v>-13</v>
      </c>
      <c r="O8" s="4">
        <f t="shared" si="3"/>
        <v>-61.8</v>
      </c>
      <c r="P8" s="4">
        <f t="shared" si="4"/>
        <v>803.4</v>
      </c>
    </row>
    <row r="9" spans="2:18" x14ac:dyDescent="0.25">
      <c r="B9" s="4">
        <v>-7</v>
      </c>
      <c r="C9" s="4">
        <f t="shared" si="0"/>
        <v>49</v>
      </c>
      <c r="D9" s="8">
        <v>14</v>
      </c>
      <c r="E9" s="4">
        <f t="shared" si="1"/>
        <v>910</v>
      </c>
      <c r="M9" s="4">
        <f t="shared" si="2"/>
        <v>-5.5</v>
      </c>
      <c r="N9" s="4">
        <v>-11</v>
      </c>
      <c r="O9" s="4">
        <f t="shared" si="3"/>
        <v>-51.8</v>
      </c>
      <c r="P9" s="4">
        <f t="shared" si="4"/>
        <v>569.79999999999995</v>
      </c>
    </row>
    <row r="10" spans="2:18" x14ac:dyDescent="0.25">
      <c r="B10" s="4">
        <v>-5</v>
      </c>
      <c r="C10" s="4">
        <f t="shared" si="0"/>
        <v>25</v>
      </c>
      <c r="D10" s="8">
        <v>16</v>
      </c>
      <c r="E10" s="4">
        <f t="shared" si="1"/>
        <v>1360</v>
      </c>
      <c r="M10" s="4">
        <f t="shared" si="2"/>
        <v>-4.5</v>
      </c>
      <c r="N10" s="4">
        <v>-9</v>
      </c>
      <c r="O10" s="4">
        <f t="shared" si="3"/>
        <v>-41.8</v>
      </c>
      <c r="P10" s="4">
        <f t="shared" si="4"/>
        <v>376.2</v>
      </c>
    </row>
    <row r="11" spans="2:18" x14ac:dyDescent="0.25">
      <c r="B11" s="4">
        <v>-3</v>
      </c>
      <c r="C11" s="4">
        <f t="shared" si="0"/>
        <v>9</v>
      </c>
      <c r="D11" s="8">
        <v>18</v>
      </c>
      <c r="E11" s="4">
        <f t="shared" si="1"/>
        <v>1938</v>
      </c>
      <c r="M11" s="4">
        <f t="shared" si="2"/>
        <v>-3.5</v>
      </c>
      <c r="N11" s="4">
        <v>-7</v>
      </c>
      <c r="O11" s="4">
        <f t="shared" si="3"/>
        <v>-31.8</v>
      </c>
      <c r="P11" s="4">
        <f t="shared" si="4"/>
        <v>222.6</v>
      </c>
    </row>
    <row r="12" spans="2:18" x14ac:dyDescent="0.25">
      <c r="B12" s="4">
        <v>-1</v>
      </c>
      <c r="C12" s="4">
        <f t="shared" si="0"/>
        <v>1</v>
      </c>
      <c r="D12" s="8">
        <v>20</v>
      </c>
      <c r="E12" s="4">
        <f t="shared" si="1"/>
        <v>2660</v>
      </c>
      <c r="M12" s="4">
        <f t="shared" si="2"/>
        <v>-2.5</v>
      </c>
      <c r="N12" s="4">
        <v>-5</v>
      </c>
      <c r="O12" s="4">
        <f t="shared" si="3"/>
        <v>-21.8</v>
      </c>
      <c r="P12" s="4">
        <f t="shared" si="4"/>
        <v>109</v>
      </c>
    </row>
    <row r="13" spans="2:18" x14ac:dyDescent="0.25">
      <c r="B13" s="4">
        <v>1</v>
      </c>
      <c r="C13" s="4">
        <f t="shared" si="0"/>
        <v>1</v>
      </c>
      <c r="D13" s="6"/>
      <c r="E13" s="6"/>
      <c r="G13" s="5" t="s">
        <v>3</v>
      </c>
      <c r="I13" t="s">
        <v>11</v>
      </c>
      <c r="J13" t="s">
        <v>12</v>
      </c>
      <c r="M13" s="4">
        <f t="shared" si="2"/>
        <v>-1.5</v>
      </c>
      <c r="N13" s="4">
        <v>-3</v>
      </c>
      <c r="O13" s="4">
        <f t="shared" si="3"/>
        <v>-11.8</v>
      </c>
      <c r="P13" s="4">
        <f t="shared" si="4"/>
        <v>35.400000000000006</v>
      </c>
    </row>
    <row r="14" spans="2:18" x14ac:dyDescent="0.25">
      <c r="B14" s="4">
        <v>3</v>
      </c>
      <c r="C14" s="4">
        <f t="shared" si="0"/>
        <v>9</v>
      </c>
      <c r="D14" s="6"/>
      <c r="E14" s="6"/>
      <c r="M14" s="4">
        <f t="shared" si="2"/>
        <v>-0.5</v>
      </c>
      <c r="N14" s="4">
        <v>-1</v>
      </c>
      <c r="O14" s="4">
        <f t="shared" si="3"/>
        <v>-1.7999999999999998</v>
      </c>
      <c r="P14" s="4">
        <f t="shared" si="4"/>
        <v>1.7999999999999998</v>
      </c>
    </row>
    <row r="15" spans="2:18" x14ac:dyDescent="0.25">
      <c r="B15" s="4">
        <v>5</v>
      </c>
      <c r="C15" s="4">
        <f t="shared" si="0"/>
        <v>25</v>
      </c>
      <c r="D15" s="6"/>
      <c r="E15" s="6"/>
      <c r="G15" t="s">
        <v>4</v>
      </c>
      <c r="M15" s="4">
        <f t="shared" si="2"/>
        <v>0.5</v>
      </c>
      <c r="N15" s="4">
        <v>1</v>
      </c>
      <c r="O15" s="4">
        <f t="shared" si="3"/>
        <v>8.1999999999999993</v>
      </c>
      <c r="P15" s="4">
        <f t="shared" si="4"/>
        <v>8.1999999999999993</v>
      </c>
    </row>
    <row r="16" spans="2:18" x14ac:dyDescent="0.25">
      <c r="B16" s="4">
        <v>7</v>
      </c>
      <c r="C16" s="4">
        <f t="shared" si="0"/>
        <v>49</v>
      </c>
      <c r="D16" s="6"/>
      <c r="E16" s="6"/>
      <c r="M16" s="4">
        <f t="shared" si="2"/>
        <v>1.5</v>
      </c>
      <c r="N16" s="4">
        <v>3</v>
      </c>
      <c r="O16" s="4">
        <f t="shared" si="3"/>
        <v>18.2</v>
      </c>
      <c r="P16" s="4">
        <f t="shared" si="4"/>
        <v>54.599999999999994</v>
      </c>
    </row>
    <row r="17" spans="2:16" x14ac:dyDescent="0.25">
      <c r="B17" s="4">
        <v>9</v>
      </c>
      <c r="C17" s="4">
        <f t="shared" si="0"/>
        <v>81</v>
      </c>
      <c r="D17" s="6"/>
      <c r="E17" s="6"/>
      <c r="H17" t="s">
        <v>5</v>
      </c>
      <c r="J17" t="s">
        <v>13</v>
      </c>
      <c r="M17" s="4">
        <f t="shared" si="2"/>
        <v>2.5</v>
      </c>
      <c r="N17" s="4">
        <v>5</v>
      </c>
      <c r="O17" s="4">
        <f t="shared" si="3"/>
        <v>28.2</v>
      </c>
      <c r="P17" s="4">
        <f t="shared" si="4"/>
        <v>141</v>
      </c>
    </row>
    <row r="18" spans="2:16" x14ac:dyDescent="0.25">
      <c r="B18" s="4">
        <v>11</v>
      </c>
      <c r="C18" s="4">
        <f t="shared" si="0"/>
        <v>121</v>
      </c>
      <c r="D18" s="6"/>
      <c r="E18" s="6"/>
      <c r="M18" s="4">
        <f t="shared" si="2"/>
        <v>3.5</v>
      </c>
      <c r="N18" s="4">
        <v>7</v>
      </c>
      <c r="O18" s="4">
        <f t="shared" si="3"/>
        <v>38.200000000000003</v>
      </c>
      <c r="P18" s="4">
        <f t="shared" si="4"/>
        <v>267.40000000000003</v>
      </c>
    </row>
    <row r="19" spans="2:16" x14ac:dyDescent="0.25">
      <c r="B19" s="4">
        <v>13</v>
      </c>
      <c r="C19" s="4">
        <f t="shared" si="0"/>
        <v>169</v>
      </c>
      <c r="D19" s="6"/>
      <c r="E19" s="6"/>
      <c r="M19" s="4">
        <f t="shared" si="2"/>
        <v>4.5</v>
      </c>
      <c r="N19" s="4">
        <v>9</v>
      </c>
      <c r="O19" s="4">
        <f t="shared" si="3"/>
        <v>48.2</v>
      </c>
      <c r="P19" s="4">
        <f t="shared" si="4"/>
        <v>433.8</v>
      </c>
    </row>
    <row r="20" spans="2:16" x14ac:dyDescent="0.25">
      <c r="B20" s="4">
        <v>15</v>
      </c>
      <c r="C20" s="4">
        <f t="shared" si="0"/>
        <v>225</v>
      </c>
      <c r="D20" s="6"/>
      <c r="M20" s="4">
        <f t="shared" si="2"/>
        <v>5.5</v>
      </c>
      <c r="N20" s="4">
        <v>11</v>
      </c>
      <c r="O20" s="4">
        <f t="shared" si="3"/>
        <v>58.2</v>
      </c>
      <c r="P20" s="4">
        <f t="shared" si="4"/>
        <v>640.20000000000005</v>
      </c>
    </row>
    <row r="21" spans="2:16" x14ac:dyDescent="0.25">
      <c r="B21" s="4">
        <v>17</v>
      </c>
      <c r="C21" s="4">
        <f t="shared" si="0"/>
        <v>289</v>
      </c>
      <c r="D21" s="6"/>
      <c r="M21" s="4">
        <f t="shared" si="2"/>
        <v>6.5</v>
      </c>
      <c r="N21" s="4">
        <v>13</v>
      </c>
      <c r="O21" s="4">
        <f t="shared" si="3"/>
        <v>68.2</v>
      </c>
      <c r="P21" s="4">
        <f t="shared" si="4"/>
        <v>886.6</v>
      </c>
    </row>
    <row r="22" spans="2:16" x14ac:dyDescent="0.25">
      <c r="B22" s="4">
        <v>19</v>
      </c>
      <c r="C22" s="4">
        <f t="shared" si="0"/>
        <v>361</v>
      </c>
      <c r="D22" s="6"/>
      <c r="M22" s="4">
        <f t="shared" si="2"/>
        <v>7.5</v>
      </c>
      <c r="N22" s="4">
        <v>15</v>
      </c>
      <c r="O22" s="4">
        <f t="shared" si="3"/>
        <v>78.2</v>
      </c>
      <c r="P22" s="4">
        <f t="shared" si="4"/>
        <v>1173</v>
      </c>
    </row>
    <row r="23" spans="2:16" x14ac:dyDescent="0.25">
      <c r="M23" s="4">
        <f t="shared" si="2"/>
        <v>8.5</v>
      </c>
      <c r="N23" s="4">
        <v>17</v>
      </c>
      <c r="O23" s="4">
        <f t="shared" si="3"/>
        <v>88.2</v>
      </c>
      <c r="P23" s="4">
        <f t="shared" si="4"/>
        <v>1499.4</v>
      </c>
    </row>
    <row r="24" spans="2:16" x14ac:dyDescent="0.25">
      <c r="M24" s="4">
        <f t="shared" si="2"/>
        <v>9.5</v>
      </c>
      <c r="N24" s="4">
        <v>19</v>
      </c>
      <c r="O24" s="4">
        <f t="shared" si="3"/>
        <v>98.2</v>
      </c>
      <c r="P24" s="4">
        <f t="shared" si="4"/>
        <v>1865.8</v>
      </c>
    </row>
    <row r="25" spans="2:16" x14ac:dyDescent="0.25">
      <c r="D25" s="1"/>
      <c r="M25" s="15" t="s">
        <v>16</v>
      </c>
      <c r="N25" s="14">
        <f>SUM(P5:P24)/E12</f>
        <v>4.9999999999999991</v>
      </c>
      <c r="O25" s="16" t="s">
        <v>15</v>
      </c>
      <c r="P25" s="14">
        <f>SUM(O5:O24)/M3</f>
        <v>3.1999999999999935</v>
      </c>
    </row>
    <row r="26" spans="2:16" x14ac:dyDescent="0.25">
      <c r="D26" s="1"/>
    </row>
    <row r="27" spans="2:16" x14ac:dyDescent="0.25">
      <c r="D27" s="1"/>
    </row>
    <row r="28" spans="2:16" x14ac:dyDescent="0.25">
      <c r="D28" s="1"/>
    </row>
  </sheetData>
  <hyperlinks>
    <hyperlink ref="G3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King</cp:lastModifiedBy>
  <dcterms:created xsi:type="dcterms:W3CDTF">2009-03-27T14:29:54Z</dcterms:created>
  <dcterms:modified xsi:type="dcterms:W3CDTF">2014-04-23T09:27:28Z</dcterms:modified>
</cp:coreProperties>
</file>