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 la Mejor\Desktop\Excel-Tutorial-main\playground\"/>
    </mc:Choice>
  </mc:AlternateContent>
  <xr:revisionPtr revIDLastSave="0" documentId="13_ncr:1_{5E24FFD0-D865-422D-837F-615D969F2ABD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mid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10" i="13"/>
  <c r="J6" i="13"/>
  <c r="J3" i="13"/>
  <c r="J4" i="13"/>
  <c r="J5" i="13"/>
  <c r="J7" i="13"/>
  <c r="J8" i="13"/>
  <c r="J9" i="13"/>
  <c r="J2" i="13"/>
  <c r="L11" i="5"/>
  <c r="K11" i="5"/>
  <c r="J11" i="5"/>
  <c r="M11" i="12"/>
  <c r="L11" i="12"/>
  <c r="K11" i="12"/>
  <c r="J11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2" i="2" a="1"/>
  <c r="J2" i="2" s="1"/>
  <c r="K2" i="8" a="1"/>
  <c r="K2" i="8" s="1"/>
  <c r="J2" i="8" a="1"/>
  <c r="J2" i="8" s="1"/>
  <c r="K11" i="9"/>
  <c r="K12" i="9" s="1"/>
  <c r="K3" i="9"/>
  <c r="K4" i="9"/>
  <c r="K5" i="9"/>
  <c r="K6" i="9"/>
  <c r="K7" i="9"/>
  <c r="K8" i="9"/>
  <c r="K9" i="9"/>
  <c r="K10" i="9"/>
  <c r="K2" i="9"/>
  <c r="J11" i="9"/>
  <c r="J12" i="9" s="1"/>
  <c r="J3" i="9"/>
  <c r="J4" i="9"/>
  <c r="J5" i="9"/>
  <c r="J6" i="9"/>
  <c r="J7" i="9"/>
  <c r="J8" i="9"/>
  <c r="J9" i="9"/>
  <c r="J10" i="9"/>
  <c r="J2" i="9"/>
  <c r="I11" i="9"/>
  <c r="I12" i="9" s="1"/>
  <c r="H11" i="9"/>
  <c r="H12" i="9" s="1"/>
  <c r="G11" i="9"/>
  <c r="G12" i="9" s="1"/>
  <c r="D12" i="9"/>
  <c r="D11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<sst xmlns="http://schemas.openxmlformats.org/spreadsheetml/2006/main" count="607" uniqueCount="121">
  <si>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</si>
  <si>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</si>
  <si>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</si>
  <si>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</si>
  <si>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</si>
  <si>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</si>
  <si>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</si>
  <si>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</si>
  <si>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</si>
  <si>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</si>
  <si>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</si>
  <si>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</si>
  <si>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</si>
  <si>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</si>
  <si>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</si>
  <si>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</si>
  <si>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</si>
  <si>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</si>
  <si>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</si>
  <si>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</si>
  <si>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</si>
  <si>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</si>
  <si>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</si>
  <si>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</si>
  <si>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</si>
  <si>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</si>
  <si>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</si>
  <si>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</si>
  <si>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</si>
  <si>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</si>
  <si>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</si>
  <si>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</si>
  <si>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</si>
  <si>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</si>
  <si>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</si>
  <si>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</si>
  <si>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</si>
  <si>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</si>
  <si>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</si>
  <si>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</si>
  <si>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</si>
  <si>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</si>
  <si>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</si>
  <si>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</si>
  <si>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</si>
  <si>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</si>
  <si>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</si>
  <si>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</si>
  <si>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</si>
  <si>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</si>
  <si>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</si>
  <si>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</si>
  <si>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</si>
  <si>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</si>
  <si>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</si>
  <si>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</si>
  <si>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</si>
  <si>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</si>
  <si>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</si>
  <si>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</si>
  <si>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</si>
  <si>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</si>
  <si>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</si>
  <si>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</si>
  <si>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</si>
  <si>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</si>
  <si>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</si>
  <si>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</si>
  <si>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</si>
  <si>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</si>
  <si>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</si>
  <si>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</si>
  <si>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</si>
  <si>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</si>
  <si>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</si>
  <si>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</si>
  <si>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</si>
  <si>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</si>
  <si>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</si>
  <si>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</si>
  <si>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</si>
  <si>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</si>
  <si>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</si>
  <si>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</si>
  <si>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</si>
  <si>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</si>
  <si>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</si>
  <si>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num of days</t>
  </si>
  <si>
    <t>num of years</t>
  </si>
  <si>
    <t>IFS multiple conditions</t>
  </si>
  <si>
    <t>IF  just one condition</t>
  </si>
  <si>
    <t>no default value</t>
  </si>
  <si>
    <t>default value</t>
  </si>
  <si>
    <t>shows the number of characters in a string or number</t>
  </si>
  <si>
    <t>LEN(B2) len last name</t>
  </si>
  <si>
    <t xml:space="preserve">returns a specified amount of characters </t>
  </si>
  <si>
    <t>right</t>
  </si>
  <si>
    <t>turns a string into a format</t>
  </si>
  <si>
    <t>mid</t>
  </si>
  <si>
    <t>text</t>
  </si>
  <si>
    <t>extracts from the middle</t>
  </si>
  <si>
    <t>1-5-2000</t>
  </si>
  <si>
    <t>9-11-2013</t>
  </si>
  <si>
    <t>7-4-2000</t>
  </si>
  <si>
    <t>salesmen salary</t>
  </si>
  <si>
    <t>salaries</t>
  </si>
  <si>
    <t>salary above 50000</t>
  </si>
  <si>
    <t>female over 30</t>
  </si>
  <si>
    <t>count</t>
  </si>
  <si>
    <t>count male</t>
  </si>
  <si>
    <t>accountant female</t>
  </si>
  <si>
    <t>days</t>
  </si>
  <si>
    <t>how many days</t>
  </si>
  <si>
    <t xml:space="preserve">networkdays </t>
  </si>
  <si>
    <t>how many days substracting the holidays</t>
  </si>
  <si>
    <t>1/5/2001</t>
  </si>
  <si>
    <t>12/3/2016</t>
  </si>
  <si>
    <t>11/8/2004</t>
  </si>
  <si>
    <t>9/11/2014</t>
  </si>
  <si>
    <t>11/8/2005</t>
  </si>
  <si>
    <t>9/11/2015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</si>
</sst>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NumberFormat="1"/>
    <xf numFmtId="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2"/>
  <sheetViews>
    <sheetView workbookViewId="0">
      <selection activeCell="K16" sqref="K16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  <col min="10" max="10" width="13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  <c r="K1" t="s">
        <v>88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6">
        <f>+I2-H2</f>
        <v>5056</v>
      </c>
      <c r="K2" s="8">
        <f>+J2/360</f>
        <v>14.044444444444444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6">
        <f t="shared" ref="J3:J12" si="0">+I3-H3</f>
        <v>5851</v>
      </c>
      <c r="K3" s="8">
        <f t="shared" ref="K3:K10" si="1">+J3/360</f>
        <v>16.252777777777776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6">
        <f t="shared" si="0"/>
        <v>6275</v>
      </c>
      <c r="K4" s="8">
        <f t="shared" si="1"/>
        <v>17.430555555555557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6">
        <f t="shared" si="0"/>
        <v>5811</v>
      </c>
      <c r="K5" s="8">
        <f t="shared" si="1"/>
        <v>16.141666666666666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6">
        <f t="shared" si="0"/>
        <v>5960</v>
      </c>
      <c r="K6" s="8">
        <f t="shared" si="1"/>
        <v>16.555555555555557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6">
        <f t="shared" si="0"/>
        <v>6488</v>
      </c>
      <c r="K7" s="8">
        <f t="shared" si="1"/>
        <v>18.022222222222222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6">
        <f t="shared" si="0"/>
        <v>3618</v>
      </c>
      <c r="K8" s="8">
        <f t="shared" si="1"/>
        <v>10.050000000000001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6">
        <f t="shared" si="0"/>
        <v>4700</v>
      </c>
      <c r="K9" s="8">
        <f t="shared" si="1"/>
        <v>13.055555555555555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6">
        <f t="shared" si="0"/>
        <v>2957</v>
      </c>
      <c r="K10" s="8">
        <f t="shared" si="1"/>
        <v>8.2138888888888886</v>
      </c>
    </row>
    <row r="11" spans="1:11" x14ac:dyDescent="0.25">
      <c r="A11" s="3" t="s">
        <v>79</v>
      </c>
      <c r="B11" s="5"/>
      <c r="C11" s="5"/>
      <c r="D11" s="3">
        <f>MAX(D2:D10)</f>
        <v>38</v>
      </c>
      <c r="E11" s="5"/>
      <c r="F11" s="5"/>
      <c r="G11" s="3">
        <f>MAX(G2:G10)</f>
        <v>65000</v>
      </c>
      <c r="H11" s="4">
        <f>MAX(H2:H10)</f>
        <v>37933</v>
      </c>
      <c r="I11" s="4">
        <f>MAX(I2:I10)</f>
        <v>42986</v>
      </c>
      <c r="J11" s="7">
        <f>MAX(J2:J10)</f>
        <v>6488</v>
      </c>
      <c r="K11" s="9">
        <f>MAX(K2:K10)</f>
        <v>18.022222222222222</v>
      </c>
    </row>
    <row r="12" spans="1:11" x14ac:dyDescent="0.25">
      <c r="A12" s="3" t="s">
        <v>80</v>
      </c>
      <c r="B12" s="5"/>
      <c r="C12" s="5"/>
      <c r="D12" s="3">
        <f>MIN(D3:D11)</f>
        <v>29</v>
      </c>
      <c r="E12" s="5"/>
      <c r="F12" s="5"/>
      <c r="G12" s="3">
        <f>MIN(G3:G11)</f>
        <v>36000</v>
      </c>
      <c r="H12" s="4">
        <f>MIN(H3:H11)</f>
        <v>35040</v>
      </c>
      <c r="I12" s="4">
        <f>MIN(I3:I11)</f>
        <v>40800</v>
      </c>
      <c r="J12" s="7">
        <f>MIN(J3:J11)</f>
        <v>2957</v>
      </c>
      <c r="K12" s="9">
        <f>MIN(K3:K11)</f>
        <v>8.2138888888888886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3"/>
  <sheetViews>
    <sheetView workbookViewId="0">
      <selection activeCell="B19" sqref="B19"/>
    </sheetView>
  </sheetViews>
  <sheetFormatPr baseColWidth="10" defaultColWidth="13.7109375" defaultRowHeight="15" x14ac:dyDescent="0.25"/>
  <cols>
    <col min="1" max="1" width="10.7109375" bestFit="1" customWidth="1"/>
    <col min="3" max="3" width="15.5703125" customWidth="1"/>
    <col min="4" max="4" width="7.7109375" customWidth="1"/>
    <col min="11" max="11" width="18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 xml:space="preserve"> _xlfn.IFS(F2:F10 = "Salesman","fire in the spot",F2:F10 = "HR","give christmas bonus")</f>
        <v>fire in the spot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fire in the spot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give christmas bonus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fire in the spot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  <row r="12" spans="1:11" x14ac:dyDescent="0.25">
      <c r="A12" t="s">
        <v>90</v>
      </c>
      <c r="C12" t="s">
        <v>92</v>
      </c>
    </row>
    <row r="13" spans="1:11" x14ac:dyDescent="0.25">
      <c r="A13" t="s">
        <v>89</v>
      </c>
      <c r="C1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3"/>
  <sheetViews>
    <sheetView workbookViewId="0">
      <selection activeCell="K1" sqref="K1"/>
    </sheetView>
  </sheetViews>
  <sheetFormatPr baseColWidth="10" defaultColWidth="10.85546875" defaultRowHeight="15" x14ac:dyDescent="0.25"/>
  <cols>
    <col min="1" max="1" width="10.7109375" bestFit="1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94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+LEN(C2:C10)</f>
        <v>7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0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  <row r="12" spans="1:10" x14ac:dyDescent="0.25">
      <c r="A12" t="s">
        <v>93</v>
      </c>
    </row>
    <row r="13" spans="1:10" x14ac:dyDescent="0.25">
      <c r="A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3"/>
  <sheetViews>
    <sheetView workbookViewId="0">
      <selection activeCell="L14" sqref="L14"/>
    </sheetView>
  </sheetViews>
  <sheetFormatPr baseColWidth="10"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96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>
        <f>+LEFT(B2,2)</f>
        <v>Ji</v>
      </c>
      <c r="L2" t="str">
        <f>+RIGHT(C2,3)</f>
        <v>ert</v>
      </c>
      <c r="M2" t="str">
        <f>RIGHT(I2,4)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f t="shared" ref="K3:K10" si="0">+LEFT(B3,2)</f>
        <v>Pa</v>
      </c>
      <c r="L3" t="str">
        <f t="shared" ref="L3:L10" si="1">+RIGHT(C3,3)</f>
        <v>ley</v>
      </c>
      <c r="M3" t="str">
        <f t="shared" ref="M3:M10" si="2">RIGHT(I3,4)</f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f t="shared" si="0"/>
        <v>Dw</v>
      </c>
      <c r="L4" t="str">
        <f t="shared" si="1"/>
        <v>ute</v>
      </c>
      <c r="M4" t="str">
        <f t="shared" si="2"/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f t="shared" si="0"/>
        <v>An</v>
      </c>
      <c r="L5" t="str">
        <f t="shared" si="1"/>
        <v>tin</v>
      </c>
      <c r="M5" t="str">
        <f t="shared" si="2"/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f t="shared" si="0"/>
        <v>To</v>
      </c>
      <c r="L6" t="str">
        <f t="shared" si="1"/>
        <v>son</v>
      </c>
      <c r="M6" t="str">
        <f t="shared" si="2"/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f t="shared" si="0"/>
        <v>Mi</v>
      </c>
      <c r="L7" t="str">
        <f t="shared" si="1"/>
        <v>ott</v>
      </c>
      <c r="M7" t="str">
        <f t="shared" si="2"/>
        <v>2013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f t="shared" si="0"/>
        <v>Me</v>
      </c>
      <c r="L8" t="str">
        <f t="shared" si="1"/>
        <v>mer</v>
      </c>
      <c r="M8" t="str">
        <f t="shared" si="2"/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f t="shared" si="0"/>
        <v>St</v>
      </c>
      <c r="L9" t="str">
        <f t="shared" si="1"/>
        <v>son</v>
      </c>
      <c r="M9" t="str">
        <f t="shared" si="2"/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f t="shared" si="0"/>
        <v>Ke</v>
      </c>
      <c r="L10" t="str">
        <f t="shared" si="1"/>
        <v>one</v>
      </c>
      <c r="M10" t="str">
        <f t="shared" si="2"/>
        <v>2015</v>
      </c>
    </row>
    <row r="13" spans="1:13" x14ac:dyDescent="0.25">
      <c r="A1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M13" sqref="M12:M13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  <col min="11" max="11" width="16.140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L1" t="s">
        <v>98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6">
        <v>37197</v>
      </c>
      <c r="I2" s="6">
        <v>42253</v>
      </c>
      <c r="J2" t="str" cm="1">
        <f t="array" ref="J2:J10">TEXT(H2:H10,"dd/mm/yyyy")</f>
        <v>02/11/2001</v>
      </c>
      <c r="K2" s="2"/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6">
        <v>36436</v>
      </c>
      <c r="I3" s="6">
        <v>42287</v>
      </c>
      <c r="J3" t="str">
        <v>03/10/1999</v>
      </c>
      <c r="K3" s="2"/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6">
        <v>36711</v>
      </c>
      <c r="I4" s="6">
        <v>42986</v>
      </c>
      <c r="J4" t="str">
        <v>04/07/2000</v>
      </c>
      <c r="K4" s="2"/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6">
        <v>36530</v>
      </c>
      <c r="I5" s="6">
        <v>42341</v>
      </c>
      <c r="J5" t="str">
        <v>05/01/2000</v>
      </c>
      <c r="K5" s="2"/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6">
        <v>37017</v>
      </c>
      <c r="I6" s="6">
        <v>42977</v>
      </c>
      <c r="J6" t="str">
        <v>06/05/2001</v>
      </c>
      <c r="K6" s="2"/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6">
        <v>35040</v>
      </c>
      <c r="I7" s="6">
        <v>41528</v>
      </c>
      <c r="J7" t="str">
        <v>07/12/1995</v>
      </c>
      <c r="K7" s="2"/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6">
        <v>37933</v>
      </c>
      <c r="I8" s="6">
        <v>41551</v>
      </c>
      <c r="J8" t="str">
        <v>08/11/2003</v>
      </c>
      <c r="K8" s="2"/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6">
        <v>37416</v>
      </c>
      <c r="I9" s="6">
        <v>42116</v>
      </c>
      <c r="J9" t="str">
        <v>09/06/2002</v>
      </c>
      <c r="K9" s="2"/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6">
        <v>37843</v>
      </c>
      <c r="I10" s="6">
        <v>40800</v>
      </c>
      <c r="J10" t="str">
        <v>10/08/2003</v>
      </c>
      <c r="K10" s="2"/>
    </row>
    <row r="12" spans="1:12" x14ac:dyDescent="0.25">
      <c r="A12" t="s">
        <v>99</v>
      </c>
      <c r="B12" t="s">
        <v>97</v>
      </c>
      <c r="H12" s="1"/>
    </row>
    <row r="13" spans="1:12" x14ac:dyDescent="0.25">
      <c r="A13" t="s">
        <v>98</v>
      </c>
      <c r="B13" t="s">
        <v>100</v>
      </c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1"/>
  <sheetViews>
    <sheetView workbookViewId="0">
      <selection activeCell="L13" sqref="L13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1">+TRIM(C2:C11)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  <row r="11" spans="1:11" x14ac:dyDescent="0.25">
      <c r="J11" t="str"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M12" sqref="M12"/>
    </sheetView>
  </sheetViews>
  <sheetFormatPr baseColWidth="10" defaultColWidth="9.140625"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+_xlfn.CONCAT(C2," ",B2)</f>
        <v>Halpert Jim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+_xlfn.CONCAT(C3," ",B3)</f>
        <v>Beasley Pam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Schrute Dwight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Martin Angela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Flenderson Toby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Scott Michael</v>
      </c>
    </row>
    <row r="8" spans="1:10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Palmer Meredith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Hudson Stanley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Malone Kevin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3" sqref="L13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  <col min="10" max="10" width="15.140625" customWidth="1"/>
    <col min="11" max="11" width="14.855468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s="11" t="s">
        <v>70</v>
      </c>
      <c r="K1" s="12" t="s">
        <v>71</v>
      </c>
      <c r="L1" s="10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1" t="str" cm="1">
        <f t="array" ref="J2:J10">+SUBSTITUTE(H2:H10,"/","-",1)</f>
        <v>11-2/2001</v>
      </c>
      <c r="K2" s="12" t="str" cm="1">
        <f t="array" ref="K2:K10">+SUBSTITUTE(H2:H10,"/","-",2)</f>
        <v>11/2-2001</v>
      </c>
      <c r="L2" s="10" t="str" cm="1">
        <f t="array" ref="L2:L10">+SUBSTITUTE(H2:H10,"/","-")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1" t="str">
        <v>10-3/1999</v>
      </c>
      <c r="K3" s="12" t="str">
        <v>10/3-1999</v>
      </c>
      <c r="L3" s="10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103</v>
      </c>
      <c r="I4" s="2" t="s">
        <v>57</v>
      </c>
      <c r="J4" s="11" t="str">
        <v>7-4-2000</v>
      </c>
      <c r="K4" s="12" t="str">
        <v>7-4-2000</v>
      </c>
      <c r="L4" s="10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101</v>
      </c>
      <c r="I5" s="2" t="s">
        <v>58</v>
      </c>
      <c r="J5" s="11" t="str">
        <v>1-5-2000</v>
      </c>
      <c r="K5" s="12" t="str">
        <v>1-5-2000</v>
      </c>
      <c r="L5" s="10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1" t="str">
        <v>5-6/2001</v>
      </c>
      <c r="K6" s="12" t="str">
        <v>5/6-2001</v>
      </c>
      <c r="L6" s="10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1" t="str">
        <v>5-6/2001</v>
      </c>
      <c r="K7" s="12" t="str">
        <v>5/6-2001</v>
      </c>
      <c r="L7" s="10" t="str">
        <v>5-6-2001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102</v>
      </c>
      <c r="J8" s="11" t="str">
        <v>11-8/2003</v>
      </c>
      <c r="K8" s="12" t="str">
        <v>11/8-2003</v>
      </c>
      <c r="L8" s="10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1" t="str">
        <v>6-9/2002</v>
      </c>
      <c r="K9" s="12" t="str">
        <v>6/9-2002</v>
      </c>
      <c r="L9" s="10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1" t="str">
        <v>8-10/2003</v>
      </c>
      <c r="K10" s="12" t="str">
        <v>8/10-2003</v>
      </c>
      <c r="L10" s="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1"/>
  <sheetViews>
    <sheetView workbookViewId="0">
      <selection activeCell="M12" sqref="M12"/>
    </sheetView>
  </sheetViews>
  <sheetFormatPr baseColWidth="10" defaultColWidth="13" defaultRowHeight="15" x14ac:dyDescent="0.25"/>
  <cols>
    <col min="11" max="11" width="17.8554687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">
        <v>105</v>
      </c>
      <c r="K10" t="s">
        <v>106</v>
      </c>
      <c r="L10" t="s">
        <v>104</v>
      </c>
      <c r="M10" t="s">
        <v>107</v>
      </c>
    </row>
    <row r="11" spans="1:13" x14ac:dyDescent="0.25">
      <c r="J11">
        <f>+SUM(G2:G10)</f>
        <v>437000</v>
      </c>
      <c r="K11">
        <f>+SUMIF(G2:G10,"&gt;=50000")</f>
        <v>178000</v>
      </c>
      <c r="L11">
        <f>+SUMIFS(G2:G10,F2:F10,"Salesman")</f>
        <v>156000</v>
      </c>
      <c r="M11">
        <f>+SUMIFS(G2:G10,E2:E10,"Female",D2:D10,"&gt;30")</f>
        <v>88000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1"/>
  <sheetViews>
    <sheetView workbookViewId="0">
      <selection activeCell="H18" sqref="H18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">
        <v>108</v>
      </c>
      <c r="K10" t="s">
        <v>109</v>
      </c>
      <c r="L10" t="s">
        <v>110</v>
      </c>
    </row>
    <row r="11" spans="1:12" x14ac:dyDescent="0.25">
      <c r="J11">
        <f>+COUNT(A2:A10)</f>
        <v>9</v>
      </c>
      <c r="K11">
        <f>+COUNTIF(E2:E10,"Male")</f>
        <v>6</v>
      </c>
      <c r="L11">
        <f>+COUNTIFS(E2:E10,"Female",F2:F10,"Accountant")</f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4"/>
  <sheetViews>
    <sheetView tabSelected="1" workbookViewId="0">
      <selection activeCell="M13" sqref="M13"/>
    </sheetView>
  </sheetViews>
  <sheetFormatPr baseColWidth="10" defaultColWidth="9.140625"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 t="s">
        <v>47</v>
      </c>
      <c r="I2" s="1" t="s">
        <v>55</v>
      </c>
      <c r="J2">
        <f>_xlfn.DAYS(I2,H2)</f>
        <v>5231</v>
      </c>
      <c r="K2">
        <f>+NETWORKDAYS(H2,I2,2)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 t="s">
        <v>48</v>
      </c>
      <c r="I3" s="1" t="s">
        <v>56</v>
      </c>
      <c r="J3">
        <f t="shared" ref="J3:J10" si="0">_xlfn.DAYS(I3,H3)</f>
        <v>6058</v>
      </c>
      <c r="K3">
        <f t="shared" ref="K3:K10" si="1">+NETWORKDAYS(H3,I3,2)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 t="s">
        <v>49</v>
      </c>
      <c r="I4" s="1" t="s">
        <v>57</v>
      </c>
      <c r="J4">
        <f t="shared" si="0"/>
        <v>6333</v>
      </c>
      <c r="K4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 t="s">
        <v>50</v>
      </c>
      <c r="I5" s="1" t="s">
        <v>58</v>
      </c>
      <c r="J5">
        <f t="shared" si="0"/>
        <v>5428</v>
      </c>
      <c r="K5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 t="s">
        <v>115</v>
      </c>
      <c r="I6" s="1" t="s">
        <v>116</v>
      </c>
      <c r="J6">
        <f>_xlfn.DAYS(I6,H6)</f>
        <v>5429</v>
      </c>
      <c r="K6">
        <f t="shared" si="1"/>
        <v>3879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 t="s">
        <v>51</v>
      </c>
      <c r="I7" s="1" t="s">
        <v>60</v>
      </c>
      <c r="J7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 t="s">
        <v>52</v>
      </c>
      <c r="I8" s="1" t="s">
        <v>60</v>
      </c>
      <c r="J8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 t="s">
        <v>117</v>
      </c>
      <c r="I9" s="1" t="s">
        <v>118</v>
      </c>
      <c r="J9">
        <f t="shared" si="0"/>
        <v>3742</v>
      </c>
      <c r="K9">
        <f t="shared" si="1"/>
        <v>2673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 t="s">
        <v>119</v>
      </c>
      <c r="I10" s="1" t="s">
        <v>120</v>
      </c>
      <c r="J10">
        <f>_xlfn.DAYS(I10,H10)</f>
        <v>3742</v>
      </c>
      <c r="K10">
        <f t="shared" si="1"/>
        <v>2673</v>
      </c>
    </row>
    <row r="13" spans="1:11" x14ac:dyDescent="0.25">
      <c r="A13" t="s">
        <v>111</v>
      </c>
      <c r="B13" t="s">
        <v>112</v>
      </c>
    </row>
    <row r="14" spans="1:11" x14ac:dyDescent="0.25">
      <c r="A14" t="s">
        <v>113</v>
      </c>
      <c r="C14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mid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ivan bolivar</cp:lastModifiedBy>
  <dcterms:created xsi:type="dcterms:W3CDTF">2021-12-16T14:18:34Z</dcterms:created>
  <dcterms:modified xsi:type="dcterms:W3CDTF">2024-07-06T19:12:31Z</dcterms:modified>
</cp:coreProperties>
</file>