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palladl2/Downloads/"/>
    </mc:Choice>
  </mc:AlternateContent>
  <xr:revisionPtr revIDLastSave="0" documentId="13_ncr:1_{DFCFE87D-940B-F842-8BDF-469302B53B7A}" xr6:coauthVersionLast="47" xr6:coauthVersionMax="47" xr10:uidLastSave="{00000000-0000-0000-0000-000000000000}"/>
  <bookViews>
    <workbookView xWindow="1120" yWindow="1820" windowWidth="12960" windowHeight="11560" activeTab="2" xr2:uid="{00000000-000D-0000-FFFF-FFFF00000000}"/>
  </bookViews>
  <sheets>
    <sheet name="Hat_Creek" sheetId="2" r:id="rId1"/>
    <sheet name="Sheet1" sheetId="3" r:id="rId2"/>
    <sheet name="Sheet2" sheetId="4" r:id="rId3"/>
    <sheet name="Sheet3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B31" i="5"/>
  <c r="B34" i="5"/>
  <c r="C31" i="5"/>
  <c r="C34" i="5"/>
  <c r="B63" i="5"/>
  <c r="B35" i="5"/>
  <c r="C35" i="5"/>
  <c r="B64" i="5"/>
  <c r="B36" i="5"/>
  <c r="C36" i="5"/>
  <c r="B65" i="5"/>
  <c r="B37" i="5"/>
  <c r="C37" i="5"/>
  <c r="B66" i="5"/>
  <c r="B38" i="5"/>
  <c r="C38" i="5"/>
  <c r="B67" i="5"/>
  <c r="B39" i="5"/>
  <c r="C39" i="5"/>
  <c r="B68" i="5"/>
  <c r="B40" i="5"/>
  <c r="C40" i="5"/>
  <c r="B69" i="5"/>
  <c r="B41" i="5"/>
  <c r="C41" i="5"/>
  <c r="B70" i="5"/>
  <c r="B42" i="5"/>
  <c r="C42" i="5"/>
  <c r="B71" i="5"/>
  <c r="B43" i="5"/>
  <c r="C43" i="5"/>
  <c r="B72" i="5"/>
  <c r="B44" i="5"/>
  <c r="C44" i="5"/>
  <c r="B73" i="5"/>
  <c r="B45" i="5"/>
  <c r="C45" i="5"/>
  <c r="B74" i="5"/>
  <c r="B46" i="5"/>
  <c r="C46" i="5"/>
  <c r="B75" i="5"/>
  <c r="B47" i="5"/>
  <c r="C47" i="5"/>
  <c r="B76" i="5"/>
  <c r="B48" i="5"/>
  <c r="C48" i="5"/>
  <c r="B77" i="5"/>
  <c r="B49" i="5"/>
  <c r="C49" i="5"/>
  <c r="B78" i="5"/>
  <c r="B50" i="5"/>
  <c r="C50" i="5"/>
  <c r="B79" i="5"/>
  <c r="B51" i="5"/>
  <c r="C51" i="5"/>
  <c r="B80" i="5"/>
  <c r="B52" i="5"/>
  <c r="C52" i="5"/>
  <c r="B81" i="5"/>
  <c r="B53" i="5"/>
  <c r="C53" i="5"/>
  <c r="B82" i="5"/>
  <c r="B54" i="5"/>
  <c r="C54" i="5"/>
  <c r="B83" i="5"/>
  <c r="B92" i="5"/>
  <c r="B32" i="5"/>
  <c r="C32" i="5"/>
  <c r="B93" i="5"/>
  <c r="B94" i="5"/>
  <c r="D31" i="5"/>
  <c r="D34" i="5"/>
  <c r="C63" i="5"/>
  <c r="D35" i="5"/>
  <c r="C64" i="5"/>
  <c r="D36" i="5"/>
  <c r="C65" i="5"/>
  <c r="D37" i="5"/>
  <c r="C66" i="5"/>
  <c r="D38" i="5"/>
  <c r="C67" i="5"/>
  <c r="D39" i="5"/>
  <c r="C68" i="5"/>
  <c r="D40" i="5"/>
  <c r="C69" i="5"/>
  <c r="D41" i="5"/>
  <c r="C70" i="5"/>
  <c r="D42" i="5"/>
  <c r="C71" i="5"/>
  <c r="D43" i="5"/>
  <c r="C72" i="5"/>
  <c r="D44" i="5"/>
  <c r="C73" i="5"/>
  <c r="D45" i="5"/>
  <c r="C74" i="5"/>
  <c r="D46" i="5"/>
  <c r="C75" i="5"/>
  <c r="D47" i="5"/>
  <c r="C76" i="5"/>
  <c r="D48" i="5"/>
  <c r="C77" i="5"/>
  <c r="D49" i="5"/>
  <c r="C78" i="5"/>
  <c r="D50" i="5"/>
  <c r="C79" i="5"/>
  <c r="D51" i="5"/>
  <c r="C80" i="5"/>
  <c r="D52" i="5"/>
  <c r="C81" i="5"/>
  <c r="D53" i="5"/>
  <c r="C82" i="5"/>
  <c r="D54" i="5"/>
  <c r="C83" i="5"/>
  <c r="C92" i="5"/>
  <c r="D32" i="5"/>
  <c r="C93" i="5"/>
  <c r="C94" i="5"/>
  <c r="E31" i="5"/>
  <c r="E34" i="5"/>
  <c r="D63" i="5"/>
  <c r="E35" i="5"/>
  <c r="D64" i="5"/>
  <c r="E36" i="5"/>
  <c r="D65" i="5"/>
  <c r="E37" i="5"/>
  <c r="D66" i="5"/>
  <c r="E38" i="5"/>
  <c r="D67" i="5"/>
  <c r="E39" i="5"/>
  <c r="D68" i="5"/>
  <c r="E40" i="5"/>
  <c r="D69" i="5"/>
  <c r="E41" i="5"/>
  <c r="D70" i="5"/>
  <c r="E42" i="5"/>
  <c r="D71" i="5"/>
  <c r="E43" i="5"/>
  <c r="D72" i="5"/>
  <c r="E44" i="5"/>
  <c r="D73" i="5"/>
  <c r="E45" i="5"/>
  <c r="D74" i="5"/>
  <c r="E46" i="5"/>
  <c r="D75" i="5"/>
  <c r="E47" i="5"/>
  <c r="D76" i="5"/>
  <c r="E48" i="5"/>
  <c r="D77" i="5"/>
  <c r="E49" i="5"/>
  <c r="D78" i="5"/>
  <c r="E50" i="5"/>
  <c r="D79" i="5"/>
  <c r="E51" i="5"/>
  <c r="D80" i="5"/>
  <c r="E52" i="5"/>
  <c r="D81" i="5"/>
  <c r="E53" i="5"/>
  <c r="D82" i="5"/>
  <c r="E54" i="5"/>
  <c r="D83" i="5"/>
  <c r="D92" i="5"/>
  <c r="E32" i="5"/>
  <c r="D93" i="5"/>
  <c r="D94" i="5"/>
  <c r="F31" i="5"/>
  <c r="F34" i="5"/>
  <c r="E63" i="5"/>
  <c r="F35" i="5"/>
  <c r="E64" i="5"/>
  <c r="F36" i="5"/>
  <c r="E65" i="5"/>
  <c r="F37" i="5"/>
  <c r="E66" i="5"/>
  <c r="F38" i="5"/>
  <c r="E67" i="5"/>
  <c r="F39" i="5"/>
  <c r="E68" i="5"/>
  <c r="F40" i="5"/>
  <c r="E69" i="5"/>
  <c r="F41" i="5"/>
  <c r="E70" i="5"/>
  <c r="F42" i="5"/>
  <c r="E71" i="5"/>
  <c r="F43" i="5"/>
  <c r="E72" i="5"/>
  <c r="F44" i="5"/>
  <c r="E73" i="5"/>
  <c r="F45" i="5"/>
  <c r="E74" i="5"/>
  <c r="F46" i="5"/>
  <c r="E75" i="5"/>
  <c r="F47" i="5"/>
  <c r="E76" i="5"/>
  <c r="F48" i="5"/>
  <c r="E77" i="5"/>
  <c r="F49" i="5"/>
  <c r="E78" i="5"/>
  <c r="F50" i="5"/>
  <c r="E79" i="5"/>
  <c r="F51" i="5"/>
  <c r="E80" i="5"/>
  <c r="F52" i="5"/>
  <c r="E81" i="5"/>
  <c r="F53" i="5"/>
  <c r="E82" i="5"/>
  <c r="F54" i="5"/>
  <c r="E83" i="5"/>
  <c r="E92" i="5"/>
  <c r="F32" i="5"/>
  <c r="E93" i="5"/>
  <c r="E94" i="5"/>
  <c r="G31" i="5"/>
  <c r="G34" i="5"/>
  <c r="F63" i="5"/>
  <c r="G35" i="5"/>
  <c r="F64" i="5"/>
  <c r="G36" i="5"/>
  <c r="F65" i="5"/>
  <c r="G37" i="5"/>
  <c r="F66" i="5"/>
  <c r="G38" i="5"/>
  <c r="F67" i="5"/>
  <c r="G39" i="5"/>
  <c r="F68" i="5"/>
  <c r="G40" i="5"/>
  <c r="F69" i="5"/>
  <c r="G41" i="5"/>
  <c r="F70" i="5"/>
  <c r="G42" i="5"/>
  <c r="F71" i="5"/>
  <c r="G43" i="5"/>
  <c r="F72" i="5"/>
  <c r="G44" i="5"/>
  <c r="F73" i="5"/>
  <c r="G45" i="5"/>
  <c r="F74" i="5"/>
  <c r="G46" i="5"/>
  <c r="F75" i="5"/>
  <c r="G47" i="5"/>
  <c r="F76" i="5"/>
  <c r="G48" i="5"/>
  <c r="F77" i="5"/>
  <c r="G49" i="5"/>
  <c r="F78" i="5"/>
  <c r="G50" i="5"/>
  <c r="F79" i="5"/>
  <c r="G51" i="5"/>
  <c r="F80" i="5"/>
  <c r="G52" i="5"/>
  <c r="F81" i="5"/>
  <c r="G53" i="5"/>
  <c r="F82" i="5"/>
  <c r="G54" i="5"/>
  <c r="F83" i="5"/>
  <c r="F92" i="5"/>
  <c r="G32" i="5"/>
  <c r="F93" i="5"/>
  <c r="F94" i="5"/>
  <c r="H31" i="5"/>
  <c r="H34" i="5"/>
  <c r="G63" i="5"/>
  <c r="H35" i="5"/>
  <c r="G64" i="5"/>
  <c r="H36" i="5"/>
  <c r="G65" i="5"/>
  <c r="H37" i="5"/>
  <c r="G66" i="5"/>
  <c r="H38" i="5"/>
  <c r="G67" i="5"/>
  <c r="H39" i="5"/>
  <c r="G68" i="5"/>
  <c r="H40" i="5"/>
  <c r="G69" i="5"/>
  <c r="H41" i="5"/>
  <c r="G70" i="5"/>
  <c r="H42" i="5"/>
  <c r="G71" i="5"/>
  <c r="H43" i="5"/>
  <c r="G72" i="5"/>
  <c r="H44" i="5"/>
  <c r="G73" i="5"/>
  <c r="H45" i="5"/>
  <c r="G74" i="5"/>
  <c r="H46" i="5"/>
  <c r="G75" i="5"/>
  <c r="H47" i="5"/>
  <c r="G76" i="5"/>
  <c r="H48" i="5"/>
  <c r="G77" i="5"/>
  <c r="H49" i="5"/>
  <c r="G78" i="5"/>
  <c r="H50" i="5"/>
  <c r="G79" i="5"/>
  <c r="H51" i="5"/>
  <c r="G80" i="5"/>
  <c r="H52" i="5"/>
  <c r="G81" i="5"/>
  <c r="H53" i="5"/>
  <c r="G82" i="5"/>
  <c r="H54" i="5"/>
  <c r="G83" i="5"/>
  <c r="G92" i="5"/>
  <c r="H32" i="5"/>
  <c r="G93" i="5"/>
  <c r="G94" i="5"/>
  <c r="I31" i="5"/>
  <c r="I34" i="5"/>
  <c r="H63" i="5"/>
  <c r="I35" i="5"/>
  <c r="H64" i="5"/>
  <c r="I36" i="5"/>
  <c r="H65" i="5"/>
  <c r="I37" i="5"/>
  <c r="H66" i="5"/>
  <c r="I38" i="5"/>
  <c r="H67" i="5"/>
  <c r="I39" i="5"/>
  <c r="H68" i="5"/>
  <c r="I40" i="5"/>
  <c r="H69" i="5"/>
  <c r="I41" i="5"/>
  <c r="H70" i="5"/>
  <c r="I42" i="5"/>
  <c r="H71" i="5"/>
  <c r="I43" i="5"/>
  <c r="H72" i="5"/>
  <c r="I44" i="5"/>
  <c r="H73" i="5"/>
  <c r="I45" i="5"/>
  <c r="H74" i="5"/>
  <c r="I46" i="5"/>
  <c r="H75" i="5"/>
  <c r="I47" i="5"/>
  <c r="H76" i="5"/>
  <c r="I48" i="5"/>
  <c r="H77" i="5"/>
  <c r="I49" i="5"/>
  <c r="H78" i="5"/>
  <c r="I50" i="5"/>
  <c r="H79" i="5"/>
  <c r="I51" i="5"/>
  <c r="H80" i="5"/>
  <c r="I52" i="5"/>
  <c r="H81" i="5"/>
  <c r="I53" i="5"/>
  <c r="H82" i="5"/>
  <c r="I54" i="5"/>
  <c r="H83" i="5"/>
  <c r="H92" i="5"/>
  <c r="I32" i="5"/>
  <c r="H93" i="5"/>
  <c r="H94" i="5"/>
  <c r="J31" i="5"/>
  <c r="J34" i="5"/>
  <c r="I63" i="5"/>
  <c r="J35" i="5"/>
  <c r="I64" i="5"/>
  <c r="J36" i="5"/>
  <c r="I65" i="5"/>
  <c r="J37" i="5"/>
  <c r="I66" i="5"/>
  <c r="J38" i="5"/>
  <c r="I67" i="5"/>
  <c r="J39" i="5"/>
  <c r="I68" i="5"/>
  <c r="J40" i="5"/>
  <c r="I69" i="5"/>
  <c r="J41" i="5"/>
  <c r="I70" i="5"/>
  <c r="J42" i="5"/>
  <c r="I71" i="5"/>
  <c r="J43" i="5"/>
  <c r="I72" i="5"/>
  <c r="J44" i="5"/>
  <c r="I73" i="5"/>
  <c r="J45" i="5"/>
  <c r="I74" i="5"/>
  <c r="J46" i="5"/>
  <c r="I75" i="5"/>
  <c r="J47" i="5"/>
  <c r="I76" i="5"/>
  <c r="J48" i="5"/>
  <c r="I77" i="5"/>
  <c r="J49" i="5"/>
  <c r="I78" i="5"/>
  <c r="J50" i="5"/>
  <c r="I79" i="5"/>
  <c r="J51" i="5"/>
  <c r="I80" i="5"/>
  <c r="J52" i="5"/>
  <c r="I81" i="5"/>
  <c r="J53" i="5"/>
  <c r="I82" i="5"/>
  <c r="J54" i="5"/>
  <c r="I83" i="5"/>
  <c r="I92" i="5"/>
  <c r="J32" i="5"/>
  <c r="I93" i="5"/>
  <c r="I94" i="5"/>
  <c r="K31" i="5"/>
  <c r="K34" i="5"/>
  <c r="J63" i="5"/>
  <c r="K35" i="5"/>
  <c r="J64" i="5"/>
  <c r="K36" i="5"/>
  <c r="J65" i="5"/>
  <c r="K37" i="5"/>
  <c r="J66" i="5"/>
  <c r="K38" i="5"/>
  <c r="J67" i="5"/>
  <c r="K39" i="5"/>
  <c r="J68" i="5"/>
  <c r="K40" i="5"/>
  <c r="J69" i="5"/>
  <c r="K41" i="5"/>
  <c r="J70" i="5"/>
  <c r="K42" i="5"/>
  <c r="J71" i="5"/>
  <c r="K43" i="5"/>
  <c r="J72" i="5"/>
  <c r="K44" i="5"/>
  <c r="J73" i="5"/>
  <c r="K45" i="5"/>
  <c r="J74" i="5"/>
  <c r="K46" i="5"/>
  <c r="J75" i="5"/>
  <c r="K47" i="5"/>
  <c r="J76" i="5"/>
  <c r="K48" i="5"/>
  <c r="J77" i="5"/>
  <c r="K49" i="5"/>
  <c r="J78" i="5"/>
  <c r="K50" i="5"/>
  <c r="J79" i="5"/>
  <c r="K51" i="5"/>
  <c r="J80" i="5"/>
  <c r="K52" i="5"/>
  <c r="J81" i="5"/>
  <c r="K53" i="5"/>
  <c r="J82" i="5"/>
  <c r="K54" i="5"/>
  <c r="J83" i="5"/>
  <c r="J92" i="5"/>
  <c r="K32" i="5"/>
  <c r="J93" i="5"/>
  <c r="J94" i="5"/>
  <c r="K94" i="5"/>
  <c r="V3" i="5"/>
  <c r="U3" i="5"/>
  <c r="T3" i="5"/>
  <c r="S3" i="5"/>
  <c r="R3" i="5"/>
  <c r="Q3" i="5"/>
  <c r="P3" i="5"/>
  <c r="O3" i="5"/>
  <c r="N3" i="5"/>
  <c r="M3" i="5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B31" i="4"/>
  <c r="B34" i="4"/>
  <c r="C31" i="4"/>
  <c r="C34" i="4"/>
  <c r="B63" i="4"/>
  <c r="B35" i="4"/>
  <c r="C35" i="4"/>
  <c r="B64" i="4"/>
  <c r="B36" i="4"/>
  <c r="C36" i="4"/>
  <c r="B65" i="4"/>
  <c r="B37" i="4"/>
  <c r="C37" i="4"/>
  <c r="B66" i="4"/>
  <c r="B38" i="4"/>
  <c r="C38" i="4"/>
  <c r="B67" i="4"/>
  <c r="B39" i="4"/>
  <c r="C39" i="4"/>
  <c r="B68" i="4"/>
  <c r="B40" i="4"/>
  <c r="C40" i="4"/>
  <c r="B69" i="4"/>
  <c r="B41" i="4"/>
  <c r="C41" i="4"/>
  <c r="B70" i="4"/>
  <c r="B42" i="4"/>
  <c r="C42" i="4"/>
  <c r="B71" i="4"/>
  <c r="B43" i="4"/>
  <c r="C43" i="4"/>
  <c r="B72" i="4"/>
  <c r="B44" i="4"/>
  <c r="C44" i="4"/>
  <c r="B73" i="4"/>
  <c r="B45" i="4"/>
  <c r="C45" i="4"/>
  <c r="B74" i="4"/>
  <c r="B46" i="4"/>
  <c r="C46" i="4"/>
  <c r="B75" i="4"/>
  <c r="B47" i="4"/>
  <c r="C47" i="4"/>
  <c r="B76" i="4"/>
  <c r="B48" i="4"/>
  <c r="C48" i="4"/>
  <c r="B77" i="4"/>
  <c r="B49" i="4"/>
  <c r="C49" i="4"/>
  <c r="B78" i="4"/>
  <c r="B50" i="4"/>
  <c r="C50" i="4"/>
  <c r="B79" i="4"/>
  <c r="B51" i="4"/>
  <c r="C51" i="4"/>
  <c r="B80" i="4"/>
  <c r="B52" i="4"/>
  <c r="C52" i="4"/>
  <c r="B81" i="4"/>
  <c r="B53" i="4"/>
  <c r="C53" i="4"/>
  <c r="B82" i="4"/>
  <c r="B54" i="4"/>
  <c r="C54" i="4"/>
  <c r="B83" i="4"/>
  <c r="B92" i="4"/>
  <c r="B32" i="4"/>
  <c r="C32" i="4"/>
  <c r="B93" i="4"/>
  <c r="B94" i="4"/>
  <c r="D31" i="4"/>
  <c r="D34" i="4"/>
  <c r="C63" i="4"/>
  <c r="D35" i="4"/>
  <c r="C64" i="4"/>
  <c r="D36" i="4"/>
  <c r="C65" i="4"/>
  <c r="D37" i="4"/>
  <c r="C66" i="4"/>
  <c r="D38" i="4"/>
  <c r="C67" i="4"/>
  <c r="D39" i="4"/>
  <c r="C68" i="4"/>
  <c r="D40" i="4"/>
  <c r="C69" i="4"/>
  <c r="D41" i="4"/>
  <c r="C70" i="4"/>
  <c r="D42" i="4"/>
  <c r="C71" i="4"/>
  <c r="D43" i="4"/>
  <c r="C72" i="4"/>
  <c r="D44" i="4"/>
  <c r="C73" i="4"/>
  <c r="D45" i="4"/>
  <c r="C74" i="4"/>
  <c r="D46" i="4"/>
  <c r="C75" i="4"/>
  <c r="D47" i="4"/>
  <c r="C76" i="4"/>
  <c r="D48" i="4"/>
  <c r="C77" i="4"/>
  <c r="D49" i="4"/>
  <c r="C78" i="4"/>
  <c r="D50" i="4"/>
  <c r="C79" i="4"/>
  <c r="D51" i="4"/>
  <c r="C80" i="4"/>
  <c r="D52" i="4"/>
  <c r="C81" i="4"/>
  <c r="D53" i="4"/>
  <c r="C82" i="4"/>
  <c r="D54" i="4"/>
  <c r="C83" i="4"/>
  <c r="C92" i="4"/>
  <c r="D32" i="4"/>
  <c r="C93" i="4"/>
  <c r="C94" i="4"/>
  <c r="E31" i="4"/>
  <c r="E34" i="4"/>
  <c r="D63" i="4"/>
  <c r="E35" i="4"/>
  <c r="D64" i="4"/>
  <c r="E36" i="4"/>
  <c r="D65" i="4"/>
  <c r="E37" i="4"/>
  <c r="D66" i="4"/>
  <c r="E38" i="4"/>
  <c r="D67" i="4"/>
  <c r="E39" i="4"/>
  <c r="D68" i="4"/>
  <c r="E40" i="4"/>
  <c r="D69" i="4"/>
  <c r="E41" i="4"/>
  <c r="D70" i="4"/>
  <c r="E42" i="4"/>
  <c r="D71" i="4"/>
  <c r="E43" i="4"/>
  <c r="D72" i="4"/>
  <c r="E44" i="4"/>
  <c r="D73" i="4"/>
  <c r="E45" i="4"/>
  <c r="D74" i="4"/>
  <c r="E46" i="4"/>
  <c r="D75" i="4"/>
  <c r="E47" i="4"/>
  <c r="D76" i="4"/>
  <c r="E48" i="4"/>
  <c r="D77" i="4"/>
  <c r="E49" i="4"/>
  <c r="D78" i="4"/>
  <c r="E50" i="4"/>
  <c r="D79" i="4"/>
  <c r="E51" i="4"/>
  <c r="D80" i="4"/>
  <c r="E52" i="4"/>
  <c r="D81" i="4"/>
  <c r="E53" i="4"/>
  <c r="D82" i="4"/>
  <c r="E54" i="4"/>
  <c r="D83" i="4"/>
  <c r="D92" i="4"/>
  <c r="E32" i="4"/>
  <c r="D93" i="4"/>
  <c r="D94" i="4"/>
  <c r="F31" i="4"/>
  <c r="F34" i="4"/>
  <c r="E63" i="4"/>
  <c r="F35" i="4"/>
  <c r="E64" i="4"/>
  <c r="F36" i="4"/>
  <c r="E65" i="4"/>
  <c r="F37" i="4"/>
  <c r="E66" i="4"/>
  <c r="F38" i="4"/>
  <c r="E67" i="4"/>
  <c r="F39" i="4"/>
  <c r="E68" i="4"/>
  <c r="F40" i="4"/>
  <c r="E69" i="4"/>
  <c r="F41" i="4"/>
  <c r="E70" i="4"/>
  <c r="F42" i="4"/>
  <c r="E71" i="4"/>
  <c r="F43" i="4"/>
  <c r="E72" i="4"/>
  <c r="F44" i="4"/>
  <c r="E73" i="4"/>
  <c r="F45" i="4"/>
  <c r="E74" i="4"/>
  <c r="F46" i="4"/>
  <c r="E75" i="4"/>
  <c r="F47" i="4"/>
  <c r="E76" i="4"/>
  <c r="F48" i="4"/>
  <c r="E77" i="4"/>
  <c r="F49" i="4"/>
  <c r="E78" i="4"/>
  <c r="F50" i="4"/>
  <c r="E79" i="4"/>
  <c r="F51" i="4"/>
  <c r="E80" i="4"/>
  <c r="F52" i="4"/>
  <c r="E81" i="4"/>
  <c r="F53" i="4"/>
  <c r="E82" i="4"/>
  <c r="F54" i="4"/>
  <c r="E83" i="4"/>
  <c r="E92" i="4"/>
  <c r="F32" i="4"/>
  <c r="E93" i="4"/>
  <c r="E94" i="4"/>
  <c r="G31" i="4"/>
  <c r="G34" i="4"/>
  <c r="F63" i="4"/>
  <c r="G35" i="4"/>
  <c r="F64" i="4"/>
  <c r="G36" i="4"/>
  <c r="F65" i="4"/>
  <c r="G37" i="4"/>
  <c r="F66" i="4"/>
  <c r="G38" i="4"/>
  <c r="F67" i="4"/>
  <c r="G39" i="4"/>
  <c r="F68" i="4"/>
  <c r="G40" i="4"/>
  <c r="F69" i="4"/>
  <c r="G41" i="4"/>
  <c r="F70" i="4"/>
  <c r="G42" i="4"/>
  <c r="F71" i="4"/>
  <c r="G43" i="4"/>
  <c r="F72" i="4"/>
  <c r="G44" i="4"/>
  <c r="F73" i="4"/>
  <c r="G45" i="4"/>
  <c r="F74" i="4"/>
  <c r="G46" i="4"/>
  <c r="F75" i="4"/>
  <c r="G47" i="4"/>
  <c r="F76" i="4"/>
  <c r="G48" i="4"/>
  <c r="F77" i="4"/>
  <c r="G49" i="4"/>
  <c r="F78" i="4"/>
  <c r="G50" i="4"/>
  <c r="F79" i="4"/>
  <c r="G51" i="4"/>
  <c r="F80" i="4"/>
  <c r="G52" i="4"/>
  <c r="F81" i="4"/>
  <c r="G53" i="4"/>
  <c r="F82" i="4"/>
  <c r="G54" i="4"/>
  <c r="F83" i="4"/>
  <c r="F92" i="4"/>
  <c r="G32" i="4"/>
  <c r="F93" i="4"/>
  <c r="F94" i="4"/>
  <c r="H31" i="4"/>
  <c r="H34" i="4"/>
  <c r="G63" i="4"/>
  <c r="H35" i="4"/>
  <c r="G64" i="4"/>
  <c r="H36" i="4"/>
  <c r="G65" i="4"/>
  <c r="H37" i="4"/>
  <c r="G66" i="4"/>
  <c r="H38" i="4"/>
  <c r="G67" i="4"/>
  <c r="H39" i="4"/>
  <c r="G68" i="4"/>
  <c r="H40" i="4"/>
  <c r="G69" i="4"/>
  <c r="H41" i="4"/>
  <c r="G70" i="4"/>
  <c r="H42" i="4"/>
  <c r="G71" i="4"/>
  <c r="H43" i="4"/>
  <c r="G72" i="4"/>
  <c r="H44" i="4"/>
  <c r="G73" i="4"/>
  <c r="H45" i="4"/>
  <c r="G74" i="4"/>
  <c r="H46" i="4"/>
  <c r="G75" i="4"/>
  <c r="H47" i="4"/>
  <c r="G76" i="4"/>
  <c r="H48" i="4"/>
  <c r="G77" i="4"/>
  <c r="H49" i="4"/>
  <c r="G78" i="4"/>
  <c r="H50" i="4"/>
  <c r="G79" i="4"/>
  <c r="H51" i="4"/>
  <c r="G80" i="4"/>
  <c r="H52" i="4"/>
  <c r="G81" i="4"/>
  <c r="H53" i="4"/>
  <c r="G82" i="4"/>
  <c r="H54" i="4"/>
  <c r="G83" i="4"/>
  <c r="G92" i="4"/>
  <c r="H32" i="4"/>
  <c r="G93" i="4"/>
  <c r="G94" i="4"/>
  <c r="I31" i="4"/>
  <c r="I34" i="4"/>
  <c r="H63" i="4"/>
  <c r="I35" i="4"/>
  <c r="H64" i="4"/>
  <c r="I36" i="4"/>
  <c r="H65" i="4"/>
  <c r="I37" i="4"/>
  <c r="H66" i="4"/>
  <c r="I38" i="4"/>
  <c r="H67" i="4"/>
  <c r="I39" i="4"/>
  <c r="H68" i="4"/>
  <c r="I40" i="4"/>
  <c r="H69" i="4"/>
  <c r="I41" i="4"/>
  <c r="H70" i="4"/>
  <c r="I42" i="4"/>
  <c r="H71" i="4"/>
  <c r="I43" i="4"/>
  <c r="H72" i="4"/>
  <c r="I44" i="4"/>
  <c r="H73" i="4"/>
  <c r="I45" i="4"/>
  <c r="H74" i="4"/>
  <c r="I46" i="4"/>
  <c r="H75" i="4"/>
  <c r="I47" i="4"/>
  <c r="H76" i="4"/>
  <c r="I48" i="4"/>
  <c r="H77" i="4"/>
  <c r="I49" i="4"/>
  <c r="H78" i="4"/>
  <c r="I50" i="4"/>
  <c r="H79" i="4"/>
  <c r="I51" i="4"/>
  <c r="H80" i="4"/>
  <c r="I52" i="4"/>
  <c r="H81" i="4"/>
  <c r="I53" i="4"/>
  <c r="H82" i="4"/>
  <c r="I54" i="4"/>
  <c r="H83" i="4"/>
  <c r="H92" i="4"/>
  <c r="I32" i="4"/>
  <c r="H93" i="4"/>
  <c r="H94" i="4"/>
  <c r="J31" i="4"/>
  <c r="J34" i="4"/>
  <c r="I63" i="4"/>
  <c r="J35" i="4"/>
  <c r="I64" i="4"/>
  <c r="J36" i="4"/>
  <c r="I65" i="4"/>
  <c r="J37" i="4"/>
  <c r="I66" i="4"/>
  <c r="J38" i="4"/>
  <c r="I67" i="4"/>
  <c r="J39" i="4"/>
  <c r="I68" i="4"/>
  <c r="J40" i="4"/>
  <c r="I69" i="4"/>
  <c r="J41" i="4"/>
  <c r="I70" i="4"/>
  <c r="J42" i="4"/>
  <c r="I71" i="4"/>
  <c r="J43" i="4"/>
  <c r="I72" i="4"/>
  <c r="J44" i="4"/>
  <c r="I73" i="4"/>
  <c r="J45" i="4"/>
  <c r="I74" i="4"/>
  <c r="J46" i="4"/>
  <c r="I75" i="4"/>
  <c r="J47" i="4"/>
  <c r="I76" i="4"/>
  <c r="J48" i="4"/>
  <c r="I77" i="4"/>
  <c r="J49" i="4"/>
  <c r="I78" i="4"/>
  <c r="J50" i="4"/>
  <c r="I79" i="4"/>
  <c r="J51" i="4"/>
  <c r="I80" i="4"/>
  <c r="J52" i="4"/>
  <c r="I81" i="4"/>
  <c r="J53" i="4"/>
  <c r="I82" i="4"/>
  <c r="J54" i="4"/>
  <c r="I83" i="4"/>
  <c r="I92" i="4"/>
  <c r="J32" i="4"/>
  <c r="I93" i="4"/>
  <c r="I94" i="4"/>
  <c r="K31" i="4"/>
  <c r="K34" i="4"/>
  <c r="J63" i="4"/>
  <c r="K35" i="4"/>
  <c r="J64" i="4"/>
  <c r="K36" i="4"/>
  <c r="J65" i="4"/>
  <c r="K37" i="4"/>
  <c r="J66" i="4"/>
  <c r="K38" i="4"/>
  <c r="J67" i="4"/>
  <c r="K39" i="4"/>
  <c r="J68" i="4"/>
  <c r="K40" i="4"/>
  <c r="J69" i="4"/>
  <c r="K41" i="4"/>
  <c r="J70" i="4"/>
  <c r="K42" i="4"/>
  <c r="J71" i="4"/>
  <c r="K43" i="4"/>
  <c r="J72" i="4"/>
  <c r="K44" i="4"/>
  <c r="J73" i="4"/>
  <c r="K45" i="4"/>
  <c r="J74" i="4"/>
  <c r="K46" i="4"/>
  <c r="J75" i="4"/>
  <c r="K47" i="4"/>
  <c r="J76" i="4"/>
  <c r="K48" i="4"/>
  <c r="J77" i="4"/>
  <c r="K49" i="4"/>
  <c r="J78" i="4"/>
  <c r="K50" i="4"/>
  <c r="J79" i="4"/>
  <c r="K51" i="4"/>
  <c r="J80" i="4"/>
  <c r="K52" i="4"/>
  <c r="J81" i="4"/>
  <c r="K53" i="4"/>
  <c r="J82" i="4"/>
  <c r="K54" i="4"/>
  <c r="J83" i="4"/>
  <c r="J92" i="4"/>
  <c r="K32" i="4"/>
  <c r="J93" i="4"/>
  <c r="J94" i="4"/>
  <c r="K94" i="4"/>
  <c r="V3" i="4"/>
  <c r="U3" i="4"/>
  <c r="T3" i="4"/>
  <c r="S3" i="4"/>
  <c r="R3" i="4"/>
  <c r="Q3" i="4"/>
  <c r="P3" i="4"/>
  <c r="O3" i="4"/>
  <c r="N3" i="4"/>
  <c r="M3" i="4"/>
  <c r="B32" i="3"/>
  <c r="B92" i="3"/>
  <c r="C93" i="3"/>
  <c r="D93" i="3"/>
  <c r="E93" i="3"/>
  <c r="F93" i="3"/>
  <c r="G93" i="3"/>
  <c r="H93" i="3"/>
  <c r="I93" i="3"/>
  <c r="J93" i="3"/>
  <c r="B93" i="3"/>
  <c r="C92" i="3"/>
  <c r="D92" i="3"/>
  <c r="E92" i="3"/>
  <c r="F92" i="3"/>
  <c r="G92" i="3"/>
  <c r="H92" i="3"/>
  <c r="I92" i="3"/>
  <c r="J92" i="3"/>
  <c r="B94" i="3"/>
  <c r="C94" i="3"/>
  <c r="D94" i="3"/>
  <c r="E94" i="3"/>
  <c r="F94" i="3"/>
  <c r="G94" i="3"/>
  <c r="H94" i="3"/>
  <c r="I94" i="3"/>
  <c r="J94" i="3"/>
  <c r="K94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C68" i="3"/>
  <c r="D68" i="3"/>
  <c r="E68" i="3"/>
  <c r="F68" i="3"/>
  <c r="G68" i="3"/>
  <c r="H68" i="3"/>
  <c r="I68" i="3"/>
  <c r="J68" i="3"/>
  <c r="C69" i="3"/>
  <c r="D69" i="3"/>
  <c r="E69" i="3"/>
  <c r="F69" i="3"/>
  <c r="G69" i="3"/>
  <c r="H69" i="3"/>
  <c r="I69" i="3"/>
  <c r="J69" i="3"/>
  <c r="C70" i="3"/>
  <c r="D70" i="3"/>
  <c r="E70" i="3"/>
  <c r="F70" i="3"/>
  <c r="G70" i="3"/>
  <c r="H70" i="3"/>
  <c r="I70" i="3"/>
  <c r="J70" i="3"/>
  <c r="C71" i="3"/>
  <c r="D71" i="3"/>
  <c r="E71" i="3"/>
  <c r="F71" i="3"/>
  <c r="G71" i="3"/>
  <c r="H71" i="3"/>
  <c r="I71" i="3"/>
  <c r="J71" i="3"/>
  <c r="C72" i="3"/>
  <c r="D72" i="3"/>
  <c r="E72" i="3"/>
  <c r="F72" i="3"/>
  <c r="G72" i="3"/>
  <c r="H72" i="3"/>
  <c r="I72" i="3"/>
  <c r="J72" i="3"/>
  <c r="C73" i="3"/>
  <c r="D73" i="3"/>
  <c r="E73" i="3"/>
  <c r="F73" i="3"/>
  <c r="G73" i="3"/>
  <c r="H73" i="3"/>
  <c r="I73" i="3"/>
  <c r="J73" i="3"/>
  <c r="C74" i="3"/>
  <c r="D74" i="3"/>
  <c r="E74" i="3"/>
  <c r="F74" i="3"/>
  <c r="G74" i="3"/>
  <c r="H74" i="3"/>
  <c r="I74" i="3"/>
  <c r="J74" i="3"/>
  <c r="C75" i="3"/>
  <c r="D75" i="3"/>
  <c r="E75" i="3"/>
  <c r="F75" i="3"/>
  <c r="G75" i="3"/>
  <c r="H75" i="3"/>
  <c r="I75" i="3"/>
  <c r="J75" i="3"/>
  <c r="C76" i="3"/>
  <c r="D76" i="3"/>
  <c r="E76" i="3"/>
  <c r="F76" i="3"/>
  <c r="G76" i="3"/>
  <c r="H76" i="3"/>
  <c r="I76" i="3"/>
  <c r="J76" i="3"/>
  <c r="C77" i="3"/>
  <c r="D77" i="3"/>
  <c r="E77" i="3"/>
  <c r="F77" i="3"/>
  <c r="G77" i="3"/>
  <c r="H77" i="3"/>
  <c r="I77" i="3"/>
  <c r="J77" i="3"/>
  <c r="C78" i="3"/>
  <c r="D78" i="3"/>
  <c r="E78" i="3"/>
  <c r="F78" i="3"/>
  <c r="G78" i="3"/>
  <c r="H78" i="3"/>
  <c r="I78" i="3"/>
  <c r="J78" i="3"/>
  <c r="C79" i="3"/>
  <c r="D79" i="3"/>
  <c r="E79" i="3"/>
  <c r="F79" i="3"/>
  <c r="G79" i="3"/>
  <c r="H79" i="3"/>
  <c r="I79" i="3"/>
  <c r="J79" i="3"/>
  <c r="C80" i="3"/>
  <c r="D80" i="3"/>
  <c r="E80" i="3"/>
  <c r="F80" i="3"/>
  <c r="G80" i="3"/>
  <c r="H80" i="3"/>
  <c r="I80" i="3"/>
  <c r="J80" i="3"/>
  <c r="C81" i="3"/>
  <c r="D81" i="3"/>
  <c r="E81" i="3"/>
  <c r="F81" i="3"/>
  <c r="G81" i="3"/>
  <c r="H81" i="3"/>
  <c r="I81" i="3"/>
  <c r="J81" i="3"/>
  <c r="C82" i="3"/>
  <c r="D82" i="3"/>
  <c r="E82" i="3"/>
  <c r="F82" i="3"/>
  <c r="G82" i="3"/>
  <c r="H82" i="3"/>
  <c r="I82" i="3"/>
  <c r="J82" i="3"/>
  <c r="C83" i="3"/>
  <c r="D83" i="3"/>
  <c r="E83" i="3"/>
  <c r="F83" i="3"/>
  <c r="G83" i="3"/>
  <c r="H83" i="3"/>
  <c r="I83" i="3"/>
  <c r="J83" i="3"/>
  <c r="C84" i="3"/>
  <c r="D84" i="3"/>
  <c r="E84" i="3"/>
  <c r="F84" i="3"/>
  <c r="G84" i="3"/>
  <c r="H84" i="3"/>
  <c r="I84" i="3"/>
  <c r="J84" i="3"/>
  <c r="C85" i="3"/>
  <c r="D85" i="3"/>
  <c r="E85" i="3"/>
  <c r="F85" i="3"/>
  <c r="G85" i="3"/>
  <c r="H85" i="3"/>
  <c r="I85" i="3"/>
  <c r="J85" i="3"/>
  <c r="C86" i="3"/>
  <c r="D86" i="3"/>
  <c r="E86" i="3"/>
  <c r="F86" i="3"/>
  <c r="G86" i="3"/>
  <c r="H86" i="3"/>
  <c r="I86" i="3"/>
  <c r="J86" i="3"/>
  <c r="C87" i="3"/>
  <c r="D87" i="3"/>
  <c r="E87" i="3"/>
  <c r="F87" i="3"/>
  <c r="G87" i="3"/>
  <c r="H87" i="3"/>
  <c r="I87" i="3"/>
  <c r="J87" i="3"/>
  <c r="C88" i="3"/>
  <c r="D88" i="3"/>
  <c r="E88" i="3"/>
  <c r="F88" i="3"/>
  <c r="G88" i="3"/>
  <c r="H88" i="3"/>
  <c r="I88" i="3"/>
  <c r="J88" i="3"/>
  <c r="C89" i="3"/>
  <c r="D89" i="3"/>
  <c r="E89" i="3"/>
  <c r="F89" i="3"/>
  <c r="G89" i="3"/>
  <c r="H89" i="3"/>
  <c r="I89" i="3"/>
  <c r="J89" i="3"/>
  <c r="C90" i="3"/>
  <c r="D90" i="3"/>
  <c r="E90" i="3"/>
  <c r="F90" i="3"/>
  <c r="G90" i="3"/>
  <c r="H90" i="3"/>
  <c r="I90" i="3"/>
  <c r="J90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63" i="3"/>
  <c r="C50" i="3"/>
  <c r="D50" i="3"/>
  <c r="E50" i="3"/>
  <c r="F50" i="3"/>
  <c r="G50" i="3"/>
  <c r="H50" i="3"/>
  <c r="I50" i="3"/>
  <c r="J50" i="3"/>
  <c r="K50" i="3"/>
  <c r="C51" i="3"/>
  <c r="D51" i="3"/>
  <c r="E51" i="3"/>
  <c r="F51" i="3"/>
  <c r="G51" i="3"/>
  <c r="H51" i="3"/>
  <c r="I51" i="3"/>
  <c r="J51" i="3"/>
  <c r="K51" i="3"/>
  <c r="C52" i="3"/>
  <c r="D52" i="3"/>
  <c r="E52" i="3"/>
  <c r="F52" i="3"/>
  <c r="G52" i="3"/>
  <c r="H52" i="3"/>
  <c r="I52" i="3"/>
  <c r="J52" i="3"/>
  <c r="K52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C32" i="3"/>
  <c r="D32" i="3"/>
  <c r="E32" i="3"/>
  <c r="F32" i="3"/>
  <c r="G32" i="3"/>
  <c r="H32" i="3"/>
  <c r="I32" i="3"/>
  <c r="J32" i="3"/>
  <c r="K32" i="3"/>
  <c r="M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D48" i="3"/>
  <c r="E48" i="3"/>
  <c r="F48" i="3"/>
  <c r="G48" i="3"/>
  <c r="H48" i="3"/>
  <c r="I48" i="3"/>
  <c r="J48" i="3"/>
  <c r="K48" i="3"/>
  <c r="C49" i="3"/>
  <c r="D49" i="3"/>
  <c r="E49" i="3"/>
  <c r="F49" i="3"/>
  <c r="G49" i="3"/>
  <c r="H49" i="3"/>
  <c r="I49" i="3"/>
  <c r="J49" i="3"/>
  <c r="K49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4" i="3"/>
  <c r="U3" i="3"/>
  <c r="V3" i="3"/>
  <c r="N3" i="3"/>
  <c r="O3" i="3"/>
  <c r="P3" i="3"/>
  <c r="Q3" i="3"/>
  <c r="R3" i="3"/>
  <c r="S3" i="3"/>
  <c r="T3" i="3"/>
  <c r="C31" i="3"/>
  <c r="D31" i="3"/>
  <c r="E31" i="3"/>
  <c r="F31" i="3"/>
  <c r="G31" i="3"/>
  <c r="H31" i="3"/>
  <c r="I31" i="3"/>
  <c r="J31" i="3"/>
  <c r="K31" i="3"/>
  <c r="B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C125" i="2"/>
  <c r="B125" i="2"/>
  <c r="B124" i="2"/>
  <c r="B126" i="2"/>
  <c r="C126" i="2"/>
  <c r="K126" i="2"/>
  <c r="C124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C115" i="2"/>
  <c r="B115" i="2"/>
  <c r="D112" i="2"/>
  <c r="C112" i="2"/>
  <c r="B112" i="2"/>
  <c r="B111" i="2"/>
  <c r="B113" i="2"/>
  <c r="C113" i="2"/>
  <c r="D113" i="2"/>
  <c r="K113" i="2"/>
  <c r="D111" i="2"/>
  <c r="C111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D102" i="2"/>
  <c r="C102" i="2"/>
  <c r="B102" i="2"/>
  <c r="B99" i="2"/>
  <c r="C99" i="2"/>
  <c r="D99" i="2"/>
  <c r="E99" i="2"/>
  <c r="B98" i="2"/>
  <c r="B100" i="2"/>
  <c r="C100" i="2"/>
  <c r="D100" i="2"/>
  <c r="E100" i="2"/>
  <c r="K100" i="2"/>
  <c r="E98" i="2"/>
  <c r="D98" i="2"/>
  <c r="C98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E89" i="2"/>
  <c r="D89" i="2"/>
  <c r="C89" i="2"/>
  <c r="B89" i="2"/>
  <c r="F86" i="2"/>
  <c r="E86" i="2"/>
  <c r="D86" i="2"/>
  <c r="C86" i="2"/>
  <c r="B86" i="2"/>
  <c r="B85" i="2"/>
  <c r="B87" i="2"/>
  <c r="C87" i="2"/>
  <c r="D87" i="2"/>
  <c r="E87" i="2"/>
  <c r="F87" i="2"/>
  <c r="K87" i="2"/>
  <c r="F85" i="2"/>
  <c r="E85" i="2"/>
  <c r="D85" i="2"/>
  <c r="C85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F76" i="2"/>
  <c r="E76" i="2"/>
  <c r="D76" i="2"/>
  <c r="C76" i="2"/>
  <c r="B76" i="2"/>
  <c r="G73" i="2"/>
  <c r="F73" i="2"/>
  <c r="E73" i="2"/>
  <c r="D73" i="2"/>
  <c r="C73" i="2"/>
  <c r="B60" i="2"/>
  <c r="B73" i="2"/>
  <c r="B72" i="2"/>
  <c r="B74" i="2"/>
  <c r="C74" i="2"/>
  <c r="D74" i="2"/>
  <c r="E74" i="2"/>
  <c r="F74" i="2"/>
  <c r="G74" i="2"/>
  <c r="K74" i="2"/>
  <c r="G72" i="2"/>
  <c r="F72" i="2"/>
  <c r="E72" i="2"/>
  <c r="D72" i="2"/>
  <c r="C72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G63" i="2"/>
  <c r="F63" i="2"/>
  <c r="E63" i="2"/>
  <c r="D63" i="2"/>
  <c r="C63" i="2"/>
  <c r="B63" i="2"/>
  <c r="B61" i="2"/>
  <c r="C61" i="2"/>
  <c r="D61" i="2"/>
  <c r="E61" i="2"/>
  <c r="F61" i="2"/>
  <c r="G61" i="2"/>
  <c r="H61" i="2"/>
  <c r="K61" i="2"/>
  <c r="C60" i="2"/>
  <c r="D60" i="2"/>
  <c r="E60" i="2"/>
  <c r="F60" i="2"/>
  <c r="G60" i="2"/>
  <c r="H60" i="2"/>
  <c r="C59" i="2"/>
  <c r="D59" i="2"/>
  <c r="E59" i="2"/>
  <c r="F59" i="2"/>
  <c r="G59" i="2"/>
  <c r="H59" i="2"/>
  <c r="B59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H50" i="2"/>
  <c r="G50" i="2"/>
  <c r="F50" i="2"/>
  <c r="E50" i="2"/>
  <c r="D50" i="2"/>
  <c r="C50" i="2"/>
  <c r="B50" i="2"/>
  <c r="C48" i="2"/>
  <c r="D48" i="2"/>
  <c r="E48" i="2"/>
  <c r="F48" i="2"/>
  <c r="G48" i="2"/>
  <c r="H48" i="2"/>
  <c r="I48" i="2"/>
  <c r="B48" i="2"/>
  <c r="K48" i="2"/>
  <c r="K34" i="2"/>
  <c r="C34" i="2"/>
  <c r="D34" i="2"/>
  <c r="E34" i="2"/>
  <c r="F34" i="2"/>
  <c r="G34" i="2"/>
  <c r="H34" i="2"/>
  <c r="I34" i="2"/>
  <c r="J34" i="2"/>
  <c r="B34" i="2"/>
  <c r="I47" i="2"/>
  <c r="H47" i="2"/>
  <c r="G47" i="2"/>
  <c r="F47" i="2"/>
  <c r="E47" i="2"/>
  <c r="D47" i="2"/>
  <c r="C47" i="2"/>
  <c r="B47" i="2"/>
  <c r="B46" i="2"/>
  <c r="C46" i="2"/>
  <c r="D46" i="2"/>
  <c r="E46" i="2"/>
  <c r="F46" i="2"/>
  <c r="G46" i="2"/>
  <c r="H46" i="2"/>
  <c r="I46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H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I37" i="2"/>
  <c r="H37" i="2"/>
  <c r="G37" i="2"/>
  <c r="F37" i="2"/>
  <c r="E37" i="2"/>
  <c r="D37" i="2"/>
  <c r="C37" i="2"/>
  <c r="B38" i="2"/>
  <c r="B39" i="2"/>
  <c r="B40" i="2"/>
  <c r="B41" i="2"/>
  <c r="B42" i="2"/>
  <c r="B43" i="2"/>
  <c r="B44" i="2"/>
  <c r="B37" i="2"/>
  <c r="W2" i="2"/>
  <c r="J33" i="2"/>
  <c r="I33" i="2"/>
  <c r="H33" i="2"/>
  <c r="H32" i="2"/>
  <c r="I32" i="2"/>
  <c r="J32" i="2"/>
  <c r="J24" i="2"/>
  <c r="J25" i="2"/>
  <c r="J26" i="2"/>
  <c r="J27" i="2"/>
  <c r="J28" i="2"/>
  <c r="J29" i="2"/>
  <c r="J30" i="2"/>
  <c r="I27" i="2"/>
  <c r="I28" i="2"/>
  <c r="I29" i="2"/>
  <c r="I30" i="2"/>
  <c r="I24" i="2"/>
  <c r="I25" i="2"/>
  <c r="I26" i="2"/>
  <c r="H24" i="2"/>
  <c r="H25" i="2"/>
  <c r="H26" i="2"/>
  <c r="H27" i="2"/>
  <c r="H28" i="2"/>
  <c r="H29" i="2"/>
  <c r="H30" i="2"/>
  <c r="J23" i="2"/>
  <c r="I23" i="2"/>
  <c r="H23" i="2"/>
  <c r="G33" i="2"/>
  <c r="F33" i="2"/>
  <c r="E33" i="2"/>
  <c r="D33" i="2"/>
  <c r="G24" i="2"/>
  <c r="G25" i="2"/>
  <c r="G26" i="2"/>
  <c r="G27" i="2"/>
  <c r="G28" i="2"/>
  <c r="G29" i="2"/>
  <c r="G30" i="2"/>
  <c r="F24" i="2"/>
  <c r="F25" i="2"/>
  <c r="F26" i="2"/>
  <c r="F27" i="2"/>
  <c r="F28" i="2"/>
  <c r="F29" i="2"/>
  <c r="F30" i="2"/>
  <c r="E24" i="2"/>
  <c r="E25" i="2"/>
  <c r="E26" i="2"/>
  <c r="E27" i="2"/>
  <c r="E28" i="2"/>
  <c r="E29" i="2"/>
  <c r="E30" i="2"/>
  <c r="G23" i="2"/>
  <c r="F23" i="2"/>
  <c r="E23" i="2"/>
  <c r="E32" i="2"/>
  <c r="F32" i="2"/>
  <c r="G32" i="2"/>
  <c r="C33" i="2"/>
  <c r="B33" i="2"/>
  <c r="D32" i="2"/>
  <c r="D24" i="2"/>
  <c r="D25" i="2"/>
  <c r="D26" i="2"/>
  <c r="D27" i="2"/>
  <c r="D28" i="2"/>
  <c r="D29" i="2"/>
  <c r="D30" i="2"/>
  <c r="D23" i="2"/>
  <c r="C32" i="2"/>
  <c r="C24" i="2"/>
  <c r="C25" i="2"/>
  <c r="C26" i="2"/>
  <c r="C27" i="2"/>
  <c r="C28" i="2"/>
  <c r="C29" i="2"/>
  <c r="C30" i="2"/>
  <c r="C23" i="2"/>
  <c r="B32" i="2"/>
  <c r="B24" i="2"/>
  <c r="B25" i="2"/>
  <c r="B26" i="2"/>
  <c r="B27" i="2"/>
  <c r="B28" i="2"/>
  <c r="B29" i="2"/>
  <c r="B30" i="2"/>
  <c r="B2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C14" i="2"/>
  <c r="C15" i="2"/>
  <c r="C16" i="2"/>
  <c r="C17" i="2"/>
  <c r="C18" i="2"/>
  <c r="C19" i="2"/>
  <c r="C20" i="2"/>
  <c r="C21" i="2"/>
  <c r="B21" i="2"/>
  <c r="B20" i="2"/>
  <c r="B19" i="2"/>
  <c r="B18" i="2"/>
  <c r="B17" i="2"/>
  <c r="B16" i="2"/>
  <c r="B15" i="2"/>
  <c r="B14" i="2"/>
  <c r="O3" i="2"/>
  <c r="P3" i="2"/>
  <c r="Q3" i="2"/>
  <c r="R3" i="2"/>
  <c r="S3" i="2"/>
  <c r="T3" i="2"/>
  <c r="U3" i="2"/>
  <c r="V3" i="2"/>
  <c r="W3" i="2"/>
  <c r="N3" i="2"/>
  <c r="N2" i="2"/>
  <c r="P2" i="2"/>
  <c r="Q2" i="2"/>
  <c r="R2" i="2"/>
  <c r="S2" i="2"/>
  <c r="T2" i="2"/>
  <c r="U2" i="2"/>
  <c r="V2" i="2"/>
  <c r="O2" i="2"/>
  <c r="C10" i="2"/>
  <c r="D10" i="2"/>
  <c r="E10" i="2"/>
  <c r="F10" i="2"/>
  <c r="G10" i="2"/>
  <c r="H10" i="2"/>
  <c r="I10" i="2"/>
  <c r="J10" i="2"/>
  <c r="K10" i="2"/>
  <c r="B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<sst xmlns="http://schemas.openxmlformats.org/spreadsheetml/2006/main" count="182" uniqueCount="118">
  <si>
    <t>HC7-2</t>
  </si>
  <si>
    <t>HC7-2G</t>
  </si>
  <si>
    <t>HC4-0</t>
  </si>
  <si>
    <t>HC7-1</t>
  </si>
  <si>
    <t>HC7-5</t>
  </si>
  <si>
    <t>HC4-6</t>
  </si>
  <si>
    <t>HC7-6G</t>
  </si>
  <si>
    <t>HC4-OG</t>
  </si>
  <si>
    <t>SiO2</t>
  </si>
  <si>
    <t>TiO2</t>
  </si>
  <si>
    <t>Al2O3</t>
  </si>
  <si>
    <t>FeO</t>
  </si>
  <si>
    <t>MgO</t>
  </si>
  <si>
    <t>MnO</t>
  </si>
  <si>
    <t>CaO</t>
  </si>
  <si>
    <t>Na2O</t>
  </si>
  <si>
    <t>K2O</t>
  </si>
  <si>
    <t>P2O5</t>
  </si>
  <si>
    <t>Sum</t>
  </si>
  <si>
    <t>Sample</t>
  </si>
  <si>
    <t>std deviation</t>
  </si>
  <si>
    <t>variance</t>
  </si>
  <si>
    <t>cov</t>
  </si>
  <si>
    <t>bc</t>
  </si>
  <si>
    <t>bd</t>
  </si>
  <si>
    <t>be</t>
  </si>
  <si>
    <t>corr</t>
  </si>
  <si>
    <t>bf</t>
  </si>
  <si>
    <t>bg</t>
  </si>
  <si>
    <t>bh</t>
  </si>
  <si>
    <t>bi</t>
  </si>
  <si>
    <t>bj</t>
  </si>
  <si>
    <t>bk</t>
  </si>
  <si>
    <t>cd</t>
  </si>
  <si>
    <t>ce</t>
  </si>
  <si>
    <t>cf</t>
  </si>
  <si>
    <t>cg</t>
  </si>
  <si>
    <t>ch</t>
  </si>
  <si>
    <t>ci</t>
  </si>
  <si>
    <t>cj</t>
  </si>
  <si>
    <t>ck</t>
  </si>
  <si>
    <t>de</t>
  </si>
  <si>
    <t>df</t>
  </si>
  <si>
    <t>dg</t>
  </si>
  <si>
    <t>dh</t>
  </si>
  <si>
    <t>di</t>
  </si>
  <si>
    <t>dk</t>
  </si>
  <si>
    <t>dj</t>
  </si>
  <si>
    <t>ef</t>
  </si>
  <si>
    <t>eg</t>
  </si>
  <si>
    <t>eh</t>
  </si>
  <si>
    <t>ei</t>
  </si>
  <si>
    <t>ej</t>
  </si>
  <si>
    <t>ek</t>
  </si>
  <si>
    <t>fg</t>
  </si>
  <si>
    <t>fh</t>
  </si>
  <si>
    <t>fj</t>
  </si>
  <si>
    <t>fi</t>
  </si>
  <si>
    <t>fk</t>
  </si>
  <si>
    <t>Seguam</t>
  </si>
  <si>
    <t>FeO/MgO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</si>
  <si>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</si>
  <si>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</si>
  <si>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</si>
  <si>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</si>
  <si>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</si>
  <si>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</si>
  <si>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</si>
  <si>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</si>
  <si>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</si>
  <si>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</si>
  <si>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</si>
  <si>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</si>
  <si>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</si>
  <si>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</si>
  <si>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</si>
  <si>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</si>
  <si>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</si>
  <si>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</si>
  <si>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</si>
  <si>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</si>
  <si>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</si>
  <si>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</si>
  <si>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</si>
  <si>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</si>
  <si>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</si>
  <si>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</si>
  <si>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</si>
  <si>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</si>
  <si>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deviation</t>
  </si>
  <si>
    <t>dev</t>
  </si>
  <si>
    <t>std dev permutations</t>
  </si>
  <si>
    <t>Thingmuli</t>
  </si>
  <si>
    <t>avg</t>
  </si>
  <si>
    <t>std dev</t>
  </si>
  <si>
    <t>indy dev</t>
  </si>
  <si>
    <t>Newberry (TNC)</t>
  </si>
  <si>
    <t>692-J-a</t>
  </si>
  <si>
    <t>688-J-a</t>
  </si>
  <si>
    <t>1033-J-b</t>
  </si>
  <si>
    <t>787-J-a</t>
  </si>
  <si>
    <t>1033-J-a</t>
  </si>
  <si>
    <t>805J</t>
  </si>
  <si>
    <t>271-J-c</t>
  </si>
  <si>
    <t>305-J-B</t>
  </si>
  <si>
    <t>1085-J-a</t>
  </si>
  <si>
    <t>1997-J-b</t>
  </si>
  <si>
    <t>271-J-b</t>
  </si>
  <si>
    <t>1085-J-b</t>
  </si>
  <si>
    <t>2052-J-a</t>
  </si>
  <si>
    <t>207-J-a</t>
  </si>
  <si>
    <t>2064-J-a</t>
  </si>
  <si>
    <t>1998-J-b</t>
  </si>
  <si>
    <t>203-J</t>
  </si>
  <si>
    <t>1102-J-H</t>
  </si>
  <si>
    <t>937-J-ER</t>
  </si>
  <si>
    <t>1102-J-BR</t>
  </si>
  <si>
    <t>933-J-AR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</si>
</sst>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6" formatCode="0.000"/>
    <numFmt numFmtId="174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2" fontId="0" fillId="2" borderId="0" xfId="0" applyNumberFormat="1" applyFill="1"/>
    <xf numFmtId="0" fontId="4" fillId="3" borderId="0" xfId="2" applyFont="1" applyFill="1" applyAlignment="1">
      <alignment vertical="center"/>
    </xf>
    <xf numFmtId="0" fontId="4" fillId="0" borderId="0" xfId="2" applyFont="1" applyAlignment="1">
      <alignment vertical="center"/>
    </xf>
    <xf numFmtId="2" fontId="5" fillId="0" borderId="0" xfId="2" applyNumberFormat="1" applyFont="1" applyAlignment="1">
      <alignment vertical="center"/>
    </xf>
    <xf numFmtId="2" fontId="6" fillId="0" borderId="0" xfId="2" applyNumberFormat="1" applyFont="1" applyAlignment="1">
      <alignment vertical="center"/>
    </xf>
    <xf numFmtId="2" fontId="4" fillId="0" borderId="0" xfId="2" applyNumberFormat="1" applyFont="1" applyAlignment="1">
      <alignment vertical="center"/>
    </xf>
    <xf numFmtId="2" fontId="1" fillId="0" borderId="0" xfId="0" applyNumberFormat="1" applyFont="1"/>
    <xf numFmtId="174" fontId="0" fillId="0" borderId="0" xfId="0" applyNumberFormat="1"/>
    <xf numFmtId="0" fontId="7" fillId="4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4" fillId="5" borderId="0" xfId="2" applyFont="1" applyFill="1" applyAlignment="1">
      <alignment vertical="center"/>
    </xf>
    <xf numFmtId="0" fontId="6" fillId="0" borderId="0" xfId="2" applyFont="1" applyAlignment="1">
      <alignment vertical="center"/>
    </xf>
  </cellXfs>
  <cellStyles count="3">
    <cellStyle name="Normal" xfId="0" builtinId="0"/>
    <cellStyle name="Normal 2" xfId="2" xr:uid="{6680C26D-6736-B44D-97A5-2BD6F897C80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of descent, SIO2 vs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0.19486111111111112"/>
          <c:w val="0.8427386264216972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Hat_Creek!$C$2:$C$9</c:f>
              <c:numCache>
                <c:formatCode>0.00</c:formatCode>
                <c:ptCount val="8"/>
                <c:pt idx="0">
                  <c:v>0.93051481743703868</c:v>
                </c:pt>
                <c:pt idx="1">
                  <c:v>1.2123661345726406</c:v>
                </c:pt>
                <c:pt idx="2">
                  <c:v>1.004217714400482</c:v>
                </c:pt>
                <c:pt idx="3">
                  <c:v>1.6184503338053813</c:v>
                </c:pt>
                <c:pt idx="4">
                  <c:v>2.1350142334282234</c:v>
                </c:pt>
                <c:pt idx="5">
                  <c:v>2.7672440299272321</c:v>
                </c:pt>
                <c:pt idx="6">
                  <c:v>2.9087261785356069</c:v>
                </c:pt>
                <c:pt idx="7">
                  <c:v>0.73145245559038652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E-F94F-91EA-C8057725F1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Hat_Creek!$D$2:$D$9</c:f>
              <c:numCache>
                <c:formatCode>0.00</c:formatCode>
                <c:ptCount val="8"/>
                <c:pt idx="0">
                  <c:v>18.205724688985541</c:v>
                </c:pt>
                <c:pt idx="1">
                  <c:v>16.670034350373811</c:v>
                </c:pt>
                <c:pt idx="2">
                  <c:v>17.473388230568389</c:v>
                </c:pt>
                <c:pt idx="3">
                  <c:v>13.959134129071412</c:v>
                </c:pt>
                <c:pt idx="4">
                  <c:v>13.623424156161043</c:v>
                </c:pt>
                <c:pt idx="5">
                  <c:v>14.041201188890028</c:v>
                </c:pt>
                <c:pt idx="6">
                  <c:v>12.637913741223668</c:v>
                </c:pt>
                <c:pt idx="7">
                  <c:v>12.33019853709509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E-F94F-91EA-C8057725F1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Hat_Creek!$G$2:$G$9</c:f>
              <c:numCache>
                <c:formatCode>0.00</c:formatCode>
                <c:ptCount val="8"/>
                <c:pt idx="0">
                  <c:v>0.21240012137149791</c:v>
                </c:pt>
                <c:pt idx="1">
                  <c:v>0</c:v>
                </c:pt>
                <c:pt idx="2">
                  <c:v>0.21088572002410125</c:v>
                </c:pt>
                <c:pt idx="3">
                  <c:v>0.26299817924337443</c:v>
                </c:pt>
                <c:pt idx="4">
                  <c:v>0.31516876779178532</c:v>
                </c:pt>
                <c:pt idx="5">
                  <c:v>0.24597724710464283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0E-F94F-91EA-C8057725F1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Hat_Creek!$E$2:$E$9</c:f>
              <c:numCache>
                <c:formatCode>0.00</c:formatCode>
                <c:ptCount val="8"/>
                <c:pt idx="0">
                  <c:v>8.9005765146151514</c:v>
                </c:pt>
                <c:pt idx="1">
                  <c:v>10.608203677510607</c:v>
                </c:pt>
                <c:pt idx="2">
                  <c:v>9.1383812010443872</c:v>
                </c:pt>
                <c:pt idx="3">
                  <c:v>11.531458628363341</c:v>
                </c:pt>
                <c:pt idx="4">
                  <c:v>13.82675884505897</c:v>
                </c:pt>
                <c:pt idx="5">
                  <c:v>11.78640975709747</c:v>
                </c:pt>
                <c:pt idx="6">
                  <c:v>5.4162487462387165</c:v>
                </c:pt>
                <c:pt idx="7">
                  <c:v>2.089864158829676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0E-F94F-91EA-C8057725F1C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Hat_Creek!$F$2:$F$9</c:f>
              <c:numCache>
                <c:formatCode>0.00</c:formatCode>
                <c:ptCount val="8"/>
                <c:pt idx="0">
                  <c:v>9.1028623444927703</c:v>
                </c:pt>
                <c:pt idx="1">
                  <c:v>8.0824408971509385</c:v>
                </c:pt>
                <c:pt idx="2">
                  <c:v>8.7366941152841946</c:v>
                </c:pt>
                <c:pt idx="3">
                  <c:v>6.069188751770179</c:v>
                </c:pt>
                <c:pt idx="4">
                  <c:v>5.1850345668971132</c:v>
                </c:pt>
                <c:pt idx="5">
                  <c:v>3.6896587065696429</c:v>
                </c:pt>
                <c:pt idx="6">
                  <c:v>0.80240722166499501</c:v>
                </c:pt>
                <c:pt idx="7">
                  <c:v>0.20898641588296762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0E-F94F-91EA-C8057725F1C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Hat_Creek!$H$2:$H$9</c:f>
              <c:numCache>
                <c:formatCode>0.00</c:formatCode>
                <c:ptCount val="8"/>
                <c:pt idx="0">
                  <c:v>10.822291898452514</c:v>
                </c:pt>
                <c:pt idx="1">
                  <c:v>10.810264699939379</c:v>
                </c:pt>
                <c:pt idx="2">
                  <c:v>10.644707772645111</c:v>
                </c:pt>
                <c:pt idx="3">
                  <c:v>11.329152336637668</c:v>
                </c:pt>
                <c:pt idx="4">
                  <c:v>9.2517283448556338</c:v>
                </c:pt>
                <c:pt idx="5">
                  <c:v>6.5593932561238093</c:v>
                </c:pt>
                <c:pt idx="6">
                  <c:v>3.7111334002006018</c:v>
                </c:pt>
                <c:pt idx="7">
                  <c:v>0.41797283176593525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0E-F94F-91EA-C8057725F1C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Hat_Creek!$I$2:$I$9</c:f>
              <c:numCache>
                <c:formatCode>0.00</c:formatCode>
                <c:ptCount val="8"/>
                <c:pt idx="0">
                  <c:v>2.3262870435925964</c:v>
                </c:pt>
                <c:pt idx="1">
                  <c:v>2.9298848252172149</c:v>
                </c:pt>
                <c:pt idx="2">
                  <c:v>2.6109660574412539</c:v>
                </c:pt>
                <c:pt idx="3">
                  <c:v>3.135747521747926</c:v>
                </c:pt>
                <c:pt idx="4">
                  <c:v>2.8466856445709641</c:v>
                </c:pt>
                <c:pt idx="5">
                  <c:v>3.6896587065696429</c:v>
                </c:pt>
                <c:pt idx="6">
                  <c:v>2.8084252758274824</c:v>
                </c:pt>
                <c:pt idx="7">
                  <c:v>3.9707419017763841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0E-F94F-91EA-C8057725F1C2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Hat_Creek!$J$2:$J$9</c:f>
              <c:numCache>
                <c:formatCode>0.00</c:formatCode>
                <c:ptCount val="8"/>
                <c:pt idx="0">
                  <c:v>0.30342874481642562</c:v>
                </c:pt>
                <c:pt idx="1">
                  <c:v>0.26267932915740549</c:v>
                </c:pt>
                <c:pt idx="2">
                  <c:v>0.40168708576019291</c:v>
                </c:pt>
                <c:pt idx="3">
                  <c:v>0.45518915638276347</c:v>
                </c:pt>
                <c:pt idx="4">
                  <c:v>0.53883692557950391</c:v>
                </c:pt>
                <c:pt idx="5">
                  <c:v>1.3323767551501486</c:v>
                </c:pt>
                <c:pt idx="6">
                  <c:v>3.009027081243731</c:v>
                </c:pt>
                <c:pt idx="7">
                  <c:v>4.9111807732497388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0E-F94F-91EA-C8057725F1C2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Hat_Creek!$B$2:$B$9</c:f>
              <c:numCache>
                <c:formatCode>0.00</c:formatCode>
                <c:ptCount val="8"/>
                <c:pt idx="0">
                  <c:v>49.054313745322141</c:v>
                </c:pt>
                <c:pt idx="1">
                  <c:v>49.30288947262072</c:v>
                </c:pt>
                <c:pt idx="2">
                  <c:v>49.608355091383821</c:v>
                </c:pt>
                <c:pt idx="3">
                  <c:v>51.385798098320848</c:v>
                </c:pt>
                <c:pt idx="4">
                  <c:v>51.952013013420093</c:v>
                </c:pt>
                <c:pt idx="5">
                  <c:v>55.344880598544641</c:v>
                </c:pt>
                <c:pt idx="6">
                  <c:v>67.502507522567697</c:v>
                </c:pt>
                <c:pt idx="7">
                  <c:v>75.235109717868326</c:v>
                </c:pt>
              </c:numCache>
            </c:numRef>
          </c:xVal>
          <c:yVal>
            <c:numRef>
              <c:f>Hat_Creek!$K$2:$K$9</c:f>
              <c:numCache>
                <c:formatCode>0.00</c:formatCode>
                <c:ptCount val="8"/>
                <c:pt idx="0">
                  <c:v>0.14160008091433199</c:v>
                </c:pt>
                <c:pt idx="1">
                  <c:v>0.12123661345726407</c:v>
                </c:pt>
                <c:pt idx="2">
                  <c:v>0.17071701144808199</c:v>
                </c:pt>
                <c:pt idx="3">
                  <c:v>0.25288286465709076</c:v>
                </c:pt>
                <c:pt idx="4">
                  <c:v>0.32533550223668162</c:v>
                </c:pt>
                <c:pt idx="5">
                  <c:v>0.54319975402275289</c:v>
                </c:pt>
                <c:pt idx="6">
                  <c:v>1.2036108324974923</c:v>
                </c:pt>
                <c:pt idx="7">
                  <c:v>0.10449320794148381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0E-F94F-91EA-C8057725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86479"/>
        <c:axId val="1082926255"/>
      </c:scatterChart>
      <c:valAx>
        <c:axId val="1072686479"/>
        <c:scaling>
          <c:orientation val="minMax"/>
          <c:max val="6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26255"/>
        <c:crosses val="autoZero"/>
        <c:crossBetween val="midCat"/>
      </c:valAx>
      <c:valAx>
        <c:axId val="10829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8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10</xdr:row>
      <xdr:rowOff>0</xdr:rowOff>
    </xdr:from>
    <xdr:to>
      <xdr:col>19</xdr:col>
      <xdr:colOff>469900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BBD9AC-0790-7149-9E99-4C5F010C5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zoomScaleNormal="100" workbookViewId="0">
      <selection activeCell="F2" sqref="F2:F10"/>
    </sheetView>
  </sheetViews>
  <sheetFormatPr baseColWidth="10" defaultColWidth="8.83203125" defaultRowHeight="15" x14ac:dyDescent="0.2"/>
  <cols>
    <col min="1" max="1" width="9.1640625" style="3"/>
    <col min="2" max="7" width="9" bestFit="1" customWidth="1"/>
    <col min="8" max="8" width="9.1640625" bestFit="1" customWidth="1"/>
    <col min="14" max="14" width="16.83203125" bestFit="1" customWidth="1"/>
    <col min="15" max="24" width="15.6640625" bestFit="1" customWidth="1"/>
  </cols>
  <sheetData>
    <row r="1" spans="1:24" s="2" customFormat="1" x14ac:dyDescent="0.2">
      <c r="A1" s="2" t="s">
        <v>19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</row>
    <row r="2" spans="1:24" x14ac:dyDescent="0.2">
      <c r="A2" s="3" t="s">
        <v>0</v>
      </c>
      <c r="B2" s="1">
        <v>49.054313745322141</v>
      </c>
      <c r="C2" s="1">
        <v>0.93051481743703868</v>
      </c>
      <c r="D2" s="1">
        <v>18.205724688985541</v>
      </c>
      <c r="E2" s="1">
        <v>8.9005765146151514</v>
      </c>
      <c r="F2" s="1">
        <v>9.1028623444927703</v>
      </c>
      <c r="G2" s="1">
        <v>0.21240012137149791</v>
      </c>
      <c r="H2" s="1">
        <v>10.822291898452514</v>
      </c>
      <c r="I2" s="1">
        <v>2.3262870435925964</v>
      </c>
      <c r="J2" s="1">
        <v>0.30342874481642562</v>
      </c>
      <c r="K2" s="1">
        <v>0.14160008091433199</v>
      </c>
      <c r="L2" s="1">
        <f t="shared" ref="L2:L9" si="0">SUM(B2:K2)</f>
        <v>100.00000000000001</v>
      </c>
      <c r="M2" t="s">
        <v>20</v>
      </c>
      <c r="N2" s="4">
        <f>SQRT((B2-B9)^2/(COUNT(B2:B9)-1))</f>
        <v>9.8954107527255175</v>
      </c>
      <c r="O2" s="4">
        <f>SQRT((C2-C9)^2/(COUNT(C2:C9)-1))</f>
        <v>7.5238500691341983E-2</v>
      </c>
      <c r="P2" s="4">
        <f t="shared" ref="P2:X2" si="1">SQRT((D2-D9)^2/(COUNT(D2:D9)-1))</f>
        <v>2.2207401456512073</v>
      </c>
      <c r="Q2" s="4">
        <f t="shared" si="1"/>
        <v>2.57420730637189</v>
      </c>
      <c r="R2" s="4">
        <f t="shared" si="1"/>
        <v>3.3615691283664555</v>
      </c>
      <c r="S2" s="4">
        <f t="shared" si="1"/>
        <v>8.027969994127411E-2</v>
      </c>
      <c r="T2" s="4">
        <f t="shared" si="1"/>
        <v>3.9324629730600478</v>
      </c>
      <c r="U2" s="4">
        <f t="shared" si="1"/>
        <v>0.62154551386089885</v>
      </c>
      <c r="V2" s="4">
        <f t="shared" si="1"/>
        <v>1.7415665671839948</v>
      </c>
      <c r="W2" s="4">
        <f>SQRT((K2-K9)^2/(COUNT(K2:K9)-1))</f>
        <v>1.4025079688202897E-2</v>
      </c>
      <c r="X2" s="4"/>
    </row>
    <row r="3" spans="1:24" x14ac:dyDescent="0.2">
      <c r="A3" s="3" t="s">
        <v>1</v>
      </c>
      <c r="B3" s="1">
        <v>49.30288947262072</v>
      </c>
      <c r="C3" s="1">
        <v>1.2123661345726406</v>
      </c>
      <c r="D3" s="1">
        <v>16.670034350373811</v>
      </c>
      <c r="E3" s="1">
        <v>10.608203677510607</v>
      </c>
      <c r="F3" s="1">
        <v>8.0824408971509385</v>
      </c>
      <c r="G3" s="1">
        <v>0</v>
      </c>
      <c r="H3" s="1">
        <v>10.810264699939379</v>
      </c>
      <c r="I3" s="1">
        <v>2.9298848252172149</v>
      </c>
      <c r="J3" s="1">
        <v>0.26267932915740549</v>
      </c>
      <c r="K3" s="1">
        <v>0.12123661345726407</v>
      </c>
      <c r="L3" s="1">
        <f t="shared" si="0"/>
        <v>99.999999999999986</v>
      </c>
      <c r="M3" t="s">
        <v>21</v>
      </c>
      <c r="N3">
        <f>(B2-B9)^2/(COUNT(B2:B9)-1)</f>
        <v>97.9191539651558</v>
      </c>
      <c r="O3">
        <f t="shared" ref="O3:X3" si="2">(C2-C9)^2/(COUNT(C2:C9)-1)</f>
        <v>5.6608319862810679E-3</v>
      </c>
      <c r="P3">
        <f t="shared" si="2"/>
        <v>4.9316867945069447</v>
      </c>
      <c r="Q3">
        <f t="shared" si="2"/>
        <v>6.6265432561784205</v>
      </c>
      <c r="R3">
        <f t="shared" si="2"/>
        <v>11.30014700478641</v>
      </c>
      <c r="S3">
        <f t="shared" si="2"/>
        <v>6.4448302226610063E-3</v>
      </c>
      <c r="T3">
        <f t="shared" si="2"/>
        <v>15.464265034488269</v>
      </c>
      <c r="U3">
        <f t="shared" si="2"/>
        <v>0.38631882580060878</v>
      </c>
      <c r="V3">
        <f t="shared" si="2"/>
        <v>3.0330541079330442</v>
      </c>
      <c r="W3">
        <f t="shared" si="2"/>
        <v>1.9670286026044148E-4</v>
      </c>
    </row>
    <row r="4" spans="1:24" x14ac:dyDescent="0.2">
      <c r="A4" s="3" t="s">
        <v>2</v>
      </c>
      <c r="B4" s="1">
        <v>49.608355091383821</v>
      </c>
      <c r="C4" s="1">
        <v>1.004217714400482</v>
      </c>
      <c r="D4" s="1">
        <v>17.473388230568389</v>
      </c>
      <c r="E4" s="1">
        <v>9.1383812010443872</v>
      </c>
      <c r="F4" s="1">
        <v>8.7366941152841946</v>
      </c>
      <c r="G4" s="1">
        <v>0.21088572002410125</v>
      </c>
      <c r="H4" s="1">
        <v>10.644707772645111</v>
      </c>
      <c r="I4" s="1">
        <v>2.6109660574412539</v>
      </c>
      <c r="J4" s="1">
        <v>0.40168708576019291</v>
      </c>
      <c r="K4" s="1">
        <v>0.17071701144808199</v>
      </c>
      <c r="L4" s="1">
        <f t="shared" si="0"/>
        <v>100</v>
      </c>
    </row>
    <row r="5" spans="1:24" x14ac:dyDescent="0.2">
      <c r="A5" s="3" t="s">
        <v>3</v>
      </c>
      <c r="B5" s="1">
        <v>51.385798098320848</v>
      </c>
      <c r="C5" s="1">
        <v>1.6184503338053813</v>
      </c>
      <c r="D5" s="1">
        <v>13.959134129071412</v>
      </c>
      <c r="E5" s="1">
        <v>11.531458628363341</v>
      </c>
      <c r="F5" s="1">
        <v>6.069188751770179</v>
      </c>
      <c r="G5" s="1">
        <v>0.26299817924337443</v>
      </c>
      <c r="H5" s="1">
        <v>11.329152336637668</v>
      </c>
      <c r="I5" s="1">
        <v>3.135747521747926</v>
      </c>
      <c r="J5" s="1">
        <v>0.45518915638276347</v>
      </c>
      <c r="K5" s="1">
        <v>0.25288286465709076</v>
      </c>
      <c r="L5" s="1">
        <f t="shared" si="0"/>
        <v>99.999999999999986</v>
      </c>
    </row>
    <row r="6" spans="1:24" x14ac:dyDescent="0.2">
      <c r="A6" s="3" t="s">
        <v>4</v>
      </c>
      <c r="B6" s="1">
        <v>51.952013013420093</v>
      </c>
      <c r="C6" s="1">
        <v>2.1350142334282234</v>
      </c>
      <c r="D6" s="1">
        <v>13.623424156161043</v>
      </c>
      <c r="E6" s="1">
        <v>13.82675884505897</v>
      </c>
      <c r="F6" s="1">
        <v>5.1850345668971132</v>
      </c>
      <c r="G6" s="1">
        <v>0.31516876779178532</v>
      </c>
      <c r="H6" s="1">
        <v>9.2517283448556338</v>
      </c>
      <c r="I6" s="1">
        <v>2.8466856445709641</v>
      </c>
      <c r="J6" s="1">
        <v>0.53883692557950391</v>
      </c>
      <c r="K6" s="1">
        <v>0.32533550223668162</v>
      </c>
      <c r="L6" s="1">
        <f t="shared" si="0"/>
        <v>100.00000000000003</v>
      </c>
    </row>
    <row r="7" spans="1:24" x14ac:dyDescent="0.2">
      <c r="A7" s="3" t="s">
        <v>5</v>
      </c>
      <c r="B7" s="1">
        <v>55.344880598544641</v>
      </c>
      <c r="C7" s="1">
        <v>2.7672440299272321</v>
      </c>
      <c r="D7" s="1">
        <v>14.041201188890028</v>
      </c>
      <c r="E7" s="1">
        <v>11.78640975709747</v>
      </c>
      <c r="F7" s="1">
        <v>3.6896587065696429</v>
      </c>
      <c r="G7" s="1">
        <v>0.24597724710464283</v>
      </c>
      <c r="H7" s="1">
        <v>6.5593932561238093</v>
      </c>
      <c r="I7" s="1">
        <v>3.6896587065696429</v>
      </c>
      <c r="J7" s="1">
        <v>1.3323767551501486</v>
      </c>
      <c r="K7" s="1">
        <v>0.54319975402275289</v>
      </c>
      <c r="L7" s="1">
        <f t="shared" si="0"/>
        <v>100.00000000000003</v>
      </c>
    </row>
    <row r="8" spans="1:24" x14ac:dyDescent="0.2">
      <c r="A8" s="3" t="s">
        <v>6</v>
      </c>
      <c r="B8" s="1">
        <v>67.502507522567697</v>
      </c>
      <c r="C8" s="1">
        <v>2.9087261785356069</v>
      </c>
      <c r="D8" s="1">
        <v>12.637913741223668</v>
      </c>
      <c r="E8" s="1">
        <v>5.4162487462387165</v>
      </c>
      <c r="F8" s="1">
        <v>0.80240722166499501</v>
      </c>
      <c r="G8" s="1">
        <v>0</v>
      </c>
      <c r="H8" s="1">
        <v>3.7111334002006018</v>
      </c>
      <c r="I8" s="1">
        <v>2.8084252758274824</v>
      </c>
      <c r="J8" s="1">
        <v>3.009027081243731</v>
      </c>
      <c r="K8" s="1">
        <v>1.2036108324974923</v>
      </c>
      <c r="L8" s="1">
        <f t="shared" si="0"/>
        <v>100</v>
      </c>
    </row>
    <row r="9" spans="1:24" x14ac:dyDescent="0.2">
      <c r="A9" s="3" t="s">
        <v>7</v>
      </c>
      <c r="B9" s="1">
        <v>75.235109717868326</v>
      </c>
      <c r="C9" s="1">
        <v>0.73145245559038652</v>
      </c>
      <c r="D9" s="1">
        <v>12.33019853709509</v>
      </c>
      <c r="E9" s="1">
        <v>2.089864158829676</v>
      </c>
      <c r="F9" s="1">
        <v>0.20898641588296762</v>
      </c>
      <c r="G9" s="1">
        <v>0</v>
      </c>
      <c r="H9" s="1">
        <v>0.41797283176593525</v>
      </c>
      <c r="I9" s="1">
        <v>3.9707419017763841</v>
      </c>
      <c r="J9" s="1">
        <v>4.9111807732497388</v>
      </c>
      <c r="K9" s="1">
        <v>0.10449320794148381</v>
      </c>
      <c r="L9" s="1">
        <f t="shared" si="0"/>
        <v>99.999999999999972</v>
      </c>
    </row>
    <row r="10" spans="1:24" x14ac:dyDescent="0.2">
      <c r="B10" s="1">
        <f>AVERAGE(B2:B9)</f>
        <v>56.173233407506032</v>
      </c>
      <c r="C10" s="1">
        <f t="shared" ref="C10:L10" si="3">AVERAGE(C2:C9)</f>
        <v>1.6634982372121241</v>
      </c>
      <c r="D10" s="1">
        <f t="shared" si="3"/>
        <v>14.867627377796122</v>
      </c>
      <c r="E10" s="1">
        <f t="shared" si="3"/>
        <v>9.1622376910947896</v>
      </c>
      <c r="F10" s="1">
        <f t="shared" si="3"/>
        <v>5.2346591274641003</v>
      </c>
      <c r="G10" s="1">
        <f t="shared" si="3"/>
        <v>0.15592875444192522</v>
      </c>
      <c r="H10" s="1">
        <f t="shared" si="3"/>
        <v>7.9433305675775827</v>
      </c>
      <c r="I10" s="1">
        <f t="shared" si="3"/>
        <v>3.0397996220929331</v>
      </c>
      <c r="J10" s="1">
        <f t="shared" si="3"/>
        <v>1.4018007314174887</v>
      </c>
      <c r="K10" s="1">
        <f t="shared" si="3"/>
        <v>0.35788448339689743</v>
      </c>
      <c r="L10" s="1"/>
    </row>
    <row r="13" spans="1:24" x14ac:dyDescent="0.2">
      <c r="B13" t="s">
        <v>89</v>
      </c>
    </row>
    <row r="14" spans="1:24" x14ac:dyDescent="0.2">
      <c r="B14" s="1">
        <f>B2-B10</f>
        <v>-7.1189196621838917</v>
      </c>
      <c r="C14" s="1">
        <f>C2-C10</f>
        <v>-0.73298341977508541</v>
      </c>
      <c r="D14" s="1">
        <f t="shared" ref="D14:K14" si="4">D2-D10</f>
        <v>3.3380973111894185</v>
      </c>
      <c r="E14" s="1">
        <f t="shared" si="4"/>
        <v>-0.26166117647963816</v>
      </c>
      <c r="F14" s="1">
        <f t="shared" si="4"/>
        <v>3.86820321702867</v>
      </c>
      <c r="G14" s="1">
        <f t="shared" si="4"/>
        <v>5.6471366929572692E-2</v>
      </c>
      <c r="H14" s="1">
        <f t="shared" si="4"/>
        <v>2.8789613308749313</v>
      </c>
      <c r="I14" s="1">
        <f t="shared" si="4"/>
        <v>-0.71351257850033667</v>
      </c>
      <c r="J14" s="1">
        <f t="shared" si="4"/>
        <v>-1.0983719866010631</v>
      </c>
      <c r="K14" s="1">
        <f t="shared" si="4"/>
        <v>-0.21628440248256545</v>
      </c>
    </row>
    <row r="15" spans="1:24" x14ac:dyDescent="0.2">
      <c r="B15" s="1">
        <f>B3-B10</f>
        <v>-6.8703439348853124</v>
      </c>
      <c r="C15" s="1">
        <f>C3-C10</f>
        <v>-0.45113210263948345</v>
      </c>
      <c r="D15" s="1">
        <f t="shared" ref="D15:K15" si="5">D3-D10</f>
        <v>1.802406972577689</v>
      </c>
      <c r="E15" s="1">
        <f t="shared" si="5"/>
        <v>1.4459659864158176</v>
      </c>
      <c r="F15" s="1">
        <f t="shared" si="5"/>
        <v>2.8477817696868382</v>
      </c>
      <c r="G15" s="1">
        <f t="shared" si="5"/>
        <v>-0.15592875444192522</v>
      </c>
      <c r="H15" s="1">
        <f t="shared" si="5"/>
        <v>2.8669341323617967</v>
      </c>
      <c r="I15" s="1">
        <f t="shared" si="5"/>
        <v>-0.10991479687571815</v>
      </c>
      <c r="J15" s="1">
        <f t="shared" si="5"/>
        <v>-1.1391214022600833</v>
      </c>
      <c r="K15" s="1">
        <f t="shared" si="5"/>
        <v>-0.23664786993963338</v>
      </c>
    </row>
    <row r="16" spans="1:24" x14ac:dyDescent="0.2">
      <c r="B16" s="1">
        <f>B4-B10</f>
        <v>-6.5648783161222113</v>
      </c>
      <c r="C16" s="1">
        <f>C4-C10</f>
        <v>-0.65928052281164207</v>
      </c>
      <c r="D16" s="1">
        <f t="shared" ref="D16:K16" si="6">D4-D10</f>
        <v>2.6057608527722671</v>
      </c>
      <c r="E16" s="1">
        <f t="shared" si="6"/>
        <v>-2.3856490050402357E-2</v>
      </c>
      <c r="F16" s="1">
        <f t="shared" si="6"/>
        <v>3.5020349878200943</v>
      </c>
      <c r="G16" s="1">
        <f t="shared" si="6"/>
        <v>5.4956965582176026E-2</v>
      </c>
      <c r="H16" s="1">
        <f t="shared" si="6"/>
        <v>2.7013772050675282</v>
      </c>
      <c r="I16" s="1">
        <f t="shared" si="6"/>
        <v>-0.42883356465167921</v>
      </c>
      <c r="J16" s="1">
        <f t="shared" si="6"/>
        <v>-1.0001136456572959</v>
      </c>
      <c r="K16" s="1">
        <f t="shared" si="6"/>
        <v>-0.18716747194881544</v>
      </c>
    </row>
    <row r="17" spans="1:11" x14ac:dyDescent="0.2">
      <c r="B17" s="1">
        <f>B5-B10</f>
        <v>-4.7874353091851845</v>
      </c>
      <c r="C17" s="1">
        <f>C5-C10</f>
        <v>-4.5047903406742806E-2</v>
      </c>
      <c r="D17" s="1">
        <f t="shared" ref="D17:K17" si="7">D5-D10</f>
        <v>-0.90849324872471016</v>
      </c>
      <c r="E17" s="1">
        <f t="shared" si="7"/>
        <v>2.3692209372685511</v>
      </c>
      <c r="F17" s="1">
        <f t="shared" si="7"/>
        <v>0.83452962430607869</v>
      </c>
      <c r="G17" s="1">
        <f t="shared" si="7"/>
        <v>0.10706942480144921</v>
      </c>
      <c r="H17" s="1">
        <f t="shared" si="7"/>
        <v>3.3858217690600849</v>
      </c>
      <c r="I17" s="1">
        <f t="shared" si="7"/>
        <v>9.5947899654992952E-2</v>
      </c>
      <c r="J17" s="1">
        <f t="shared" si="7"/>
        <v>-0.94661157503472526</v>
      </c>
      <c r="K17" s="1">
        <f t="shared" si="7"/>
        <v>-0.10500161873980668</v>
      </c>
    </row>
    <row r="18" spans="1:11" x14ac:dyDescent="0.2">
      <c r="B18" s="1">
        <f>B6-B10</f>
        <v>-4.2212203940859396</v>
      </c>
      <c r="C18" s="1">
        <f>C6-C10</f>
        <v>0.4715159962160993</v>
      </c>
      <c r="D18" s="1">
        <f t="shared" ref="D18:K18" si="8">D6-D10</f>
        <v>-1.2442032216350789</v>
      </c>
      <c r="E18" s="1">
        <f t="shared" si="8"/>
        <v>4.6645211539641807</v>
      </c>
      <c r="F18" s="1">
        <f t="shared" si="8"/>
        <v>-4.9624560566987164E-2</v>
      </c>
      <c r="G18" s="1">
        <f t="shared" si="8"/>
        <v>0.1592400133498601</v>
      </c>
      <c r="H18" s="1">
        <f t="shared" si="8"/>
        <v>1.3083977772780511</v>
      </c>
      <c r="I18" s="1">
        <f t="shared" si="8"/>
        <v>-0.19311397752196902</v>
      </c>
      <c r="J18" s="1">
        <f t="shared" si="8"/>
        <v>-0.86296380583798482</v>
      </c>
      <c r="K18" s="1">
        <f t="shared" si="8"/>
        <v>-3.2548981160215817E-2</v>
      </c>
    </row>
    <row r="19" spans="1:11" x14ac:dyDescent="0.2">
      <c r="B19" s="1">
        <f>B7-B10</f>
        <v>-0.82835280896139096</v>
      </c>
      <c r="C19" s="1">
        <f>C7-C10</f>
        <v>1.103745792715108</v>
      </c>
      <c r="D19" s="1">
        <f t="shared" ref="D19:K19" si="9">D7-D10</f>
        <v>-0.82642618890609398</v>
      </c>
      <c r="E19" s="1">
        <f t="shared" si="9"/>
        <v>2.6241720660026804</v>
      </c>
      <c r="F19" s="1">
        <f t="shared" si="9"/>
        <v>-1.5450004208944574</v>
      </c>
      <c r="G19" s="1">
        <f t="shared" si="9"/>
        <v>9.0048492662717611E-2</v>
      </c>
      <c r="H19" s="1">
        <f t="shared" si="9"/>
        <v>-1.3839373114537734</v>
      </c>
      <c r="I19" s="1">
        <f t="shared" si="9"/>
        <v>0.64985908447670981</v>
      </c>
      <c r="J19" s="1">
        <f t="shared" si="9"/>
        <v>-6.9423976267340093E-2</v>
      </c>
      <c r="K19" s="1">
        <f t="shared" si="9"/>
        <v>0.18531527062585545</v>
      </c>
    </row>
    <row r="20" spans="1:11" x14ac:dyDescent="0.2">
      <c r="B20" s="1">
        <f>B8-B10</f>
        <v>11.329274115061665</v>
      </c>
      <c r="C20" s="1">
        <f>C8-C10</f>
        <v>1.2452279413234828</v>
      </c>
      <c r="D20" s="1">
        <f t="shared" ref="D20:K20" si="10">D8-D10</f>
        <v>-2.2297136365724537</v>
      </c>
      <c r="E20" s="1">
        <f t="shared" si="10"/>
        <v>-3.745988944856073</v>
      </c>
      <c r="F20" s="1">
        <f t="shared" si="10"/>
        <v>-4.432251905799105</v>
      </c>
      <c r="G20" s="1">
        <f t="shared" si="10"/>
        <v>-0.15592875444192522</v>
      </c>
      <c r="H20" s="1">
        <f t="shared" si="10"/>
        <v>-4.2321971673769809</v>
      </c>
      <c r="I20" s="1">
        <f t="shared" si="10"/>
        <v>-0.23137434626545073</v>
      </c>
      <c r="J20" s="1">
        <f t="shared" si="10"/>
        <v>1.6072263498262422</v>
      </c>
      <c r="K20" s="1">
        <f t="shared" si="10"/>
        <v>0.84572634910059485</v>
      </c>
    </row>
    <row r="21" spans="1:11" x14ac:dyDescent="0.2">
      <c r="B21" s="1">
        <f>B9-B10</f>
        <v>19.061876310362294</v>
      </c>
      <c r="C21" s="1">
        <f>C9-C10</f>
        <v>-0.93204578162173757</v>
      </c>
      <c r="D21" s="1">
        <f t="shared" ref="D21:K21" si="11">D9-D10</f>
        <v>-2.5374288407010326</v>
      </c>
      <c r="E21" s="1">
        <f t="shared" si="11"/>
        <v>-7.0723735322651136</v>
      </c>
      <c r="F21" s="1">
        <f t="shared" si="11"/>
        <v>-5.0256727115811328</v>
      </c>
      <c r="G21" s="1">
        <f t="shared" si="11"/>
        <v>-0.15592875444192522</v>
      </c>
      <c r="H21" s="1">
        <f t="shared" si="11"/>
        <v>-7.5253577358116477</v>
      </c>
      <c r="I21" s="1">
        <f t="shared" si="11"/>
        <v>0.930942279683451</v>
      </c>
      <c r="J21" s="1">
        <f t="shared" si="11"/>
        <v>3.5093800418322498</v>
      </c>
      <c r="K21" s="1">
        <f t="shared" si="11"/>
        <v>-0.25339127545541362</v>
      </c>
    </row>
    <row r="22" spans="1:11" x14ac:dyDescent="0.2">
      <c r="B22" s="1"/>
    </row>
    <row r="23" spans="1:11" x14ac:dyDescent="0.2">
      <c r="B23" s="1">
        <f>B14*C14</f>
        <v>5.2180500790916451</v>
      </c>
      <c r="C23" s="1">
        <f>B14*D14</f>
        <v>-23.763646582909534</v>
      </c>
      <c r="D23" s="1">
        <f>B14*E14</f>
        <v>1.8627448940710654</v>
      </c>
      <c r="E23" s="1">
        <f>B14*F14</f>
        <v>-27.537427939028383</v>
      </c>
      <c r="F23" s="1">
        <f>B14*G14</f>
        <v>-0.40201512438533621</v>
      </c>
      <c r="G23" s="1">
        <f>B14*H14</f>
        <v>-20.495094425032654</v>
      </c>
      <c r="H23" s="1">
        <f>B14*I14</f>
        <v>5.0794387243015739</v>
      </c>
      <c r="I23" s="1">
        <f>B14*J14</f>
        <v>7.8192219318062897</v>
      </c>
      <c r="J23" s="1">
        <f>B14*K14</f>
        <v>1.5397112854568298</v>
      </c>
    </row>
    <row r="24" spans="1:11" x14ac:dyDescent="0.2">
      <c r="B24" s="1">
        <f t="shared" ref="B24:B31" si="12">B15*C15</f>
        <v>3.0994327052012332</v>
      </c>
      <c r="C24" s="1">
        <f t="shared" ref="C24:C30" si="13">B15*D15</f>
        <v>-12.383155812244123</v>
      </c>
      <c r="D24" s="1">
        <f t="shared" ref="D24:D30" si="14">B15*E15</f>
        <v>-9.9342836448223704</v>
      </c>
      <c r="E24" s="1">
        <f t="shared" ref="E24:E30" si="15">B15*F15</f>
        <v>-19.56524020924493</v>
      </c>
      <c r="F24" s="1">
        <f t="shared" ref="F24:F30" si="16">B15*G15</f>
        <v>1.0712841723543021</v>
      </c>
      <c r="G24" s="1">
        <f t="shared" ref="G24:G30" si="17">B15*H15</f>
        <v>-19.696823527987554</v>
      </c>
      <c r="H24" s="1">
        <f t="shared" ref="H24:H30" si="18">B15*I15</f>
        <v>0.75515245806924125</v>
      </c>
      <c r="I24" s="1">
        <f t="shared" ref="I24:I30" si="19">B15*J15</f>
        <v>7.8261558171156151</v>
      </c>
      <c r="J24" s="1">
        <f t="shared" ref="J24:K30" si="20">B15*K15</f>
        <v>1.6258522579432884</v>
      </c>
    </row>
    <row r="25" spans="1:11" x14ac:dyDescent="0.2">
      <c r="B25" s="1">
        <f t="shared" si="12"/>
        <v>4.3280964084478635</v>
      </c>
      <c r="C25" s="1">
        <f t="shared" si="13"/>
        <v>-17.106502919364779</v>
      </c>
      <c r="D25" s="1">
        <f t="shared" si="14"/>
        <v>0.1566149542306717</v>
      </c>
      <c r="E25" s="1">
        <f t="shared" si="15"/>
        <v>-22.990433553841449</v>
      </c>
      <c r="F25" s="1">
        <f t="shared" si="16"/>
        <v>-0.36078579167030206</v>
      </c>
      <c r="G25" s="1">
        <f t="shared" si="17"/>
        <v>-17.73421263721464</v>
      </c>
      <c r="H25" s="1">
        <f t="shared" si="18"/>
        <v>2.8152401698072014</v>
      </c>
      <c r="I25" s="1">
        <f t="shared" si="19"/>
        <v>6.5656243860335142</v>
      </c>
      <c r="J25" s="1">
        <f t="shared" si="20"/>
        <v>1.2287316780801907</v>
      </c>
    </row>
    <row r="26" spans="1:11" x14ac:dyDescent="0.2">
      <c r="B26" s="1">
        <f t="shared" si="12"/>
        <v>0.21566392337420406</v>
      </c>
      <c r="C26" s="1">
        <f t="shared" si="13"/>
        <v>4.3493526571010355</v>
      </c>
      <c r="D26" s="1">
        <f t="shared" si="14"/>
        <v>-11.342491970340278</v>
      </c>
      <c r="E26" s="1">
        <f t="shared" si="15"/>
        <v>-3.9952565899639678</v>
      </c>
      <c r="F26" s="1">
        <f t="shared" si="16"/>
        <v>-0.51258794482860581</v>
      </c>
      <c r="G26" s="1">
        <f t="shared" si="17"/>
        <v>-16.209402687806097</v>
      </c>
      <c r="H26" s="1">
        <f t="shared" si="18"/>
        <v>-0.45934436265047024</v>
      </c>
      <c r="I26" s="1">
        <f t="shared" si="19"/>
        <v>4.5318416784046445</v>
      </c>
      <c r="J26" s="1">
        <f t="shared" si="20"/>
        <v>0.5026884570765513</v>
      </c>
    </row>
    <row r="27" spans="1:11" x14ac:dyDescent="0.2">
      <c r="B27" s="1">
        <f t="shared" si="12"/>
        <v>-1.990372939365147</v>
      </c>
      <c r="C27" s="1">
        <f t="shared" si="13"/>
        <v>5.2520560135534238</v>
      </c>
      <c r="D27" s="1">
        <f t="shared" si="14"/>
        <v>-19.689971823758881</v>
      </c>
      <c r="E27" s="1">
        <f t="shared" si="15"/>
        <v>0.20947620711291914</v>
      </c>
      <c r="F27" s="1">
        <f t="shared" si="16"/>
        <v>-0.67218719190694676</v>
      </c>
      <c r="G27" s="1">
        <f t="shared" si="17"/>
        <v>-5.5230353810228223</v>
      </c>
      <c r="H27" s="1">
        <f t="shared" si="18"/>
        <v>0.81517666029878932</v>
      </c>
      <c r="I27" s="1">
        <f>B18*J18</f>
        <v>3.6427604165613205</v>
      </c>
      <c r="J27" s="1">
        <f t="shared" si="20"/>
        <v>0.13739642308022204</v>
      </c>
    </row>
    <row r="28" spans="1:11" x14ac:dyDescent="0.2">
      <c r="B28" s="1">
        <f t="shared" si="12"/>
        <v>-0.91429092777487686</v>
      </c>
      <c r="C28" s="1">
        <f t="shared" si="13"/>
        <v>0.68457245497962005</v>
      </c>
      <c r="D28" s="1">
        <f t="shared" si="14"/>
        <v>-2.1737403020713368</v>
      </c>
      <c r="E28" s="1">
        <f t="shared" si="15"/>
        <v>1.279805438494455</v>
      </c>
      <c r="F28" s="1">
        <f t="shared" si="16"/>
        <v>-7.4591921839901335E-2</v>
      </c>
      <c r="G28" s="1">
        <f t="shared" si="17"/>
        <v>1.1463883593692086</v>
      </c>
      <c r="H28" s="1">
        <f t="shared" si="18"/>
        <v>-0.53831259805536047</v>
      </c>
      <c r="I28" s="1">
        <f t="shared" si="19"/>
        <v>5.7507545750320105E-2</v>
      </c>
      <c r="J28" s="1">
        <f t="shared" si="20"/>
        <v>-0.15350642496636771</v>
      </c>
    </row>
    <row r="29" spans="1:11" x14ac:dyDescent="0.2">
      <c r="B29" s="1">
        <f t="shared" si="12"/>
        <v>14.10752868298766</v>
      </c>
      <c r="C29" s="1">
        <f t="shared" si="13"/>
        <v>-25.261036986820312</v>
      </c>
      <c r="D29" s="1">
        <f t="shared" si="14"/>
        <v>-42.439335588265067</v>
      </c>
      <c r="E29" s="1">
        <f t="shared" si="15"/>
        <v>-50.214196787802535</v>
      </c>
      <c r="F29" s="1">
        <f t="shared" si="16"/>
        <v>-1.7665596014927101</v>
      </c>
      <c r="G29" s="1">
        <f t="shared" si="17"/>
        <v>-47.94772181820133</v>
      </c>
      <c r="H29" s="1">
        <f t="shared" si="18"/>
        <v>-2.6213033920344855</v>
      </c>
      <c r="I29" s="1">
        <f t="shared" si="19"/>
        <v>18.208707882131492</v>
      </c>
      <c r="J29" s="1">
        <f t="shared" si="20"/>
        <v>9.5814656352909751</v>
      </c>
    </row>
    <row r="30" spans="1:11" x14ac:dyDescent="0.2">
      <c r="B30" s="1">
        <f t="shared" si="12"/>
        <v>-17.766541404868509</v>
      </c>
      <c r="C30" s="1">
        <f t="shared" si="13"/>
        <v>-48.368154707789074</v>
      </c>
      <c r="D30" s="1">
        <f t="shared" si="14"/>
        <v>-134.81270949271766</v>
      </c>
      <c r="E30" s="1">
        <f t="shared" si="15"/>
        <v>-95.798751604522636</v>
      </c>
      <c r="F30" s="1">
        <f t="shared" si="16"/>
        <v>-2.9722946304008335</v>
      </c>
      <c r="G30" s="1">
        <f t="shared" si="17"/>
        <v>-143.44743835126968</v>
      </c>
      <c r="H30" s="1">
        <f t="shared" si="18"/>
        <v>17.745506587412645</v>
      </c>
      <c r="I30" s="1">
        <f t="shared" si="19"/>
        <v>66.8953682834604</v>
      </c>
      <c r="J30" s="1">
        <f t="shared" si="20"/>
        <v>-4.8301131508560351</v>
      </c>
    </row>
    <row r="31" spans="1:11" x14ac:dyDescent="0.2">
      <c r="B31" s="1" t="s">
        <v>23</v>
      </c>
      <c r="C31" t="s">
        <v>24</v>
      </c>
      <c r="D31" t="s">
        <v>25</v>
      </c>
      <c r="E31" t="s">
        <v>27</v>
      </c>
      <c r="F31" t="s">
        <v>28</v>
      </c>
      <c r="G31" t="s">
        <v>29</v>
      </c>
      <c r="H31" t="s">
        <v>30</v>
      </c>
      <c r="I31" t="s">
        <v>31</v>
      </c>
      <c r="J31" t="s">
        <v>32</v>
      </c>
    </row>
    <row r="32" spans="1:11" x14ac:dyDescent="0.2">
      <c r="A32" s="3" t="s">
        <v>22</v>
      </c>
      <c r="B32" s="1">
        <f>SUM(B23:B30)/(COUNT(B23:B30)-1)</f>
        <v>0.89965236101343904</v>
      </c>
      <c r="C32" s="1">
        <f>SUM(C23:C30)/(COUNT(C23:C30)-1)</f>
        <v>-16.656645126213391</v>
      </c>
      <c r="D32" s="1">
        <f>SUM(D23:D30)/(COUNT(D23:D30)-1)</f>
        <v>-31.196167567667693</v>
      </c>
      <c r="E32" s="1">
        <f>SUM(E23:E30)/(COUNT(E23:E30)-1)</f>
        <v>-31.230289291256646</v>
      </c>
      <c r="F32" s="1">
        <f>SUM(F23:F30)/(COUNT(F23:F30)-1)</f>
        <v>-0.81281971916719065</v>
      </c>
      <c r="G32" s="1">
        <f>SUM(G23:G30)/(COUNT(G23:G30)-1)</f>
        <v>-38.558191495595075</v>
      </c>
      <c r="H32" s="1">
        <f t="shared" ref="H32:J32" si="21">SUM(H23:H30)/(COUNT(H23:H30)-1)</f>
        <v>3.3702220353070191</v>
      </c>
      <c r="I32" s="1">
        <f t="shared" si="21"/>
        <v>16.506741134466228</v>
      </c>
      <c r="J32" s="1">
        <f t="shared" si="21"/>
        <v>1.3760323087293795</v>
      </c>
    </row>
    <row r="33" spans="1:11" x14ac:dyDescent="0.2">
      <c r="A33" s="3" t="s">
        <v>26</v>
      </c>
      <c r="B33" s="9">
        <f>B32/(N2*O2)</f>
        <v>1.2083723111392619</v>
      </c>
      <c r="C33" s="9">
        <f>C32/(N2*P2)</f>
        <v>-0.75797688759089021</v>
      </c>
      <c r="D33" s="9">
        <f>D32/(N2*Q2)</f>
        <v>-1.2246835927875592</v>
      </c>
      <c r="E33" s="9">
        <f>E32/(N2*R2)</f>
        <v>-0.93885848222717327</v>
      </c>
      <c r="F33" s="9">
        <f>F32/(N2*S2)</f>
        <v>-1.0231861771039001</v>
      </c>
      <c r="G33" s="9">
        <f>G32/(N2*T2)</f>
        <v>-0.9908734401703746</v>
      </c>
      <c r="H33" s="9">
        <f>H32/(N2*U2)</f>
        <v>0.54796365191496899</v>
      </c>
      <c r="I33" s="9">
        <f>I32/(N2*V2)</f>
        <v>0.95782779448776811</v>
      </c>
      <c r="J33" s="9">
        <f>J32/(N2*W2)</f>
        <v>9.9149257749390642</v>
      </c>
      <c r="K33" s="7"/>
    </row>
    <row r="34" spans="1:11" x14ac:dyDescent="0.2">
      <c r="B34" s="8">
        <f>ABS((1-ABS(B33)))</f>
        <v>0.20837231113926191</v>
      </c>
      <c r="C34" s="8">
        <f t="shared" ref="C34:J34" si="22">ABS((1-ABS(C33)))</f>
        <v>0.24202311240910979</v>
      </c>
      <c r="D34" s="8">
        <f t="shared" si="22"/>
        <v>0.22468359278755923</v>
      </c>
      <c r="E34" s="8">
        <f t="shared" si="22"/>
        <v>6.1141517772826726E-2</v>
      </c>
      <c r="F34" s="8">
        <f t="shared" si="22"/>
        <v>2.3186177103900141E-2</v>
      </c>
      <c r="G34" s="8">
        <f t="shared" si="22"/>
        <v>9.1265598296254025E-3</v>
      </c>
      <c r="H34" s="8">
        <f t="shared" si="22"/>
        <v>0.45203634808503101</v>
      </c>
      <c r="I34" s="8">
        <f t="shared" si="22"/>
        <v>4.2172205512231886E-2</v>
      </c>
      <c r="J34" s="8">
        <f t="shared" si="22"/>
        <v>8.9149257749390642</v>
      </c>
      <c r="K34" s="8">
        <f>MIN(B34:J34)</f>
        <v>9.1265598296254025E-3</v>
      </c>
    </row>
    <row r="36" spans="1:11" x14ac:dyDescent="0.2">
      <c r="B36" t="s">
        <v>33</v>
      </c>
      <c r="C36" t="s">
        <v>34</v>
      </c>
      <c r="D36" t="s">
        <v>35</v>
      </c>
      <c r="E36" t="s">
        <v>36</v>
      </c>
      <c r="F36" t="s">
        <v>37</v>
      </c>
      <c r="G36" t="s">
        <v>38</v>
      </c>
      <c r="H36" t="s">
        <v>39</v>
      </c>
      <c r="I36" t="s">
        <v>40</v>
      </c>
    </row>
    <row r="37" spans="1:11" x14ac:dyDescent="0.2">
      <c r="B37" s="1">
        <f>C14*D14</f>
        <v>-2.4467699826976377</v>
      </c>
      <c r="C37" s="1">
        <f>C14*E14</f>
        <v>0.19179330395841732</v>
      </c>
      <c r="D37" s="1">
        <f>C14*F14</f>
        <v>-2.8353288224026616</v>
      </c>
      <c r="E37" s="1">
        <f>C14*G14</f>
        <v>-4.1392575651411856E-2</v>
      </c>
      <c r="F37" s="1">
        <f>C14*H14</f>
        <v>-2.1102309217049382</v>
      </c>
      <c r="G37" s="1">
        <f>C14*I14</f>
        <v>0.52299288984171588</v>
      </c>
      <c r="H37" s="1">
        <f>C14*J14</f>
        <v>0.8050884549240015</v>
      </c>
      <c r="I37" s="1">
        <f>C14*K14</f>
        <v>0.1585328809756818</v>
      </c>
    </row>
    <row r="38" spans="1:11" x14ac:dyDescent="0.2">
      <c r="B38" s="1">
        <f t="shared" ref="B38:B45" si="23">C15*D15</f>
        <v>-0.81312364735103859</v>
      </c>
      <c r="C38" s="1">
        <f t="shared" ref="C38:C44" si="24">C15*E15</f>
        <v>-0.65232167579694256</v>
      </c>
      <c r="D38" s="1">
        <f t="shared" ref="D38:D44" si="25">C15*F15</f>
        <v>-1.2847257776172125</v>
      </c>
      <c r="E38" s="1">
        <f t="shared" ref="E38:E44" si="26">C15*G15</f>
        <v>7.034446685334142E-2</v>
      </c>
      <c r="F38" s="1">
        <f t="shared" ref="F38:F44" si="27">C15*H15</f>
        <v>-1.2933660232612805</v>
      </c>
      <c r="G38" s="1">
        <f t="shared" ref="G38:G44" si="28">C15*I15</f>
        <v>4.9586093425734452E-2</v>
      </c>
      <c r="H38" s="1">
        <f t="shared" ref="H38:H44" si="29">C15*J15</f>
        <v>0.51389423336322826</v>
      </c>
      <c r="I38" s="1">
        <f t="shared" ref="I38:I44" si="30">C15*K15</f>
        <v>0.10675945115102181</v>
      </c>
    </row>
    <row r="39" spans="1:11" x14ac:dyDescent="0.2">
      <c r="B39" s="1">
        <f t="shared" si="23"/>
        <v>-1.7179273773378105</v>
      </c>
      <c r="C39" s="1">
        <f t="shared" si="24"/>
        <v>1.5728119232880002E-2</v>
      </c>
      <c r="D39" s="1">
        <f t="shared" si="25"/>
        <v>-2.3088234576746944</v>
      </c>
      <c r="E39" s="1">
        <f t="shared" si="26"/>
        <v>-3.6232057001158433E-2</v>
      </c>
      <c r="F39" s="1">
        <f t="shared" si="27"/>
        <v>-1.7809653760683724</v>
      </c>
      <c r="G39" s="1">
        <f t="shared" si="28"/>
        <v>0.28272161670273915</v>
      </c>
      <c r="H39" s="1">
        <f t="shared" si="29"/>
        <v>0.65935544717999939</v>
      </c>
      <c r="I39" s="1">
        <f t="shared" si="30"/>
        <v>0.12339586875974839</v>
      </c>
    </row>
    <row r="40" spans="1:11" x14ac:dyDescent="0.2">
      <c r="B40" s="1">
        <f t="shared" si="23"/>
        <v>4.0925716114228711E-2</v>
      </c>
      <c r="C40" s="1">
        <f t="shared" si="24"/>
        <v>-0.10672843593130635</v>
      </c>
      <c r="D40" s="1">
        <f t="shared" si="25"/>
        <v>-3.7593809905805596E-2</v>
      </c>
      <c r="E40" s="1">
        <f t="shared" si="26"/>
        <v>-4.8232531062711963E-3</v>
      </c>
      <c r="F40" s="1">
        <f t="shared" si="27"/>
        <v>-0.15252417200506577</v>
      </c>
      <c r="G40" s="1">
        <f t="shared" si="28"/>
        <v>-4.3222517157379741E-3</v>
      </c>
      <c r="H40" s="1">
        <f t="shared" si="29"/>
        <v>4.2642866795868976E-2</v>
      </c>
      <c r="I40" s="1">
        <f t="shared" si="30"/>
        <v>4.7301027785424466E-3</v>
      </c>
    </row>
    <row r="41" spans="1:11" x14ac:dyDescent="0.2">
      <c r="B41" s="1">
        <f t="shared" si="23"/>
        <v>-0.58666172154454443</v>
      </c>
      <c r="C41" s="1">
        <f t="shared" si="24"/>
        <v>2.1993963387824897</v>
      </c>
      <c r="D41" s="1">
        <f t="shared" si="25"/>
        <v>-2.3398774112529108E-2</v>
      </c>
      <c r="E41" s="1">
        <f t="shared" si="26"/>
        <v>7.508421353212423E-2</v>
      </c>
      <c r="F41" s="1">
        <f t="shared" si="27"/>
        <v>0.61693048140019024</v>
      </c>
      <c r="G41" s="1">
        <f t="shared" si="28"/>
        <v>-9.1056329494524621E-2</v>
      </c>
      <c r="H41" s="1">
        <f t="shared" si="29"/>
        <v>-0.40690123860813388</v>
      </c>
      <c r="I41" s="1">
        <f t="shared" si="30"/>
        <v>-1.5347365277578209E-2</v>
      </c>
    </row>
    <row r="42" spans="1:11" x14ac:dyDescent="0.2">
      <c r="B42" s="1">
        <f t="shared" si="23"/>
        <v>-0.91216442899468231</v>
      </c>
      <c r="C42" s="1">
        <f t="shared" si="24"/>
        <v>2.8964188772109711</v>
      </c>
      <c r="D42" s="1">
        <f t="shared" si="25"/>
        <v>-1.7052877143053284</v>
      </c>
      <c r="E42" s="1">
        <f t="shared" si="26"/>
        <v>9.9390644916811835E-2</v>
      </c>
      <c r="F42" s="1">
        <f t="shared" si="27"/>
        <v>-1.5275149848985605</v>
      </c>
      <c r="G42" s="1">
        <f t="shared" si="28"/>
        <v>0.71727923034886043</v>
      </c>
      <c r="H42" s="1">
        <f t="shared" si="29"/>
        <v>-7.6626421718630128E-2</v>
      </c>
      <c r="I42" s="1">
        <f t="shared" si="30"/>
        <v>0.20454095027914959</v>
      </c>
    </row>
    <row r="43" spans="1:11" x14ac:dyDescent="0.2">
      <c r="B43" s="1">
        <f t="shared" si="23"/>
        <v>-2.7765017214100127</v>
      </c>
      <c r="C43" s="1">
        <f t="shared" si="24"/>
        <v>-4.6646101020236532</v>
      </c>
      <c r="D43" s="1">
        <f t="shared" si="25"/>
        <v>-5.5191639160853025</v>
      </c>
      <c r="E43" s="1">
        <f t="shared" si="26"/>
        <v>-0.19416684188685343</v>
      </c>
      <c r="F43" s="1">
        <f t="shared" si="27"/>
        <v>-5.2700501660079135</v>
      </c>
      <c r="G43" s="1">
        <f t="shared" si="28"/>
        <v>-0.28811380087519389</v>
      </c>
      <c r="H43" s="1">
        <f t="shared" si="29"/>
        <v>2.0013631588349874</v>
      </c>
      <c r="I43" s="1">
        <f t="shared" si="30"/>
        <v>1.0531220806135588</v>
      </c>
    </row>
    <row r="44" spans="1:11" x14ac:dyDescent="0.2">
      <c r="B44" s="1">
        <f t="shared" si="23"/>
        <v>2.3649998471407332</v>
      </c>
      <c r="C44" s="1">
        <f t="shared" si="24"/>
        <v>6.5917759168009269</v>
      </c>
      <c r="D44" s="1">
        <f t="shared" si="25"/>
        <v>4.6841570506406738</v>
      </c>
      <c r="E44" s="1">
        <f t="shared" si="26"/>
        <v>0.14533273781112818</v>
      </c>
      <c r="F44" s="1">
        <f t="shared" si="27"/>
        <v>7.0139779328577561</v>
      </c>
      <c r="G44" s="1">
        <f t="shared" si="28"/>
        <v>-0.86768082471228436</v>
      </c>
      <c r="H44" s="1">
        <f t="shared" si="29"/>
        <v>-3.2709028640972653</v>
      </c>
      <c r="I44" s="1">
        <f t="shared" si="30"/>
        <v>0.23617226938797001</v>
      </c>
    </row>
    <row r="46" spans="1:11" x14ac:dyDescent="0.2">
      <c r="B46" s="1">
        <f>SUM(B37:B44)/(COUNT(B37:B44)-1)</f>
        <v>-0.97817475944010901</v>
      </c>
      <c r="C46" s="1">
        <f t="shared" ref="C46:I46" si="31">SUM(C37:C44)/(COUNT(C37:C44)-1)</f>
        <v>0.9244931917476833</v>
      </c>
      <c r="D46" s="1">
        <f t="shared" si="31"/>
        <v>-1.2900236030661227</v>
      </c>
      <c r="E46" s="1">
        <f t="shared" si="31"/>
        <v>1.6219619352530107E-2</v>
      </c>
      <c r="F46" s="1">
        <f t="shared" si="31"/>
        <v>-0.64339188995545471</v>
      </c>
      <c r="G46" s="1">
        <f t="shared" si="31"/>
        <v>4.5915231931615605E-2</v>
      </c>
      <c r="H46" s="1">
        <f t="shared" si="31"/>
        <v>3.8273376667722313E-2</v>
      </c>
      <c r="I46" s="1">
        <f t="shared" si="31"/>
        <v>0.26741517695258493</v>
      </c>
    </row>
    <row r="47" spans="1:11" x14ac:dyDescent="0.2">
      <c r="B47" s="9">
        <f>B46/(O2*P2)</f>
        <v>-5.8543485572799678</v>
      </c>
      <c r="C47" s="9">
        <f>C46/(O2*Q2)</f>
        <v>4.773314678833235</v>
      </c>
      <c r="D47" s="9">
        <f>D46/(O2*R2)</f>
        <v>-5.1005320074024514</v>
      </c>
      <c r="E47" s="9">
        <f>E46/(O2*S2)</f>
        <v>2.6853121981609833</v>
      </c>
      <c r="F47" s="9">
        <f>F46/(O2*T2)</f>
        <v>-2.174557057863586</v>
      </c>
      <c r="G47" s="9">
        <f>G46/(O2*U2)</f>
        <v>0.98184676518281977</v>
      </c>
      <c r="H47" s="9">
        <f>H46/(O2*V2)</f>
        <v>0.29208991878971641</v>
      </c>
      <c r="I47" s="9">
        <f>I46/(O2*W2)</f>
        <v>253.41982201765319</v>
      </c>
      <c r="J47" s="7"/>
      <c r="K47" s="7"/>
    </row>
    <row r="48" spans="1:11" x14ac:dyDescent="0.2">
      <c r="B48" s="8">
        <f>ABS((1-ABS(B47)))</f>
        <v>4.8543485572799678</v>
      </c>
      <c r="C48" s="8">
        <f t="shared" ref="C48:I48" si="32">ABS((1-ABS(C47)))</f>
        <v>3.773314678833235</v>
      </c>
      <c r="D48" s="8">
        <f t="shared" si="32"/>
        <v>4.1005320074024514</v>
      </c>
      <c r="E48" s="8">
        <f t="shared" si="32"/>
        <v>1.6853121981609833</v>
      </c>
      <c r="F48" s="8">
        <f t="shared" si="32"/>
        <v>1.174557057863586</v>
      </c>
      <c r="G48" s="8">
        <f t="shared" si="32"/>
        <v>1.815323481718023E-2</v>
      </c>
      <c r="H48" s="8">
        <f t="shared" si="32"/>
        <v>0.70791008121028365</v>
      </c>
      <c r="I48" s="8">
        <f t="shared" si="32"/>
        <v>252.41982201765319</v>
      </c>
      <c r="J48" s="8"/>
      <c r="K48" s="8">
        <f>MIN(B48:J48)</f>
        <v>1.815323481718023E-2</v>
      </c>
    </row>
    <row r="49" spans="2:11" x14ac:dyDescent="0.2"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 t="s">
        <v>47</v>
      </c>
      <c r="H49" t="s">
        <v>46</v>
      </c>
    </row>
    <row r="50" spans="2:11" x14ac:dyDescent="0.2">
      <c r="B50" s="1">
        <f>D14*E14</f>
        <v>-0.87345046964934003</v>
      </c>
      <c r="C50" s="1">
        <f>D14*F14</f>
        <v>12.912438757897663</v>
      </c>
      <c r="D50" s="1">
        <f>D14*G14</f>
        <v>0.18850691810679765</v>
      </c>
      <c r="E50" s="1">
        <f>D14*H14</f>
        <v>9.6102530776119188</v>
      </c>
      <c r="F50" s="1">
        <f>D14*I14</f>
        <v>-2.3817744197918027</v>
      </c>
      <c r="G50" s="1">
        <f>D14*J14</f>
        <v>-3.6664725751587888</v>
      </c>
      <c r="H50" s="1">
        <f>D14*K14</f>
        <v>-0.72197838237926171</v>
      </c>
    </row>
    <row r="51" spans="2:11" x14ac:dyDescent="0.2">
      <c r="B51" s="1">
        <f t="shared" ref="B51:B61" si="33">D15*E15</f>
        <v>2.6062191760260456</v>
      </c>
      <c r="C51" s="1">
        <f t="shared" ref="C51:C61" si="34">D15*F15</f>
        <v>5.1328617180631877</v>
      </c>
      <c r="D51" s="1">
        <f t="shared" ref="D51:D61" si="35">D15*G15</f>
        <v>-0.28104707423148029</v>
      </c>
      <c r="E51" s="1">
        <f t="shared" ref="E51:E61" si="36">D15*H15</f>
        <v>5.1673820700898698</v>
      </c>
      <c r="F51" s="1">
        <f t="shared" ref="F51:F61" si="37">D15*I15</f>
        <v>-0.19811119627825477</v>
      </c>
      <c r="G51" s="1">
        <f t="shared" ref="G51:G61" si="38">D15*J15</f>
        <v>-2.0531603580460485</v>
      </c>
      <c r="H51" s="1">
        <f t="shared" ref="H51:H61" si="39">D15*K15</f>
        <v>-0.42653577082485328</v>
      </c>
    </row>
    <row r="52" spans="2:11" x14ac:dyDescent="0.2">
      <c r="B52" s="1">
        <f t="shared" si="33"/>
        <v>-6.2164307857889553E-2</v>
      </c>
      <c r="C52" s="1">
        <f t="shared" si="34"/>
        <v>9.1254656763004043</v>
      </c>
      <c r="D52" s="1">
        <f t="shared" si="35"/>
        <v>0.14320470950118713</v>
      </c>
      <c r="E52" s="1">
        <f t="shared" si="36"/>
        <v>7.0391429695363259</v>
      </c>
      <c r="F52" s="1">
        <f t="shared" si="37"/>
        <v>-1.1174377151241308</v>
      </c>
      <c r="G52" s="1">
        <f t="shared" si="38"/>
        <v>-2.6060569861771361</v>
      </c>
      <c r="H52" s="1">
        <f t="shared" si="39"/>
        <v>-0.48771367131657473</v>
      </c>
    </row>
    <row r="53" spans="2:11" x14ac:dyDescent="0.2">
      <c r="B53" s="1">
        <f t="shared" si="33"/>
        <v>-2.1524212262457088</v>
      </c>
      <c r="C53" s="1">
        <f t="shared" si="34"/>
        <v>-0.7581645295428413</v>
      </c>
      <c r="D53" s="1">
        <f t="shared" si="35"/>
        <v>-9.7271849576954644E-2</v>
      </c>
      <c r="E53" s="1">
        <f t="shared" si="36"/>
        <v>-3.0759962185762419</v>
      </c>
      <c r="F53" s="1">
        <f t="shared" si="37"/>
        <v>-8.7168019065877039E-2</v>
      </c>
      <c r="G53" s="1">
        <f t="shared" si="38"/>
        <v>0.85999022508371226</v>
      </c>
      <c r="H53" s="1">
        <f t="shared" si="39"/>
        <v>9.5393261730280371E-2</v>
      </c>
    </row>
    <row r="54" spans="2:11" x14ac:dyDescent="0.2">
      <c r="B54" s="1">
        <f t="shared" si="33"/>
        <v>-5.8036122471472096</v>
      </c>
      <c r="C54" s="1">
        <f t="shared" si="34"/>
        <v>6.1743038129670524E-2</v>
      </c>
      <c r="D54" s="1">
        <f t="shared" si="35"/>
        <v>-0.1981269376231089</v>
      </c>
      <c r="E54" s="1">
        <f t="shared" si="36"/>
        <v>-1.6279127296695275</v>
      </c>
      <c r="F54" s="1">
        <f t="shared" si="37"/>
        <v>0.24027303297559807</v>
      </c>
      <c r="G54" s="1">
        <f t="shared" si="38"/>
        <v>1.0737023473780893</v>
      </c>
      <c r="H54" s="1">
        <f t="shared" si="39"/>
        <v>4.0497547220480011E-2</v>
      </c>
    </row>
    <row r="55" spans="2:11" x14ac:dyDescent="0.2">
      <c r="B55" s="1">
        <f t="shared" si="33"/>
        <v>-2.1686845195404261</v>
      </c>
      <c r="C55" s="1">
        <f t="shared" si="34"/>
        <v>1.2768288096981175</v>
      </c>
      <c r="D55" s="1">
        <f t="shared" si="35"/>
        <v>-7.4418432607988083E-2</v>
      </c>
      <c r="E55" s="1">
        <f t="shared" si="36"/>
        <v>1.143722037989688</v>
      </c>
      <c r="F55" s="1">
        <f t="shared" si="37"/>
        <v>-0.53706056651009071</v>
      </c>
      <c r="G55" s="1">
        <f t="shared" si="38"/>
        <v>5.7373792125324986E-2</v>
      </c>
      <c r="H55" s="1">
        <f t="shared" si="39"/>
        <v>-0.15314939284942716</v>
      </c>
    </row>
    <row r="56" spans="2:11" x14ac:dyDescent="0.2">
      <c r="B56" s="1">
        <f t="shared" si="33"/>
        <v>8.3524826327952439</v>
      </c>
      <c r="C56" s="1">
        <f t="shared" si="34"/>
        <v>9.8826525150845104</v>
      </c>
      <c r="D56" s="1">
        <f t="shared" si="35"/>
        <v>0.34767647011291825</v>
      </c>
      <c r="E56" s="1">
        <f t="shared" si="36"/>
        <v>9.4365877367637658</v>
      </c>
      <c r="F56" s="1">
        <f t="shared" si="37"/>
        <v>0.51589853502111227</v>
      </c>
      <c r="G56" s="1">
        <f t="shared" si="38"/>
        <v>-3.5836545092661414</v>
      </c>
      <c r="H56" s="1">
        <f t="shared" si="39"/>
        <v>-1.8857275733982319</v>
      </c>
    </row>
    <row r="57" spans="2:11" x14ac:dyDescent="0.2">
      <c r="B57" s="1">
        <f t="shared" si="33"/>
        <v>17.945644572980132</v>
      </c>
      <c r="C57" s="1">
        <f t="shared" si="34"/>
        <v>12.752286882290129</v>
      </c>
      <c r="D57" s="1">
        <f t="shared" si="35"/>
        <v>0.3956581186155303</v>
      </c>
      <c r="E57" s="1">
        <f t="shared" si="36"/>
        <v>19.095059755441095</v>
      </c>
      <c r="F57" s="1">
        <f t="shared" si="37"/>
        <v>-2.3621997894967555</v>
      </c>
      <c r="G57" s="1">
        <f t="shared" si="38"/>
        <v>-8.9048021311257468</v>
      </c>
      <c r="H57" s="1">
        <f t="shared" si="39"/>
        <v>0.64296233032258621</v>
      </c>
    </row>
    <row r="59" spans="2:11" x14ac:dyDescent="0.2">
      <c r="B59" s="1">
        <f>SUM(B50:B57)/(COUNT(B50:B57)-1)</f>
        <v>2.5491448016229787</v>
      </c>
      <c r="C59" s="1">
        <f t="shared" ref="C59:H59" si="40">SUM(C50:C57)/(COUNT(C50:C57)-1)</f>
        <v>7.1980161239886913</v>
      </c>
      <c r="D59" s="1">
        <f t="shared" si="40"/>
        <v>6.0597417470985911E-2</v>
      </c>
      <c r="E59" s="1">
        <f t="shared" si="40"/>
        <v>6.6840340998838412</v>
      </c>
      <c r="F59" s="1">
        <f t="shared" si="40"/>
        <v>-0.8467971626100288</v>
      </c>
      <c r="G59" s="1">
        <f t="shared" si="40"/>
        <v>-2.6890114564552476</v>
      </c>
      <c r="H59" s="1">
        <f t="shared" si="40"/>
        <v>-0.41375023592785748</v>
      </c>
    </row>
    <row r="60" spans="2:11" x14ac:dyDescent="0.2">
      <c r="B60" s="9">
        <f>B59/(P2*Q2)</f>
        <v>0.44591619295576823</v>
      </c>
      <c r="C60" s="9">
        <f t="shared" ref="C60:H60" si="41">C59/(Q2*R2)</f>
        <v>0.83181596189812546</v>
      </c>
      <c r="D60" s="9">
        <f t="shared" si="41"/>
        <v>0.22454651992928013</v>
      </c>
      <c r="E60" s="9">
        <f t="shared" si="41"/>
        <v>21.172311460903508</v>
      </c>
      <c r="F60" s="9">
        <f t="shared" si="41"/>
        <v>-0.34645099729710921</v>
      </c>
      <c r="G60" s="9">
        <f t="shared" si="41"/>
        <v>-2.4841604168972209</v>
      </c>
      <c r="H60" s="9">
        <f t="shared" si="41"/>
        <v>-16.939197745353237</v>
      </c>
      <c r="I60" s="7"/>
    </row>
    <row r="61" spans="2:11" x14ac:dyDescent="0.2">
      <c r="B61" s="8">
        <f>ABS((1-ABS(B60)))</f>
        <v>0.55408380704423177</v>
      </c>
      <c r="C61" s="8">
        <f t="shared" ref="C61" si="42">ABS((1-ABS(C60)))</f>
        <v>0.16818403810187454</v>
      </c>
      <c r="D61" s="8">
        <f t="shared" ref="D61" si="43">ABS((1-ABS(D60)))</f>
        <v>0.7754534800707199</v>
      </c>
      <c r="E61" s="8">
        <f t="shared" ref="E61" si="44">ABS((1-ABS(E60)))</f>
        <v>20.172311460903508</v>
      </c>
      <c r="F61" s="8">
        <f t="shared" ref="F61" si="45">ABS((1-ABS(F60)))</f>
        <v>0.65354900270289074</v>
      </c>
      <c r="G61" s="8">
        <f t="shared" ref="G61" si="46">ABS((1-ABS(G60)))</f>
        <v>1.4841604168972209</v>
      </c>
      <c r="H61" s="8">
        <f t="shared" ref="H61" si="47">ABS((1-ABS(H60)))</f>
        <v>15.939197745353237</v>
      </c>
      <c r="I61" s="8"/>
      <c r="J61" s="8"/>
      <c r="K61" s="8">
        <f>MIN(B61:J61)</f>
        <v>0.16818403810187454</v>
      </c>
    </row>
    <row r="62" spans="2:11" x14ac:dyDescent="0.2">
      <c r="B62" t="s">
        <v>48</v>
      </c>
      <c r="C62" t="s">
        <v>49</v>
      </c>
      <c r="D62" t="s">
        <v>50</v>
      </c>
      <c r="E62" t="s">
        <v>51</v>
      </c>
      <c r="F62" t="s">
        <v>52</v>
      </c>
      <c r="G62" t="s">
        <v>53</v>
      </c>
    </row>
    <row r="63" spans="2:11" x14ac:dyDescent="0.2">
      <c r="B63" s="1">
        <f>E14*F14</f>
        <v>-1.0121586046300428</v>
      </c>
      <c r="C63" s="1">
        <f>E14*G14</f>
        <v>-1.4776364308205323E-2</v>
      </c>
      <c r="D63" s="1">
        <f>E14*H14</f>
        <v>-0.75331240887611939</v>
      </c>
      <c r="E63" s="1">
        <f>E14*I14</f>
        <v>0.18669854072341827</v>
      </c>
      <c r="F63" s="1">
        <f>E14*J14</f>
        <v>0.28740130622631149</v>
      </c>
      <c r="G63" s="1">
        <f>E14*K14</f>
        <v>5.6593231207783645E-2</v>
      </c>
    </row>
    <row r="64" spans="2:11" x14ac:dyDescent="0.2">
      <c r="B64" s="1">
        <f t="shared" ref="B64:B71" si="48">E15*F15</f>
        <v>4.1177955757022113</v>
      </c>
      <c r="C64" s="1">
        <f t="shared" ref="C64:C71" si="49">E15*G15</f>
        <v>-0.2254676752272082</v>
      </c>
      <c r="D64" s="1">
        <f t="shared" ref="D64:D71" si="50">E15*H15</f>
        <v>4.1454892406897015</v>
      </c>
      <c r="E64" s="1">
        <f t="shared" ref="E64:E71" si="51">E15*I15</f>
        <v>-0.15893305768609203</v>
      </c>
      <c r="F64" s="1">
        <f t="shared" ref="F64:F71" si="52">E15*J15</f>
        <v>-1.6471308020663706</v>
      </c>
      <c r="G64" s="1">
        <f t="shared" ref="G64:G71" si="53">E15*K15</f>
        <v>-0.3421847706904641</v>
      </c>
    </row>
    <row r="65" spans="2:11" x14ac:dyDescent="0.2">
      <c r="B65" s="1">
        <f t="shared" si="48"/>
        <v>-8.3546262843091024E-2</v>
      </c>
      <c r="C65" s="1">
        <f t="shared" si="49"/>
        <v>-1.3110803026114871E-3</v>
      </c>
      <c r="D65" s="1">
        <f t="shared" si="50"/>
        <v>-6.444537841507722E-2</v>
      </c>
      <c r="E65" s="1">
        <f t="shared" si="51"/>
        <v>1.0230463668391362E-2</v>
      </c>
      <c r="F65" s="1">
        <f t="shared" si="52"/>
        <v>2.3859201236894906E-2</v>
      </c>
      <c r="G65" s="1">
        <f t="shared" si="53"/>
        <v>4.4651589323058778E-3</v>
      </c>
    </row>
    <row r="66" spans="2:11" x14ac:dyDescent="0.2">
      <c r="B66" s="1">
        <f t="shared" si="48"/>
        <v>1.9771850586768196</v>
      </c>
      <c r="C66" s="1">
        <f t="shared" si="49"/>
        <v>0.25367112298089417</v>
      </c>
      <c r="D66" s="1">
        <f t="shared" si="50"/>
        <v>8.0217598251167974</v>
      </c>
      <c r="E66" s="1">
        <f t="shared" si="51"/>
        <v>0.22732177274955129</v>
      </c>
      <c r="F66" s="1">
        <f t="shared" si="52"/>
        <v>-2.2427319630330311</v>
      </c>
      <c r="G66" s="1">
        <f t="shared" si="53"/>
        <v>-0.24877203356543984</v>
      </c>
    </row>
    <row r="67" spans="2:11" x14ac:dyDescent="0.2">
      <c r="B67" s="1">
        <f t="shared" si="48"/>
        <v>-0.23147481252088833</v>
      </c>
      <c r="C67" s="1">
        <f t="shared" si="49"/>
        <v>0.74277841082796092</v>
      </c>
      <c r="D67" s="1">
        <f t="shared" si="50"/>
        <v>6.1030491099131838</v>
      </c>
      <c r="E67" s="1">
        <f t="shared" si="51"/>
        <v>-0.90078423327738777</v>
      </c>
      <c r="F67" s="1">
        <f t="shared" si="52"/>
        <v>-4.0253129274367181</v>
      </c>
      <c r="G67" s="1">
        <f t="shared" si="53"/>
        <v>-0.15182541116180825</v>
      </c>
    </row>
    <row r="68" spans="2:11" x14ac:dyDescent="0.2">
      <c r="B68" s="1">
        <f t="shared" si="48"/>
        <v>-4.0543469464736193</v>
      </c>
      <c r="C68" s="1">
        <f t="shared" si="49"/>
        <v>0.23630273903115087</v>
      </c>
      <c r="D68" s="1">
        <f t="shared" si="50"/>
        <v>-3.6316896338158435</v>
      </c>
      <c r="E68" s="1">
        <f t="shared" si="51"/>
        <v>1.705342056321858</v>
      </c>
      <c r="F68" s="1">
        <f t="shared" si="52"/>
        <v>-0.18218045923158691</v>
      </c>
      <c r="G68" s="1">
        <f t="shared" si="53"/>
        <v>0.48629915658009693</v>
      </c>
    </row>
    <row r="69" spans="2:11" x14ac:dyDescent="0.2">
      <c r="B69" s="1">
        <f t="shared" si="48"/>
        <v>16.603166639940707</v>
      </c>
      <c r="C69" s="1">
        <f t="shared" si="49"/>
        <v>0.58410739032462922</v>
      </c>
      <c r="D69" s="1">
        <f t="shared" si="50"/>
        <v>15.853763801445357</v>
      </c>
      <c r="E69" s="1">
        <f t="shared" si="51"/>
        <v>0.86672574323367946</v>
      </c>
      <c r="F69" s="1">
        <f t="shared" si="52"/>
        <v>-6.0206521383304832</v>
      </c>
      <c r="G69" s="1">
        <f t="shared" si="53"/>
        <v>-3.1680815541043161</v>
      </c>
    </row>
    <row r="70" spans="2:11" x14ac:dyDescent="0.2">
      <c r="B70" s="1">
        <f t="shared" si="48"/>
        <v>35.543434667213447</v>
      </c>
      <c r="C70" s="1">
        <f t="shared" si="49"/>
        <v>1.1027863958341382</v>
      </c>
      <c r="D70" s="1">
        <f t="shared" si="50"/>
        <v>53.22214087158082</v>
      </c>
      <c r="E70" s="1">
        <f t="shared" si="51"/>
        <v>-6.5839715388997853</v>
      </c>
      <c r="F70" s="1">
        <f t="shared" si="52"/>
        <v>-24.819646522513839</v>
      </c>
      <c r="G70" s="1">
        <f t="shared" si="53"/>
        <v>1.792077749837766</v>
      </c>
    </row>
    <row r="72" spans="2:11" x14ac:dyDescent="0.2">
      <c r="B72" s="1">
        <f>SUM(B63:B70)/(COUNT(B63:B70)-1)</f>
        <v>7.5514364735807922</v>
      </c>
      <c r="C72" s="1">
        <f t="shared" ref="C72:H72" si="54">SUM(C63:C70)/(COUNT(C63:C70)-1)</f>
        <v>0.38258441988010689</v>
      </c>
      <c r="D72" s="1">
        <f t="shared" si="54"/>
        <v>11.842393632519832</v>
      </c>
      <c r="E72" s="1">
        <f t="shared" si="54"/>
        <v>-0.66391003616662381</v>
      </c>
      <c r="F72" s="1">
        <f t="shared" si="54"/>
        <v>-5.5180563293069742</v>
      </c>
      <c r="G72" s="1">
        <f t="shared" si="54"/>
        <v>-0.22448978185201085</v>
      </c>
      <c r="H72" s="1"/>
    </row>
    <row r="73" spans="2:11" x14ac:dyDescent="0.2">
      <c r="B73" s="9">
        <f>B72/(Q2*R2)</f>
        <v>0.87265786652662181</v>
      </c>
      <c r="C73" s="9">
        <f>C72/(Q2*S2)</f>
        <v>1.8513051996885526</v>
      </c>
      <c r="D73" s="9">
        <f>D72/(Q2*T2)</f>
        <v>1.1698531043769846</v>
      </c>
      <c r="E73" s="9">
        <f>E72/(Q2*U2)</f>
        <v>-0.41494714326558529</v>
      </c>
      <c r="F73" s="9">
        <f>F72/(Q2*V2)</f>
        <v>-1.2308426367331813</v>
      </c>
      <c r="G73" s="9">
        <f>G72/(Q2*W2)</f>
        <v>-6.2179571057492717</v>
      </c>
      <c r="H73" s="9"/>
      <c r="I73" s="7"/>
    </row>
    <row r="74" spans="2:11" x14ac:dyDescent="0.2">
      <c r="B74" s="8">
        <f>ABS((1-ABS(B73)))</f>
        <v>0.12734213347337819</v>
      </c>
      <c r="C74" s="8">
        <f t="shared" ref="C74" si="55">ABS((1-ABS(C73)))</f>
        <v>0.85130519968855256</v>
      </c>
      <c r="D74" s="8">
        <f t="shared" ref="D74" si="56">ABS((1-ABS(D73)))</f>
        <v>0.16985310437698464</v>
      </c>
      <c r="E74" s="8">
        <f t="shared" ref="E74" si="57">ABS((1-ABS(E73)))</f>
        <v>0.58505285673441465</v>
      </c>
      <c r="F74" s="8">
        <f t="shared" ref="F74" si="58">ABS((1-ABS(F73)))</f>
        <v>0.23084263673318128</v>
      </c>
      <c r="G74" s="8">
        <f t="shared" ref="G74" si="59">ABS((1-ABS(G73)))</f>
        <v>5.2179571057492717</v>
      </c>
      <c r="H74" s="8"/>
      <c r="I74" s="8"/>
      <c r="J74" s="8"/>
      <c r="K74" s="8">
        <f>MIN(B74:J74)</f>
        <v>0.12734213347337819</v>
      </c>
    </row>
    <row r="75" spans="2:11" x14ac:dyDescent="0.2">
      <c r="B75" t="s">
        <v>54</v>
      </c>
      <c r="C75" t="s">
        <v>55</v>
      </c>
      <c r="D75" t="s">
        <v>57</v>
      </c>
      <c r="E75" t="s">
        <v>56</v>
      </c>
      <c r="F75" t="s">
        <v>58</v>
      </c>
    </row>
    <row r="76" spans="2:11" x14ac:dyDescent="0.2">
      <c r="B76" s="1">
        <f>F14*G14</f>
        <v>0.21844272322697952</v>
      </c>
      <c r="C76" s="1">
        <f>F14*H14</f>
        <v>11.136407481791551</v>
      </c>
      <c r="D76" s="1">
        <f>F14*I14</f>
        <v>-2.7600116515454238</v>
      </c>
      <c r="E76" s="1">
        <f>F14*J14</f>
        <v>-4.248726052064403</v>
      </c>
      <c r="F76" s="1">
        <f>F14*K14</f>
        <v>-0.83663202147618332</v>
      </c>
    </row>
    <row r="77" spans="2:11" x14ac:dyDescent="0.2">
      <c r="B77" s="1">
        <f t="shared" ref="B77:B89" si="60">F15*G15</f>
        <v>-0.44405106426969021</v>
      </c>
      <c r="C77" s="1">
        <f t="shared" ref="C77:C89" si="61">F15*H15</f>
        <v>8.1644027570328781</v>
      </c>
      <c r="D77" s="1">
        <f t="shared" ref="D77:D89" si="62">F15*I15</f>
        <v>-0.31301335476150199</v>
      </c>
      <c r="E77" s="1">
        <f t="shared" ref="E77:E89" si="63">F15*J15</f>
        <v>-3.2439691628163727</v>
      </c>
      <c r="F77" s="1">
        <f t="shared" ref="F77:F89" si="64">F15*K15</f>
        <v>-0.67392148984930988</v>
      </c>
    </row>
    <row r="78" spans="2:11" x14ac:dyDescent="0.2">
      <c r="B78" s="1">
        <f t="shared" si="60"/>
        <v>0.19246121629320515</v>
      </c>
      <c r="C78" s="1">
        <f t="shared" si="61"/>
        <v>9.460317487446142</v>
      </c>
      <c r="D78" s="1">
        <f t="shared" si="62"/>
        <v>-1.501790147361791</v>
      </c>
      <c r="E78" s="1">
        <f t="shared" si="63"/>
        <v>-3.5024329788881583</v>
      </c>
      <c r="F78" s="1">
        <f t="shared" si="64"/>
        <v>-0.65546703534658768</v>
      </c>
    </row>
    <row r="79" spans="2:11" x14ac:dyDescent="0.2">
      <c r="B79" s="1">
        <f t="shared" si="60"/>
        <v>8.9352606854221348E-2</v>
      </c>
      <c r="C79" s="1">
        <f t="shared" si="61"/>
        <v>2.8255685689010552</v>
      </c>
      <c r="D79" s="1">
        <f t="shared" si="62"/>
        <v>8.007136465203861E-2</v>
      </c>
      <c r="E79" s="1">
        <f t="shared" si="63"/>
        <v>-0.78997540207751471</v>
      </c>
      <c r="F79" s="1">
        <f t="shared" si="64"/>
        <v>-8.7626961438460979E-2</v>
      </c>
    </row>
    <row r="80" spans="2:11" x14ac:dyDescent="0.2">
      <c r="B80" s="1">
        <f t="shared" si="60"/>
        <v>-7.9022156871679777E-3</v>
      </c>
      <c r="C80" s="1">
        <f t="shared" si="61"/>
        <v>-6.4928664744246023E-2</v>
      </c>
      <c r="D80" s="1">
        <f t="shared" si="62"/>
        <v>9.5831962738707494E-3</v>
      </c>
      <c r="E80" s="1">
        <f t="shared" si="63"/>
        <v>4.282419964992483E-2</v>
      </c>
      <c r="F80" s="1">
        <f t="shared" si="64"/>
        <v>1.6152288869788539E-3</v>
      </c>
    </row>
    <row r="81" spans="2:11" x14ac:dyDescent="0.2">
      <c r="B81" s="1">
        <f t="shared" si="60"/>
        <v>-0.13912495906481018</v>
      </c>
      <c r="C81" s="1">
        <f t="shared" si="61"/>
        <v>2.1381837286876237</v>
      </c>
      <c r="D81" s="1">
        <f t="shared" si="62"/>
        <v>-1.0040325590386034</v>
      </c>
      <c r="E81" s="1">
        <f t="shared" si="63"/>
        <v>0.10726007255320727</v>
      </c>
      <c r="F81" s="1">
        <f t="shared" si="64"/>
        <v>-0.28631217111511698</v>
      </c>
    </row>
    <row r="82" spans="2:11" x14ac:dyDescent="0.2">
      <c r="B82" s="1">
        <f t="shared" si="60"/>
        <v>0.69111551904410373</v>
      </c>
      <c r="C82" s="1">
        <f t="shared" si="61"/>
        <v>18.758163960824199</v>
      </c>
      <c r="D82" s="1">
        <f t="shared" si="62"/>
        <v>1.0255093871880661</v>
      </c>
      <c r="E82" s="1">
        <f t="shared" si="63"/>
        <v>-7.1236320520679008</v>
      </c>
      <c r="F82" s="1">
        <f t="shared" si="64"/>
        <v>-3.7484722225856308</v>
      </c>
    </row>
    <row r="83" spans="2:11" x14ac:dyDescent="0.2">
      <c r="B83" s="1">
        <f t="shared" si="60"/>
        <v>0.78364688614961897</v>
      </c>
      <c r="C83" s="1">
        <f t="shared" si="61"/>
        <v>37.819985017754576</v>
      </c>
      <c r="D83" s="1">
        <f t="shared" si="62"/>
        <v>-4.6786112110622504</v>
      </c>
      <c r="E83" s="1">
        <f t="shared" si="63"/>
        <v>-17.636995510803793</v>
      </c>
      <c r="F83" s="1">
        <f t="shared" si="64"/>
        <v>1.2734616184090104</v>
      </c>
    </row>
    <row r="85" spans="2:11" x14ac:dyDescent="0.2">
      <c r="B85" s="1">
        <f>SUM(B76:B83)/(COUNT(B76:B83)-1)</f>
        <v>0.19770581607806578</v>
      </c>
      <c r="C85" s="1">
        <f t="shared" ref="C85:H85" si="65">SUM(C76:C83)/(COUNT(C76:C83)-1)</f>
        <v>12.891157191099111</v>
      </c>
      <c r="D85" s="1">
        <f t="shared" si="65"/>
        <v>-1.3060421393793706</v>
      </c>
      <c r="E85" s="1">
        <f t="shared" si="65"/>
        <v>-5.1993781266450014</v>
      </c>
      <c r="F85" s="1">
        <f t="shared" si="65"/>
        <v>-0.71619357921647153</v>
      </c>
      <c r="G85" s="1"/>
      <c r="H85" s="1"/>
    </row>
    <row r="86" spans="2:11" x14ac:dyDescent="0.2">
      <c r="B86" s="9">
        <f>B85/(R2*S2)</f>
        <v>0.73260800250050162</v>
      </c>
      <c r="C86" s="9">
        <f>C85/(R2*T2)</f>
        <v>0.97518096460343284</v>
      </c>
      <c r="D86" s="9">
        <f>D85/(R2*U2)</f>
        <v>-0.62508950425059018</v>
      </c>
      <c r="E86" s="9">
        <f>E85/(R2*V2)</f>
        <v>-0.88811514714211737</v>
      </c>
      <c r="F86" s="9">
        <f>F85/(R2*W2)</f>
        <v>-15.190883705953484</v>
      </c>
      <c r="G86" s="9"/>
      <c r="H86" s="9"/>
      <c r="I86" s="7"/>
    </row>
    <row r="87" spans="2:11" x14ac:dyDescent="0.2">
      <c r="B87" s="8">
        <f>ABS((1-ABS(B86)))</f>
        <v>0.26739199749949838</v>
      </c>
      <c r="C87" s="8">
        <f t="shared" ref="C87" si="66">ABS((1-ABS(C86)))</f>
        <v>2.4819035396567157E-2</v>
      </c>
      <c r="D87" s="8">
        <f t="shared" ref="D87" si="67">ABS((1-ABS(D86)))</f>
        <v>0.37491049574940982</v>
      </c>
      <c r="E87" s="8">
        <f t="shared" ref="E87" si="68">ABS((1-ABS(E86)))</f>
        <v>0.11188485285788263</v>
      </c>
      <c r="F87" s="8">
        <f t="shared" ref="F87" si="69">ABS((1-ABS(F86)))</f>
        <v>14.190883705953484</v>
      </c>
      <c r="G87" s="8"/>
      <c r="H87" s="8"/>
      <c r="I87" s="8"/>
      <c r="J87" s="8"/>
      <c r="K87" s="8">
        <f>MIN(B87:J87)</f>
        <v>2.4819035396567157E-2</v>
      </c>
    </row>
    <row r="89" spans="2:11" x14ac:dyDescent="0.2">
      <c r="B89" s="1">
        <f>G14*H14</f>
        <v>0.16257888169188919</v>
      </c>
      <c r="C89" s="1">
        <f>G14*I14</f>
        <v>-4.0293030629358052E-2</v>
      </c>
      <c r="D89" s="1">
        <f>G14*J14</f>
        <v>-6.2026567480512329E-2</v>
      </c>
      <c r="E89" s="1">
        <f>G14*K14</f>
        <v>-1.2213875853736336E-2</v>
      </c>
    </row>
    <row r="90" spans="2:11" x14ac:dyDescent="0.2">
      <c r="B90" s="1">
        <f t="shared" ref="B90:B97" si="70">G15*H15</f>
        <v>-0.44703746832621655</v>
      </c>
      <c r="C90" s="1">
        <f t="shared" ref="C90:C97" si="71">G15*I15</f>
        <v>1.7138877371567943E-2</v>
      </c>
      <c r="D90" s="1">
        <f t="shared" ref="D90:D97" si="72">G15*J15</f>
        <v>0.17762178141255405</v>
      </c>
      <c r="E90" s="1">
        <f t="shared" ref="E90:E97" si="73">G15*K15</f>
        <v>3.6900207601021751E-2</v>
      </c>
    </row>
    <row r="91" spans="2:11" x14ac:dyDescent="0.2">
      <c r="B91" s="1">
        <f t="shared" si="70"/>
        <v>0.14845949408337103</v>
      </c>
      <c r="C91" s="1">
        <f t="shared" si="71"/>
        <v>-2.3567391453044192E-2</v>
      </c>
      <c r="D91" s="1">
        <f t="shared" si="72"/>
        <v>-5.4963211202652601E-2</v>
      </c>
      <c r="E91" s="1">
        <f t="shared" si="73"/>
        <v>-1.0286156313993947E-2</v>
      </c>
    </row>
    <row r="92" spans="2:11" x14ac:dyDescent="0.2">
      <c r="B92" s="1">
        <f t="shared" si="70"/>
        <v>0.3625179892934885</v>
      </c>
      <c r="C92" s="1">
        <f t="shared" si="71"/>
        <v>1.0273086426967263E-2</v>
      </c>
      <c r="D92" s="1">
        <f t="shared" si="72"/>
        <v>-0.10135315684936191</v>
      </c>
      <c r="E92" s="1">
        <f t="shared" si="73"/>
        <v>-1.124246292169217E-2</v>
      </c>
    </row>
    <row r="93" spans="2:11" x14ac:dyDescent="0.2">
      <c r="B93" s="1">
        <f t="shared" si="70"/>
        <v>0.20834927952068413</v>
      </c>
      <c r="C93" s="1">
        <f t="shared" si="71"/>
        <v>-3.075147235864293E-2</v>
      </c>
      <c r="D93" s="1">
        <f t="shared" si="72"/>
        <v>-0.13741836796208678</v>
      </c>
      <c r="E93" s="1">
        <f t="shared" si="73"/>
        <v>-5.1831001944771119E-3</v>
      </c>
    </row>
    <row r="94" spans="2:11" x14ac:dyDescent="0.2">
      <c r="B94" s="1">
        <f t="shared" si="70"/>
        <v>-0.12462146883610625</v>
      </c>
      <c r="C94" s="1">
        <f t="shared" si="71"/>
        <v>5.8518831000301384E-2</v>
      </c>
      <c r="D94" s="1">
        <f t="shared" si="72"/>
        <v>-6.2515244175262562E-3</v>
      </c>
      <c r="E94" s="1">
        <f t="shared" si="73"/>
        <v>1.6687360787241874E-2</v>
      </c>
    </row>
    <row r="95" spans="2:11" x14ac:dyDescent="0.2">
      <c r="B95" s="1">
        <f t="shared" si="70"/>
        <v>0.65992123286173676</v>
      </c>
      <c r="C95" s="1">
        <f t="shared" si="71"/>
        <v>3.6077913622986443E-2</v>
      </c>
      <c r="D95" s="1">
        <f t="shared" si="72"/>
        <v>-0.25061280283464793</v>
      </c>
      <c r="E95" s="1">
        <f t="shared" si="73"/>
        <v>-0.13187305621397258</v>
      </c>
    </row>
    <row r="96" spans="2:11" x14ac:dyDescent="0.2">
      <c r="B96" s="1">
        <f t="shared" si="70"/>
        <v>1.1734196584750167</v>
      </c>
      <c r="C96" s="1">
        <f t="shared" si="71"/>
        <v>-0.14516067012836689</v>
      </c>
      <c r="D96" s="1">
        <f t="shared" si="72"/>
        <v>-0.54721325878625415</v>
      </c>
      <c r="E96" s="1">
        <f t="shared" si="73"/>
        <v>3.9510985968213425E-2</v>
      </c>
    </row>
    <row r="98" spans="2:11" x14ac:dyDescent="0.2">
      <c r="B98" s="1">
        <f>SUM(B89:B96)/(COUNT(B89:B96)-1)</f>
        <v>0.30622679982340906</v>
      </c>
      <c r="C98" s="1">
        <f t="shared" ref="C98:H98" si="74">SUM(C89:C96)/(COUNT(C89:C96)-1)</f>
        <v>-1.6823408021084146E-2</v>
      </c>
      <c r="D98" s="1">
        <f t="shared" si="74"/>
        <v>-0.14031672973149828</v>
      </c>
      <c r="E98" s="1">
        <f t="shared" si="74"/>
        <v>-1.1100013877342158E-2</v>
      </c>
      <c r="F98" s="1"/>
      <c r="G98" s="1"/>
      <c r="H98" s="1"/>
    </row>
    <row r="99" spans="2:11" x14ac:dyDescent="0.2">
      <c r="B99" s="9">
        <f>B98/(S2*T2)</f>
        <v>0.97000240971984897</v>
      </c>
      <c r="C99" s="9">
        <f t="shared" ref="C99:F99" si="75">C98/(T2*U2)</f>
        <v>-6.8829782906641036E-3</v>
      </c>
      <c r="D99" s="9">
        <f t="shared" si="75"/>
        <v>-0.12962728923697114</v>
      </c>
      <c r="E99" s="9">
        <f t="shared" si="75"/>
        <v>-0.45444162617286937</v>
      </c>
      <c r="F99" s="9"/>
      <c r="G99" s="9"/>
      <c r="H99" s="9"/>
      <c r="I99" s="7"/>
    </row>
    <row r="100" spans="2:11" x14ac:dyDescent="0.2">
      <c r="B100" s="8">
        <f>ABS((1-ABS(B99)))</f>
        <v>2.9997590280151032E-2</v>
      </c>
      <c r="C100" s="8">
        <f t="shared" ref="C100" si="76">ABS((1-ABS(C99)))</f>
        <v>0.99311702170933591</v>
      </c>
      <c r="D100" s="8">
        <f t="shared" ref="D100" si="77">ABS((1-ABS(D99)))</f>
        <v>0.8703727107630288</v>
      </c>
      <c r="E100" s="8">
        <f t="shared" ref="E100" si="78">ABS((1-ABS(E99)))</f>
        <v>0.54555837382713057</v>
      </c>
      <c r="F100" s="8"/>
      <c r="G100" s="8"/>
      <c r="H100" s="8"/>
      <c r="I100" s="8"/>
      <c r="J100" s="8"/>
      <c r="K100" s="8">
        <f>MIN(B100:J100)</f>
        <v>2.9997590280151032E-2</v>
      </c>
    </row>
    <row r="102" spans="2:11" x14ac:dyDescent="0.2">
      <c r="B102" s="1">
        <f>H14*I14</f>
        <v>-2.0541751225953333</v>
      </c>
      <c r="C102" s="1">
        <f>H14*J14</f>
        <v>-3.1621704763407386</v>
      </c>
      <c r="D102" s="1">
        <f>H14*K14</f>
        <v>-0.62267443121869592</v>
      </c>
    </row>
    <row r="103" spans="2:11" x14ac:dyDescent="0.2">
      <c r="B103" s="1">
        <f t="shared" ref="B103:B109" si="79">H15*I15</f>
        <v>-0.31511848281461013</v>
      </c>
      <c r="C103" s="1">
        <f t="shared" ref="C103:C109" si="80">H15*J15</f>
        <v>-3.265786029043265</v>
      </c>
      <c r="D103" s="1">
        <f t="shared" ref="D103:D109" si="81">H15*K15</f>
        <v>-0.6784538556806502</v>
      </c>
    </row>
    <row r="104" spans="2:11" x14ac:dyDescent="0.2">
      <c r="B104" s="1">
        <f t="shared" si="79"/>
        <v>-1.1584412163178983</v>
      </c>
      <c r="C104" s="1">
        <f t="shared" si="80"/>
        <v>-2.701684204855602</v>
      </c>
      <c r="D104" s="1">
        <f t="shared" si="81"/>
        <v>-0.50560994225264611</v>
      </c>
    </row>
    <row r="105" spans="2:11" x14ac:dyDescent="0.2">
      <c r="B105" s="1">
        <f t="shared" si="79"/>
        <v>0.32486248734746775</v>
      </c>
      <c r="C105" s="1">
        <f t="shared" si="80"/>
        <v>-3.2050580775968269</v>
      </c>
      <c r="D105" s="1">
        <f t="shared" si="81"/>
        <v>-0.35551676651578479</v>
      </c>
    </row>
    <row r="106" spans="2:11" x14ac:dyDescent="0.2">
      <c r="B106" s="1">
        <f t="shared" si="79"/>
        <v>-0.25266989895106778</v>
      </c>
      <c r="C106" s="1">
        <f t="shared" si="80"/>
        <v>-1.1290999254298271</v>
      </c>
      <c r="D106" s="1">
        <f t="shared" si="81"/>
        <v>-4.2587014602691535E-2</v>
      </c>
    </row>
    <row r="107" spans="2:11" x14ac:dyDescent="0.2">
      <c r="B107" s="1">
        <f t="shared" si="79"/>
        <v>-0.89936423419450839</v>
      </c>
      <c r="C107" s="1">
        <f t="shared" si="80"/>
        <v>9.6078431065853218E-2</v>
      </c>
      <c r="D107" s="1">
        <f t="shared" si="81"/>
        <v>-0.25646471740127486</v>
      </c>
    </row>
    <row r="108" spans="2:11" x14ac:dyDescent="0.2">
      <c r="B108" s="1">
        <f t="shared" si="79"/>
        <v>0.97922185286834129</v>
      </c>
      <c r="C108" s="1">
        <f t="shared" si="80"/>
        <v>-6.8020988050682671</v>
      </c>
      <c r="D108" s="1">
        <f t="shared" si="81"/>
        <v>-3.5792806590396133</v>
      </c>
    </row>
    <row r="109" spans="2:11" x14ac:dyDescent="0.2">
      <c r="B109" s="1">
        <f t="shared" si="79"/>
        <v>-7.0056736860099882</v>
      </c>
      <c r="C109" s="1">
        <f t="shared" si="80"/>
        <v>-26.409340245705327</v>
      </c>
      <c r="D109" s="1">
        <f t="shared" si="81"/>
        <v>1.9068599949355769</v>
      </c>
    </row>
    <row r="111" spans="2:11" x14ac:dyDescent="0.2">
      <c r="B111" s="1">
        <f>SUM(B102:B109)/(COUNT(B102:B109)-1)</f>
        <v>-1.4830511858096567</v>
      </c>
      <c r="C111" s="1">
        <f t="shared" ref="C111:H111" si="82">SUM(C102:C109)/(COUNT(C102:C109)-1)</f>
        <v>-6.6541656189962861</v>
      </c>
      <c r="D111" s="1">
        <f t="shared" si="82"/>
        <v>-0.59053248453939722</v>
      </c>
      <c r="E111" s="1"/>
      <c r="F111" s="1"/>
      <c r="G111" s="1"/>
      <c r="H111" s="1"/>
    </row>
    <row r="112" spans="2:11" x14ac:dyDescent="0.2">
      <c r="B112" s="9">
        <f>B111/(T2*U2)</f>
        <v>-0.60676226262113231</v>
      </c>
      <c r="C112" s="9">
        <f>C111/(T2*V2)</f>
        <v>-0.97160308469411405</v>
      </c>
      <c r="D112" s="9">
        <f>D111/(T2*W2)</f>
        <v>-10.707148178688973</v>
      </c>
      <c r="E112" s="9"/>
      <c r="F112" s="9"/>
      <c r="G112" s="9"/>
      <c r="H112" s="9"/>
      <c r="I112" s="7"/>
    </row>
    <row r="113" spans="2:11" x14ac:dyDescent="0.2">
      <c r="B113" s="8">
        <f>ABS((1-ABS(B112)))</f>
        <v>0.39323773737886769</v>
      </c>
      <c r="C113" s="8">
        <f t="shared" ref="C113" si="83">ABS((1-ABS(C112)))</f>
        <v>2.839691530588595E-2</v>
      </c>
      <c r="D113" s="8">
        <f t="shared" ref="D113" si="84">ABS((1-ABS(D112)))</f>
        <v>9.7071481786889731</v>
      </c>
      <c r="E113" s="8"/>
      <c r="F113" s="8"/>
      <c r="G113" s="8"/>
      <c r="H113" s="8"/>
      <c r="I113" s="8"/>
      <c r="J113" s="8"/>
      <c r="K113" s="8">
        <f>MIN(B113:J113)</f>
        <v>2.839691530588595E-2</v>
      </c>
    </row>
    <row r="115" spans="2:11" x14ac:dyDescent="0.2">
      <c r="B115" s="1">
        <f>I14*J14</f>
        <v>0.78370222831226177</v>
      </c>
      <c r="C115" s="1">
        <f>I14*K14</f>
        <v>0.15432164170473989</v>
      </c>
    </row>
    <row r="116" spans="2:11" x14ac:dyDescent="0.2">
      <c r="B116" s="1">
        <f t="shared" ref="B116:B126" si="85">I15*J15</f>
        <v>0.12520629754620027</v>
      </c>
      <c r="C116" s="1">
        <f t="shared" ref="C116:C126" si="86">I15*K15</f>
        <v>2.6011102555486169E-2</v>
      </c>
    </row>
    <row r="117" spans="2:11" x14ac:dyDescent="0.2">
      <c r="B117" s="1">
        <f t="shared" si="85"/>
        <v>0.4288822997240046</v>
      </c>
      <c r="C117" s="1">
        <f t="shared" si="86"/>
        <v>8.0263694182653708E-2</v>
      </c>
    </row>
    <row r="118" spans="2:11" x14ac:dyDescent="0.2">
      <c r="B118" s="1">
        <f t="shared" si="85"/>
        <v>-9.0825392413686645E-2</v>
      </c>
      <c r="C118" s="1">
        <f t="shared" si="86"/>
        <v>-1.00746847784588E-2</v>
      </c>
    </row>
    <row r="119" spans="2:11" x14ac:dyDescent="0.2">
      <c r="B119" s="1">
        <f t="shared" si="85"/>
        <v>0.16665037300286945</v>
      </c>
      <c r="C119" s="1">
        <f t="shared" si="86"/>
        <v>6.2856632161369099E-3</v>
      </c>
    </row>
    <row r="120" spans="2:11" x14ac:dyDescent="0.2">
      <c r="B120" s="1">
        <f t="shared" si="85"/>
        <v>-4.5115801657826464E-2</v>
      </c>
      <c r="C120" s="1">
        <f t="shared" si="86"/>
        <v>0.12042881210847214</v>
      </c>
    </row>
    <row r="121" spans="2:11" x14ac:dyDescent="0.2">
      <c r="B121" s="1">
        <f t="shared" si="85"/>
        <v>-0.37187094599165343</v>
      </c>
      <c r="C121" s="1">
        <f t="shared" si="86"/>
        <v>-0.19567938114261649</v>
      </c>
    </row>
    <row r="122" spans="2:11" x14ac:dyDescent="0.2">
      <c r="B122" s="1">
        <f t="shared" si="85"/>
        <v>3.2670302564189191</v>
      </c>
      <c r="C122" s="1">
        <f t="shared" si="86"/>
        <v>-0.23589265162436004</v>
      </c>
    </row>
    <row r="124" spans="2:11" x14ac:dyDescent="0.2">
      <c r="B124" s="1">
        <f>SUM(B115:B122)/(COUNT(B115:B122)-1)</f>
        <v>0.60909418784872693</v>
      </c>
      <c r="C124" s="1">
        <f t="shared" ref="C124:H124" si="87">SUM(C115:C122)/(COUNT(C115:C122)-1)</f>
        <v>-7.7622576825637935E-3</v>
      </c>
      <c r="D124" s="1"/>
      <c r="E124" s="1"/>
      <c r="F124" s="1"/>
      <c r="G124" s="1"/>
      <c r="H124" s="1"/>
    </row>
    <row r="125" spans="2:11" x14ac:dyDescent="0.2">
      <c r="B125" s="9">
        <f>B124/(U2*V2)</f>
        <v>0.56269290634059799</v>
      </c>
      <c r="C125" s="9">
        <f>C124/(U2*W2)</f>
        <v>-0.89045050006722981</v>
      </c>
      <c r="D125" s="9"/>
      <c r="E125" s="9"/>
      <c r="F125" s="9"/>
      <c r="G125" s="9"/>
      <c r="H125" s="9"/>
      <c r="I125" s="7"/>
    </row>
    <row r="126" spans="2:11" x14ac:dyDescent="0.2">
      <c r="B126" s="8">
        <f>ABS((1-ABS(B125)))</f>
        <v>0.43730709365940201</v>
      </c>
      <c r="C126" s="8">
        <f t="shared" ref="C126" si="88">ABS((1-ABS(C125)))</f>
        <v>0.10954949993277019</v>
      </c>
      <c r="D126" s="8"/>
      <c r="E126" s="8"/>
      <c r="F126" s="8"/>
      <c r="G126" s="8"/>
      <c r="H126" s="8"/>
      <c r="I126" s="8"/>
      <c r="J126" s="8"/>
      <c r="K126" s="8">
        <f>MIN(B126:J126)</f>
        <v>0.10954949993277019</v>
      </c>
    </row>
  </sheetData>
  <pageMargins left="0.7" right="0.7" top="0.75" bottom="0.75" header="0.3" footer="0.3"/>
  <pageSetup orientation="portrait" verticalDpi="1200" r:id="rId1"/>
  <headerFooter>
    <oddHeader>&amp;CTable 1. Glass compositions from the Hat Creek Basalt (from Anderson &amp; Gottlieb, 1971, GSA Bulletin)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3144-3FFA-3B4D-AA1B-5349E1923937}">
  <dimension ref="A1:V103"/>
  <sheetViews>
    <sheetView workbookViewId="0">
      <selection activeCell="F3" sqref="F3:F30"/>
    </sheetView>
  </sheetViews>
  <sheetFormatPr baseColWidth="10" defaultRowHeight="15" x14ac:dyDescent="0.2"/>
  <cols>
    <col min="13" max="16" width="15.83203125" bestFit="1" customWidth="1"/>
    <col min="17" max="22" width="14.6640625" bestFit="1" customWidth="1"/>
  </cols>
  <sheetData>
    <row r="1" spans="1:22" x14ac:dyDescent="0.2">
      <c r="A1" s="10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22" x14ac:dyDescent="0.2">
      <c r="A2" s="11" t="s">
        <v>19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13</v>
      </c>
      <c r="G2" s="11" t="s">
        <v>12</v>
      </c>
      <c r="H2" s="11" t="s">
        <v>14</v>
      </c>
      <c r="I2" s="11" t="s">
        <v>15</v>
      </c>
      <c r="J2" s="11" t="s">
        <v>16</v>
      </c>
      <c r="K2" s="11" t="s">
        <v>60</v>
      </c>
    </row>
    <row r="3" spans="1:22" x14ac:dyDescent="0.2">
      <c r="A3" s="12" t="s">
        <v>61</v>
      </c>
      <c r="B3" s="13">
        <v>51.65094524400449</v>
      </c>
      <c r="C3" s="13">
        <v>0.67504205665431605</v>
      </c>
      <c r="D3" s="13">
        <v>20.660378097601793</v>
      </c>
      <c r="E3" s="13">
        <v>7.3146800393725435</v>
      </c>
      <c r="F3" s="13">
        <v>0.13296282934100165</v>
      </c>
      <c r="G3" s="13">
        <v>5.3185131736400661</v>
      </c>
      <c r="H3" s="13">
        <v>11.76209644170399</v>
      </c>
      <c r="I3" s="13">
        <v>2.1990006391011807</v>
      </c>
      <c r="J3" s="13">
        <v>0.28638147858061891</v>
      </c>
      <c r="K3" s="13">
        <f>E3/G3</f>
        <v>1.3753242307692306</v>
      </c>
      <c r="M3" s="16">
        <f>SQRT((B3-B31)^2/(COUNT(B3:B30)-1))</f>
        <v>1.268267564937023</v>
      </c>
      <c r="N3" s="16">
        <f>SQRT((C3-C31)^2/(COUNT(C3:C30)-1))</f>
        <v>3.0695269441369549E-2</v>
      </c>
      <c r="O3" s="16">
        <f t="shared" ref="N3:T3" si="0">SQRT((D3-D31)^2/(COUNT(D3:D30)-1))</f>
        <v>0.60029816055362906</v>
      </c>
      <c r="P3" s="16">
        <f t="shared" si="0"/>
        <v>5.2262626884182713E-2</v>
      </c>
      <c r="Q3" s="16">
        <f t="shared" si="0"/>
        <v>2.2303581725275422E-3</v>
      </c>
      <c r="R3" s="16">
        <f t="shared" si="0"/>
        <v>0.2654259291055826</v>
      </c>
      <c r="S3" s="16">
        <f t="shared" si="0"/>
        <v>0.71921193739522282</v>
      </c>
      <c r="T3" s="16">
        <f t="shared" si="0"/>
        <v>0.21169755619436506</v>
      </c>
      <c r="U3" s="16">
        <f t="shared" ref="U3" si="1">SQRT((J3-J31)^2/(COUNT(J3:J30)-1))</f>
        <v>0.12430790519332961</v>
      </c>
      <c r="V3" s="16">
        <f t="shared" ref="V3" si="2">SQRT((K3-K31)^2/(COUNT(K3:K30)-1))</f>
        <v>0.20253946893669014</v>
      </c>
    </row>
    <row r="4" spans="1:22" x14ac:dyDescent="0.2">
      <c r="A4" s="12" t="s">
        <v>62</v>
      </c>
      <c r="B4" s="13">
        <v>51.569750661171</v>
      </c>
      <c r="C4" s="13">
        <v>0.66115064950219227</v>
      </c>
      <c r="D4" s="13">
        <v>19.834519485065769</v>
      </c>
      <c r="E4" s="13">
        <v>7.5406245542318899</v>
      </c>
      <c r="F4" s="13">
        <v>0.14240167835431833</v>
      </c>
      <c r="G4" s="13">
        <v>6.2453307506822462</v>
      </c>
      <c r="H4" s="13">
        <v>11.697280721961862</v>
      </c>
      <c r="I4" s="13">
        <v>2.1461967237686546</v>
      </c>
      <c r="J4" s="13">
        <v>0.16274477526207809</v>
      </c>
      <c r="K4" s="13">
        <f t="shared" ref="K4:K30" si="3">E4/G4</f>
        <v>1.2074019543973944</v>
      </c>
    </row>
    <row r="5" spans="1:22" x14ac:dyDescent="0.2">
      <c r="A5" s="12" t="s">
        <v>63</v>
      </c>
      <c r="B5" s="13">
        <v>51.491115680245173</v>
      </c>
      <c r="C5" s="13">
        <v>0.73123477889105559</v>
      </c>
      <c r="D5" s="13">
        <v>19.601154489718574</v>
      </c>
      <c r="E5" s="13">
        <v>7.9456661684926617</v>
      </c>
      <c r="F5" s="13">
        <v>0.1523405789356366</v>
      </c>
      <c r="G5" s="13">
        <v>6.113935234616882</v>
      </c>
      <c r="H5" s="13">
        <v>11.47632361315129</v>
      </c>
      <c r="I5" s="13">
        <v>2.2140164138645853</v>
      </c>
      <c r="J5" s="13">
        <v>0.27421304208414587</v>
      </c>
      <c r="K5" s="13">
        <f t="shared" si="3"/>
        <v>1.2995993355481728</v>
      </c>
    </row>
    <row r="6" spans="1:22" x14ac:dyDescent="0.2">
      <c r="A6" s="12" t="s">
        <v>64</v>
      </c>
      <c r="B6" s="14">
        <v>51.608503748282196</v>
      </c>
      <c r="C6" s="14">
        <v>0.6261697127971616</v>
      </c>
      <c r="D6" s="14">
        <v>18.381110924045711</v>
      </c>
      <c r="E6" s="14">
        <v>7.2258873910527823</v>
      </c>
      <c r="F6" s="14">
        <v>0.14139316095419779</v>
      </c>
      <c r="G6" s="14">
        <v>8.0897087088794581</v>
      </c>
      <c r="H6" s="14">
        <v>11.614438221237675</v>
      </c>
      <c r="I6" s="14">
        <v>1.9694047418620404</v>
      </c>
      <c r="J6" s="14">
        <v>0.34338339088876607</v>
      </c>
      <c r="K6" s="13">
        <f t="shared" si="3"/>
        <v>0.89321972534332106</v>
      </c>
    </row>
    <row r="7" spans="1:22" x14ac:dyDescent="0.2">
      <c r="A7" s="12" t="s">
        <v>65</v>
      </c>
      <c r="B7" s="13">
        <v>52.722520599055919</v>
      </c>
      <c r="C7" s="13">
        <v>0.76483347097276466</v>
      </c>
      <c r="D7" s="13">
        <v>18.356003303346355</v>
      </c>
      <c r="E7" s="13">
        <v>7.6896989433937772</v>
      </c>
      <c r="F7" s="13">
        <v>0.15296669419455294</v>
      </c>
      <c r="G7" s="13">
        <v>7.9338725388908129</v>
      </c>
      <c r="H7" s="13">
        <v>9.3819572439325807</v>
      </c>
      <c r="I7" s="13">
        <v>2.5086537847906683</v>
      </c>
      <c r="J7" s="13">
        <v>0.48949342142256935</v>
      </c>
      <c r="K7" s="13">
        <f t="shared" si="3"/>
        <v>0.96922390745501286</v>
      </c>
    </row>
    <row r="8" spans="1:22" x14ac:dyDescent="0.2">
      <c r="A8" s="12" t="s">
        <v>66</v>
      </c>
      <c r="B8" s="13">
        <v>52.174284753507628</v>
      </c>
      <c r="C8" s="13">
        <v>0.63455211186698468</v>
      </c>
      <c r="D8" s="13">
        <v>19.137285913448746</v>
      </c>
      <c r="E8" s="13">
        <v>7.566909038042569</v>
      </c>
      <c r="F8" s="13">
        <v>0.14101158041488551</v>
      </c>
      <c r="G8" s="13">
        <v>6.5973275122678574</v>
      </c>
      <c r="H8" s="13">
        <v>11.381648990630044</v>
      </c>
      <c r="I8" s="13">
        <v>2.0648124275036803</v>
      </c>
      <c r="J8" s="13">
        <v>0.30216767231761177</v>
      </c>
      <c r="K8" s="13">
        <f t="shared" si="3"/>
        <v>1.1469658015267177</v>
      </c>
    </row>
    <row r="9" spans="1:22" x14ac:dyDescent="0.2">
      <c r="A9" s="12" t="s">
        <v>67</v>
      </c>
      <c r="B9" s="13">
        <v>52.885989464051143</v>
      </c>
      <c r="C9" s="13">
        <v>0.69291855174479355</v>
      </c>
      <c r="D9" s="13">
        <v>20.278057617237337</v>
      </c>
      <c r="E9" s="13">
        <v>7.5667031929849919</v>
      </c>
      <c r="F9" s="13">
        <v>0.1324697231276811</v>
      </c>
      <c r="G9" s="13">
        <v>4.1269413743623726</v>
      </c>
      <c r="H9" s="13">
        <v>11.31087635936354</v>
      </c>
      <c r="I9" s="13">
        <v>2.4659748459152944</v>
      </c>
      <c r="J9" s="13">
        <v>0.54006887121285374</v>
      </c>
      <c r="K9" s="13">
        <f t="shared" si="3"/>
        <v>1.8334893827160497</v>
      </c>
    </row>
    <row r="10" spans="1:22" x14ac:dyDescent="0.2">
      <c r="A10" s="12" t="s">
        <v>68</v>
      </c>
      <c r="B10" s="13">
        <v>53.206667944434386</v>
      </c>
      <c r="C10" s="13">
        <v>0.74711450244556821</v>
      </c>
      <c r="D10" s="13">
        <v>19.384592495885013</v>
      </c>
      <c r="E10" s="13">
        <v>8.1755891926696833</v>
      </c>
      <c r="F10" s="13">
        <v>0.15144212887410166</v>
      </c>
      <c r="G10" s="13">
        <v>4.7451867047218519</v>
      </c>
      <c r="H10" s="13">
        <v>10.802871859685917</v>
      </c>
      <c r="I10" s="13">
        <v>2.453362487760447</v>
      </c>
      <c r="J10" s="13">
        <v>0.33317268352302365</v>
      </c>
      <c r="K10" s="13">
        <f t="shared" si="3"/>
        <v>1.7229225531914893</v>
      </c>
    </row>
    <row r="11" spans="1:22" x14ac:dyDescent="0.2">
      <c r="A11" s="12" t="s">
        <v>69</v>
      </c>
      <c r="B11" s="13">
        <v>53.359194089911675</v>
      </c>
      <c r="C11" s="13">
        <v>0.79938867550429482</v>
      </c>
      <c r="D11" s="13">
        <v>18.38593953659878</v>
      </c>
      <c r="E11" s="13">
        <v>8.1802182598879334</v>
      </c>
      <c r="F11" s="13">
        <v>0.14988537665705529</v>
      </c>
      <c r="G11" s="13">
        <v>5.7855755389623331</v>
      </c>
      <c r="H11" s="13">
        <v>10.292129197117797</v>
      </c>
      <c r="I11" s="13">
        <v>2.5180743278385287</v>
      </c>
      <c r="J11" s="13">
        <v>0.52959499752159533</v>
      </c>
      <c r="K11" s="13">
        <f t="shared" si="3"/>
        <v>1.4138987910189984</v>
      </c>
    </row>
    <row r="12" spans="1:22" x14ac:dyDescent="0.2">
      <c r="A12" s="12" t="s">
        <v>70</v>
      </c>
      <c r="B12" s="13">
        <v>54.289069752366245</v>
      </c>
      <c r="C12" s="13">
        <v>0.69369366905801311</v>
      </c>
      <c r="D12" s="13">
        <v>18.900639098971954</v>
      </c>
      <c r="E12" s="13">
        <v>7.0450483462262516</v>
      </c>
      <c r="F12" s="13">
        <v>0.13069590866310396</v>
      </c>
      <c r="G12" s="13">
        <v>5.2781040037022739</v>
      </c>
      <c r="H12" s="13">
        <v>10.656743321760782</v>
      </c>
      <c r="I12" s="13">
        <v>2.4530616702921044</v>
      </c>
      <c r="J12" s="13">
        <v>0.55294422895928586</v>
      </c>
      <c r="K12" s="13">
        <f t="shared" si="3"/>
        <v>1.3347687619047621</v>
      </c>
    </row>
    <row r="13" spans="1:22" x14ac:dyDescent="0.2">
      <c r="A13" s="12" t="s">
        <v>71</v>
      </c>
      <c r="B13" s="13">
        <v>54.926970495962621</v>
      </c>
      <c r="C13" s="13">
        <v>0.84969899109776437</v>
      </c>
      <c r="D13" s="13">
        <v>19.624000508686461</v>
      </c>
      <c r="E13" s="13">
        <v>7.8380058584317718</v>
      </c>
      <c r="F13" s="13">
        <v>0.14161649851629407</v>
      </c>
      <c r="G13" s="13">
        <v>3.4898351420086753</v>
      </c>
      <c r="H13" s="13">
        <v>9.6703837558269381</v>
      </c>
      <c r="I13" s="13">
        <v>2.9132536837637635</v>
      </c>
      <c r="J13" s="13">
        <v>0.54623506570570579</v>
      </c>
      <c r="K13" s="13">
        <f t="shared" si="3"/>
        <v>2.2459530434782606</v>
      </c>
    </row>
    <row r="14" spans="1:22" x14ac:dyDescent="0.2">
      <c r="A14" s="12" t="s">
        <v>72</v>
      </c>
      <c r="B14" s="13">
        <v>54.520753655611507</v>
      </c>
      <c r="C14" s="13">
        <v>0.75166480223729104</v>
      </c>
      <c r="D14" s="13">
        <v>18.340621174589902</v>
      </c>
      <c r="E14" s="13">
        <v>7.8559174430712631</v>
      </c>
      <c r="F14" s="13">
        <v>0.1503329604474582</v>
      </c>
      <c r="G14" s="13">
        <v>5.2115426288452182</v>
      </c>
      <c r="H14" s="13">
        <v>9.9420197842585694</v>
      </c>
      <c r="I14" s="13">
        <v>2.6959710906910841</v>
      </c>
      <c r="J14" s="13">
        <v>0.53117646024768561</v>
      </c>
      <c r="K14" s="13">
        <f t="shared" si="3"/>
        <v>1.5074073076923078</v>
      </c>
    </row>
    <row r="15" spans="1:22" x14ac:dyDescent="0.2">
      <c r="A15" s="12" t="s">
        <v>73</v>
      </c>
      <c r="B15" s="13">
        <v>55.035357670294779</v>
      </c>
      <c r="C15" s="13">
        <v>0.80904972255787244</v>
      </c>
      <c r="D15" s="13">
        <v>17.579351996319204</v>
      </c>
      <c r="E15" s="13">
        <v>7.9581087238173529</v>
      </c>
      <c r="F15" s="13">
        <v>0.14982402269590228</v>
      </c>
      <c r="G15" s="13">
        <v>5.483559230670024</v>
      </c>
      <c r="H15" s="13">
        <v>9.6486670616161074</v>
      </c>
      <c r="I15" s="13">
        <v>2.7267972130654217</v>
      </c>
      <c r="J15" s="13">
        <v>0.60928435896333599</v>
      </c>
      <c r="K15" s="13">
        <f t="shared" si="3"/>
        <v>1.4512670309653917</v>
      </c>
    </row>
    <row r="16" spans="1:22" x14ac:dyDescent="0.2">
      <c r="A16" s="12" t="s">
        <v>74</v>
      </c>
      <c r="B16" s="13">
        <v>55.256985630858168</v>
      </c>
      <c r="C16" s="13">
        <v>0.87457099559631635</v>
      </c>
      <c r="D16" s="13">
        <v>17.690186047289128</v>
      </c>
      <c r="E16" s="13">
        <v>8.0408474744009588</v>
      </c>
      <c r="F16" s="13">
        <v>0.14907460152209936</v>
      </c>
      <c r="G16" s="13">
        <v>5.0486598382150989</v>
      </c>
      <c r="H16" s="13">
        <v>9.4811446568055207</v>
      </c>
      <c r="I16" s="13">
        <v>2.7926642018473289</v>
      </c>
      <c r="J16" s="13">
        <v>0.66586655346537726</v>
      </c>
      <c r="K16" s="13">
        <f t="shared" si="3"/>
        <v>1.59266968503937</v>
      </c>
    </row>
    <row r="17" spans="1:11" x14ac:dyDescent="0.2">
      <c r="A17" s="12" t="s">
        <v>75</v>
      </c>
      <c r="B17" s="13">
        <v>56.39834045319656</v>
      </c>
      <c r="C17" s="13">
        <v>0.85780692647344414</v>
      </c>
      <c r="D17" s="13">
        <v>17.451934021356276</v>
      </c>
      <c r="E17" s="13">
        <v>8.0174618727498839</v>
      </c>
      <c r="F17" s="13">
        <v>0.14789774594369726</v>
      </c>
      <c r="G17" s="13">
        <v>4.6439892226320945</v>
      </c>
      <c r="H17" s="13">
        <v>8.8935844560809958</v>
      </c>
      <c r="I17" s="13">
        <v>2.9185155199556263</v>
      </c>
      <c r="J17" s="13">
        <v>0.67046978161142767</v>
      </c>
      <c r="K17" s="13">
        <f t="shared" si="3"/>
        <v>1.726416985138004</v>
      </c>
    </row>
    <row r="18" spans="1:11" x14ac:dyDescent="0.2">
      <c r="A18" s="12" t="s">
        <v>76</v>
      </c>
      <c r="B18" s="13">
        <v>57.459582998906292</v>
      </c>
      <c r="C18" s="13">
        <v>1.0239337454822401</v>
      </c>
      <c r="D18" s="13">
        <v>16.999288395870202</v>
      </c>
      <c r="E18" s="13">
        <v>8.2734303925763957</v>
      </c>
      <c r="F18" s="13">
        <v>0.1491165648760544</v>
      </c>
      <c r="G18" s="13">
        <v>3.7477963305515005</v>
      </c>
      <c r="H18" s="13">
        <v>8.2908810071086254</v>
      </c>
      <c r="I18" s="13">
        <v>3.1215067580720719</v>
      </c>
      <c r="J18" s="13">
        <v>0.93446380655660755</v>
      </c>
      <c r="K18" s="13">
        <f t="shared" si="3"/>
        <v>2.2075453580901856</v>
      </c>
    </row>
    <row r="19" spans="1:11" x14ac:dyDescent="0.2">
      <c r="A19" s="12" t="s">
        <v>77</v>
      </c>
      <c r="B19" s="13">
        <v>59.589530289783887</v>
      </c>
      <c r="C19" s="13">
        <v>0.92221892115141735</v>
      </c>
      <c r="D19" s="13">
        <v>18.241692945852211</v>
      </c>
      <c r="E19" s="13">
        <v>6.4910551047898126</v>
      </c>
      <c r="F19" s="13">
        <v>0.15201410788210173</v>
      </c>
      <c r="G19" s="13">
        <v>2.7261196680190247</v>
      </c>
      <c r="H19" s="13">
        <v>7.3372142737761115</v>
      </c>
      <c r="I19" s="13">
        <v>3.6888756846056694</v>
      </c>
      <c r="J19" s="13">
        <v>0.85127900413976987</v>
      </c>
      <c r="K19" s="13">
        <f t="shared" si="3"/>
        <v>2.381060223048328</v>
      </c>
    </row>
    <row r="20" spans="1:11" x14ac:dyDescent="0.2">
      <c r="A20" s="12" t="s">
        <v>78</v>
      </c>
      <c r="B20" s="13">
        <v>58.731462422556959</v>
      </c>
      <c r="C20" s="13">
        <v>1.1328911533285098</v>
      </c>
      <c r="D20" s="13">
        <v>16.297732381217156</v>
      </c>
      <c r="E20" s="13">
        <v>8.7823868736632384</v>
      </c>
      <c r="F20" s="13">
        <v>0.16893990882969007</v>
      </c>
      <c r="G20" s="13">
        <v>3.2794217596351602</v>
      </c>
      <c r="H20" s="13">
        <v>7.1948525878056238</v>
      </c>
      <c r="I20" s="13">
        <v>3.5676133688152194</v>
      </c>
      <c r="J20" s="13">
        <v>0.84469954414845028</v>
      </c>
      <c r="K20" s="13">
        <f t="shared" si="3"/>
        <v>2.6780290909090905</v>
      </c>
    </row>
    <row r="21" spans="1:11" x14ac:dyDescent="0.2">
      <c r="A21" s="12" t="s">
        <v>79</v>
      </c>
      <c r="B21" s="13">
        <v>59.839873310267819</v>
      </c>
      <c r="C21" s="13">
        <v>1.1827646650940706</v>
      </c>
      <c r="D21" s="13">
        <v>16.237955571630462</v>
      </c>
      <c r="E21" s="13">
        <v>8.2455275909226788</v>
      </c>
      <c r="F21" s="13">
        <v>0.15035144047805984</v>
      </c>
      <c r="G21" s="13">
        <v>2.8065602222571169</v>
      </c>
      <c r="H21" s="13">
        <v>6.2045027770612702</v>
      </c>
      <c r="I21" s="13">
        <v>3.9291843111599638</v>
      </c>
      <c r="J21" s="13">
        <v>1.4032801111285584</v>
      </c>
      <c r="K21" s="13">
        <f t="shared" si="3"/>
        <v>2.9379478571428574</v>
      </c>
    </row>
    <row r="22" spans="1:11" x14ac:dyDescent="0.2">
      <c r="A22" s="12" t="s">
        <v>80</v>
      </c>
      <c r="B22" s="13">
        <v>61.265808055064262</v>
      </c>
      <c r="C22" s="13">
        <v>0.95102153026652048</v>
      </c>
      <c r="D22" s="13">
        <v>17.518817662804324</v>
      </c>
      <c r="E22" s="13">
        <v>6.2793308804719503</v>
      </c>
      <c r="F22" s="13">
        <v>0.18019355310313018</v>
      </c>
      <c r="G22" s="13">
        <v>2.36253769624104</v>
      </c>
      <c r="H22" s="13">
        <v>5.9463872524032961</v>
      </c>
      <c r="I22" s="13">
        <v>4.6149571100301676</v>
      </c>
      <c r="J22" s="13">
        <v>0.88094625961530304</v>
      </c>
      <c r="K22" s="13">
        <f t="shared" si="3"/>
        <v>2.657875423728814</v>
      </c>
    </row>
    <row r="23" spans="1:11" x14ac:dyDescent="0.2">
      <c r="A23" s="12" t="s">
        <v>81</v>
      </c>
      <c r="B23" s="13">
        <v>63.262592974066521</v>
      </c>
      <c r="C23" s="13">
        <v>0.92825495272952463</v>
      </c>
      <c r="D23" s="13">
        <v>15.94176984035488</v>
      </c>
      <c r="E23" s="13">
        <v>6.236160046570955</v>
      </c>
      <c r="F23" s="13">
        <v>0.14125618845884072</v>
      </c>
      <c r="G23" s="13">
        <v>2.4114449315473521</v>
      </c>
      <c r="H23" s="13">
        <v>5.5392605331359679</v>
      </c>
      <c r="I23" s="13">
        <v>4.1065191930534413</v>
      </c>
      <c r="J23" s="13">
        <v>1.4327413400825271</v>
      </c>
      <c r="K23" s="13">
        <f t="shared" si="3"/>
        <v>2.5860677824267784</v>
      </c>
    </row>
    <row r="24" spans="1:11" x14ac:dyDescent="0.2">
      <c r="A24" s="12" t="s">
        <v>82</v>
      </c>
      <c r="B24" s="13">
        <v>63.795683373398091</v>
      </c>
      <c r="C24" s="13">
        <v>1.0334503225597198</v>
      </c>
      <c r="D24" s="13">
        <v>15.799865508364947</v>
      </c>
      <c r="E24" s="13">
        <v>6.7410454113176019</v>
      </c>
      <c r="F24" s="13">
        <v>0.15899235731687997</v>
      </c>
      <c r="G24" s="13">
        <v>1.9774674441286948</v>
      </c>
      <c r="H24" s="13">
        <v>5.048007344810939</v>
      </c>
      <c r="I24" s="13">
        <v>4.1536753349034887</v>
      </c>
      <c r="J24" s="13">
        <v>1.2918129031996497</v>
      </c>
      <c r="K24" s="13">
        <f t="shared" si="3"/>
        <v>3.4089286432160804</v>
      </c>
    </row>
    <row r="25" spans="1:11" x14ac:dyDescent="0.2">
      <c r="A25" s="12" t="s">
        <v>83</v>
      </c>
      <c r="B25" s="13">
        <v>66.122721234397062</v>
      </c>
      <c r="C25" s="13">
        <v>0.95611240749889204</v>
      </c>
      <c r="D25" s="13">
        <v>14.995868286035256</v>
      </c>
      <c r="E25" s="13">
        <v>5.8782817375827312</v>
      </c>
      <c r="F25" s="13">
        <v>0.13083643471037473</v>
      </c>
      <c r="G25" s="13">
        <v>1.4593294640772563</v>
      </c>
      <c r="H25" s="13">
        <v>4.096186840547885</v>
      </c>
      <c r="I25" s="13">
        <v>4.5591465325999803</v>
      </c>
      <c r="J25" s="13">
        <v>1.8015170625505439</v>
      </c>
      <c r="K25" s="13">
        <f t="shared" si="3"/>
        <v>4.0280703448275865</v>
      </c>
    </row>
    <row r="26" spans="1:11" x14ac:dyDescent="0.2">
      <c r="A26" s="12" t="s">
        <v>84</v>
      </c>
      <c r="B26" s="13">
        <v>66.121217382979538</v>
      </c>
      <c r="C26" s="13">
        <v>0.96176316193424782</v>
      </c>
      <c r="D26" s="13">
        <v>15.02754940522262</v>
      </c>
      <c r="E26" s="13">
        <v>5.8574121594153716</v>
      </c>
      <c r="F26" s="13">
        <v>0.1302387615119294</v>
      </c>
      <c r="G26" s="13">
        <v>1.4626814754416686</v>
      </c>
      <c r="H26" s="13">
        <v>4.1375852695712947</v>
      </c>
      <c r="I26" s="13">
        <v>4.5082648215667867</v>
      </c>
      <c r="J26" s="13">
        <v>1.7932875623565663</v>
      </c>
      <c r="K26" s="13">
        <f t="shared" si="3"/>
        <v>4.004571232876712</v>
      </c>
    </row>
    <row r="27" spans="1:11" x14ac:dyDescent="0.2">
      <c r="A27" s="12" t="s">
        <v>85</v>
      </c>
      <c r="B27" s="13">
        <v>66.539824004859028</v>
      </c>
      <c r="C27" s="13">
        <v>0.87788673349739033</v>
      </c>
      <c r="D27" s="13">
        <v>15.363017836204332</v>
      </c>
      <c r="E27" s="13">
        <v>5.3179205951848587</v>
      </c>
      <c r="F27" s="13">
        <v>0.14963978411887335</v>
      </c>
      <c r="G27" s="13">
        <v>1.1871422873430619</v>
      </c>
      <c r="H27" s="13">
        <v>3.7110666461480597</v>
      </c>
      <c r="I27" s="13">
        <v>4.8782569622752705</v>
      </c>
      <c r="J27" s="13">
        <v>1.9752451503691284</v>
      </c>
      <c r="K27" s="13">
        <f t="shared" si="3"/>
        <v>4.4795983193277316</v>
      </c>
    </row>
    <row r="28" spans="1:11" x14ac:dyDescent="0.2">
      <c r="A28" s="12" t="s">
        <v>86</v>
      </c>
      <c r="B28" s="13">
        <v>67.753566367057388</v>
      </c>
      <c r="C28" s="13">
        <v>0.91341845028181079</v>
      </c>
      <c r="D28" s="13">
        <v>14.855596773814064</v>
      </c>
      <c r="E28" s="13">
        <v>4.8539176898760079</v>
      </c>
      <c r="F28" s="13">
        <v>0.14052591542797091</v>
      </c>
      <c r="G28" s="13">
        <v>1.2747708042394501</v>
      </c>
      <c r="H28" s="13">
        <v>3.6436362357395309</v>
      </c>
      <c r="I28" s="13">
        <v>4.7678435591632979</v>
      </c>
      <c r="J28" s="13">
        <v>1.796724204400485</v>
      </c>
      <c r="K28" s="13">
        <f t="shared" si="3"/>
        <v>3.8076787401574808</v>
      </c>
    </row>
    <row r="29" spans="1:11" x14ac:dyDescent="0.2">
      <c r="A29" s="12" t="s">
        <v>87</v>
      </c>
      <c r="B29" s="13">
        <v>68.864958938467495</v>
      </c>
      <c r="C29" s="13">
        <v>0.6906514777259094</v>
      </c>
      <c r="D29" s="13">
        <v>15.314445810444081</v>
      </c>
      <c r="E29" s="13">
        <v>4.5199355648195843</v>
      </c>
      <c r="F29" s="13">
        <v>0.12011330047407121</v>
      </c>
      <c r="G29" s="13">
        <v>0.77072701137529021</v>
      </c>
      <c r="H29" s="13">
        <v>2.9427758616147446</v>
      </c>
      <c r="I29" s="13">
        <v>4.6143526265455685</v>
      </c>
      <c r="J29" s="13">
        <v>2.1620394085332819</v>
      </c>
      <c r="K29" s="13">
        <f t="shared" si="3"/>
        <v>5.8645090909090918</v>
      </c>
    </row>
    <row r="30" spans="1:11" x14ac:dyDescent="0.2">
      <c r="A30" s="12" t="s">
        <v>88</v>
      </c>
      <c r="B30" s="13">
        <v>70.306319882625274</v>
      </c>
      <c r="C30" s="13">
        <v>0.62384481022611171</v>
      </c>
      <c r="D30" s="13">
        <v>14.952470848276644</v>
      </c>
      <c r="E30" s="13">
        <v>3.7694624479785221</v>
      </c>
      <c r="F30" s="13">
        <v>0.10892528432519409</v>
      </c>
      <c r="G30" s="13">
        <v>0.72286779597628803</v>
      </c>
      <c r="H30" s="13">
        <v>2.5944022266546232</v>
      </c>
      <c r="I30" s="13">
        <v>4.8224194060335934</v>
      </c>
      <c r="J30" s="13">
        <v>2.0992872979037411</v>
      </c>
      <c r="K30" s="13">
        <f t="shared" si="3"/>
        <v>5.214594520547946</v>
      </c>
    </row>
    <row r="31" spans="1:11" x14ac:dyDescent="0.2">
      <c r="B31" s="15">
        <f>AVERAGE(B3:B30)</f>
        <v>58.241056824192242</v>
      </c>
      <c r="C31" s="15">
        <f t="shared" ref="C31:K31" si="4">AVERAGE(C3:C30)</f>
        <v>0.83453935532772128</v>
      </c>
      <c r="D31" s="15">
        <f t="shared" si="4"/>
        <v>17.541137356294719</v>
      </c>
      <c r="E31" s="15">
        <f t="shared" si="4"/>
        <v>7.0431154640712847</v>
      </c>
      <c r="F31" s="15">
        <f t="shared" si="4"/>
        <v>0.14455211036268417</v>
      </c>
      <c r="G31" s="15">
        <f t="shared" si="4"/>
        <v>3.9393195890689343</v>
      </c>
      <c r="H31" s="15">
        <f t="shared" si="4"/>
        <v>8.0249615907682728</v>
      </c>
      <c r="I31" s="15">
        <f t="shared" si="4"/>
        <v>3.2990134086016041</v>
      </c>
      <c r="J31" s="15">
        <f t="shared" si="4"/>
        <v>0.93230430131252484</v>
      </c>
      <c r="K31" s="15">
        <f t="shared" si="4"/>
        <v>2.4277501829783277</v>
      </c>
    </row>
    <row r="32" spans="1:11" x14ac:dyDescent="0.2">
      <c r="B32" s="5">
        <f>SQRT((B3-B31)^2/(COUNT(B3:B30)-1))</f>
        <v>1.268267564937023</v>
      </c>
      <c r="C32" s="5">
        <f t="shared" ref="C32:K32" si="5">SQRT((C3-C31)^2/(COUNT(C3:C30)-1))</f>
        <v>3.0695269441369549E-2</v>
      </c>
      <c r="D32" s="5">
        <f t="shared" si="5"/>
        <v>0.60029816055362906</v>
      </c>
      <c r="E32" s="5">
        <f t="shared" si="5"/>
        <v>5.2262626884182713E-2</v>
      </c>
      <c r="F32" s="5">
        <f t="shared" si="5"/>
        <v>2.2303581725275422E-3</v>
      </c>
      <c r="G32" s="5">
        <f t="shared" si="5"/>
        <v>0.2654259291055826</v>
      </c>
      <c r="H32" s="5">
        <f t="shared" si="5"/>
        <v>0.71921193739522282</v>
      </c>
      <c r="I32" s="5">
        <f t="shared" si="5"/>
        <v>0.21169755619436506</v>
      </c>
      <c r="J32" s="5">
        <f t="shared" si="5"/>
        <v>0.12430790519332961</v>
      </c>
      <c r="K32" s="5">
        <f t="shared" si="5"/>
        <v>0.20253946893669014</v>
      </c>
    </row>
    <row r="33" spans="2:11" x14ac:dyDescent="0.2">
      <c r="B33" t="s">
        <v>90</v>
      </c>
    </row>
    <row r="34" spans="2:11" x14ac:dyDescent="0.2">
      <c r="B34" s="1">
        <f>B3-B$31</f>
        <v>-6.5901115801877523</v>
      </c>
      <c r="C34" s="1">
        <f t="shared" ref="C34:K34" si="6">C3-C$31</f>
        <v>-0.15949729867340523</v>
      </c>
      <c r="D34" s="1">
        <f t="shared" si="6"/>
        <v>3.119240741307074</v>
      </c>
      <c r="E34" s="1">
        <f t="shared" si="6"/>
        <v>0.27156457530125877</v>
      </c>
      <c r="F34" s="1">
        <f t="shared" si="6"/>
        <v>-1.1589281021682524E-2</v>
      </c>
      <c r="G34" s="1">
        <f t="shared" si="6"/>
        <v>1.3791935845711318</v>
      </c>
      <c r="H34" s="1">
        <f t="shared" si="6"/>
        <v>3.7371348509357176</v>
      </c>
      <c r="I34" s="1">
        <f t="shared" si="6"/>
        <v>-1.1000127695004234</v>
      </c>
      <c r="J34" s="1">
        <f t="shared" si="6"/>
        <v>-0.64592282273190593</v>
      </c>
      <c r="K34" s="1">
        <f t="shared" si="6"/>
        <v>-1.0524259522090971</v>
      </c>
    </row>
    <row r="35" spans="2:11" x14ac:dyDescent="0.2">
      <c r="B35" s="1">
        <f t="shared" ref="B35:K50" si="7">B4-B$31</f>
        <v>-6.6713061630212422</v>
      </c>
      <c r="C35" s="1">
        <f t="shared" si="7"/>
        <v>-0.17338870582552901</v>
      </c>
      <c r="D35" s="1">
        <f t="shared" si="7"/>
        <v>2.2933821287710501</v>
      </c>
      <c r="E35" s="1">
        <f t="shared" si="7"/>
        <v>0.49750909016060518</v>
      </c>
      <c r="F35" s="1">
        <f t="shared" si="7"/>
        <v>-2.1504320083658435E-3</v>
      </c>
      <c r="G35" s="1">
        <f t="shared" si="7"/>
        <v>2.3060111616133119</v>
      </c>
      <c r="H35" s="1">
        <f t="shared" si="7"/>
        <v>3.6723191311935892</v>
      </c>
      <c r="I35" s="1">
        <f t="shared" si="7"/>
        <v>-1.1528166848329495</v>
      </c>
      <c r="J35" s="1">
        <f t="shared" si="7"/>
        <v>-0.76955952605044675</v>
      </c>
      <c r="K35" s="1">
        <f t="shared" si="7"/>
        <v>-1.2203482285809333</v>
      </c>
    </row>
    <row r="36" spans="2:11" x14ac:dyDescent="0.2">
      <c r="B36" s="1">
        <f t="shared" si="7"/>
        <v>-6.7499411439470691</v>
      </c>
      <c r="C36" s="1">
        <f t="shared" si="7"/>
        <v>-0.10330457643666568</v>
      </c>
      <c r="D36" s="1">
        <f t="shared" si="7"/>
        <v>2.0600171334238553</v>
      </c>
      <c r="E36" s="1">
        <f t="shared" si="7"/>
        <v>0.90255070442137697</v>
      </c>
      <c r="F36" s="1">
        <f t="shared" si="7"/>
        <v>7.7884685729524283E-3</v>
      </c>
      <c r="G36" s="1">
        <f t="shared" si="7"/>
        <v>2.1746156455479477</v>
      </c>
      <c r="H36" s="1">
        <f t="shared" si="7"/>
        <v>3.4513620223830177</v>
      </c>
      <c r="I36" s="1">
        <f t="shared" si="7"/>
        <v>-1.0849969947370188</v>
      </c>
      <c r="J36" s="1">
        <f t="shared" si="7"/>
        <v>-0.65809125922837897</v>
      </c>
      <c r="K36" s="1">
        <f t="shared" si="7"/>
        <v>-1.1281508474301549</v>
      </c>
    </row>
    <row r="37" spans="2:11" x14ac:dyDescent="0.2">
      <c r="B37" s="1">
        <f t="shared" si="7"/>
        <v>-6.6325530759100459</v>
      </c>
      <c r="C37" s="1">
        <f t="shared" si="7"/>
        <v>-0.20836964253055967</v>
      </c>
      <c r="D37" s="1">
        <f t="shared" si="7"/>
        <v>0.83997356775099163</v>
      </c>
      <c r="E37" s="1">
        <f t="shared" si="7"/>
        <v>0.18277192698149758</v>
      </c>
      <c r="F37" s="1">
        <f t="shared" si="7"/>
        <v>-3.1589494084863778E-3</v>
      </c>
      <c r="G37" s="1">
        <f t="shared" si="7"/>
        <v>4.1503891198105238</v>
      </c>
      <c r="H37" s="1">
        <f t="shared" si="7"/>
        <v>3.5894766304694024</v>
      </c>
      <c r="I37" s="1">
        <f t="shared" si="7"/>
        <v>-1.3296086667395637</v>
      </c>
      <c r="J37" s="1">
        <f t="shared" si="7"/>
        <v>-0.58892091042375871</v>
      </c>
      <c r="K37" s="1">
        <f t="shared" si="7"/>
        <v>-1.5345304576350065</v>
      </c>
    </row>
    <row r="38" spans="2:11" x14ac:dyDescent="0.2">
      <c r="B38" s="1">
        <f t="shared" si="7"/>
        <v>-5.518536225136323</v>
      </c>
      <c r="C38" s="1">
        <f t="shared" si="7"/>
        <v>-6.9705884354956615E-2</v>
      </c>
      <c r="D38" s="1">
        <f t="shared" si="7"/>
        <v>0.8148659470516364</v>
      </c>
      <c r="E38" s="1">
        <f t="shared" si="7"/>
        <v>0.64658347932249249</v>
      </c>
      <c r="F38" s="1">
        <f t="shared" si="7"/>
        <v>8.4145838318687716E-3</v>
      </c>
      <c r="G38" s="1">
        <f t="shared" si="7"/>
        <v>3.9945529498218786</v>
      </c>
      <c r="H38" s="1">
        <f t="shared" si="7"/>
        <v>1.3569956531643079</v>
      </c>
      <c r="I38" s="1">
        <f t="shared" si="7"/>
        <v>-0.79035962381093583</v>
      </c>
      <c r="J38" s="1">
        <f t="shared" si="7"/>
        <v>-0.44281087988995549</v>
      </c>
      <c r="K38" s="1">
        <f t="shared" si="7"/>
        <v>-1.4585262755233148</v>
      </c>
    </row>
    <row r="39" spans="2:11" x14ac:dyDescent="0.2">
      <c r="B39" s="1">
        <f t="shared" si="7"/>
        <v>-6.066772070684614</v>
      </c>
      <c r="C39" s="1">
        <f t="shared" si="7"/>
        <v>-0.1999872434607366</v>
      </c>
      <c r="D39" s="1">
        <f t="shared" si="7"/>
        <v>1.5961485571540273</v>
      </c>
      <c r="E39" s="1">
        <f t="shared" si="7"/>
        <v>0.52379357397128423</v>
      </c>
      <c r="F39" s="1">
        <f t="shared" si="7"/>
        <v>-3.5405299477986596E-3</v>
      </c>
      <c r="G39" s="1">
        <f t="shared" si="7"/>
        <v>2.6580079231989231</v>
      </c>
      <c r="H39" s="1">
        <f t="shared" si="7"/>
        <v>3.3566873998617712</v>
      </c>
      <c r="I39" s="1">
        <f t="shared" si="7"/>
        <v>-1.2342009810979238</v>
      </c>
      <c r="J39" s="1">
        <f t="shared" si="7"/>
        <v>-0.63013662899491307</v>
      </c>
      <c r="K39" s="1">
        <f t="shared" si="7"/>
        <v>-1.28078438145161</v>
      </c>
    </row>
    <row r="40" spans="2:11" x14ac:dyDescent="0.2">
      <c r="B40" s="1">
        <f t="shared" si="7"/>
        <v>-5.3550673601410992</v>
      </c>
      <c r="C40" s="1">
        <f t="shared" si="7"/>
        <v>-0.14162080358292772</v>
      </c>
      <c r="D40" s="1">
        <f t="shared" si="7"/>
        <v>2.7369202609426182</v>
      </c>
      <c r="E40" s="1">
        <f t="shared" si="7"/>
        <v>0.5235877289137072</v>
      </c>
      <c r="F40" s="1">
        <f t="shared" si="7"/>
        <v>-1.2082387235003073E-2</v>
      </c>
      <c r="G40" s="1">
        <f t="shared" si="7"/>
        <v>0.18762178529343831</v>
      </c>
      <c r="H40" s="1">
        <f t="shared" si="7"/>
        <v>3.2859147685952674</v>
      </c>
      <c r="I40" s="1">
        <f t="shared" si="7"/>
        <v>-0.83303856268630971</v>
      </c>
      <c r="J40" s="1">
        <f t="shared" si="7"/>
        <v>-0.3922354300996711</v>
      </c>
      <c r="K40" s="1">
        <f t="shared" si="7"/>
        <v>-0.59426080026227801</v>
      </c>
    </row>
    <row r="41" spans="2:11" x14ac:dyDescent="0.2">
      <c r="B41" s="1">
        <f t="shared" si="7"/>
        <v>-5.0343888797578558</v>
      </c>
      <c r="C41" s="1">
        <f t="shared" si="7"/>
        <v>-8.742485288215307E-2</v>
      </c>
      <c r="D41" s="1">
        <f t="shared" si="7"/>
        <v>1.8434551395902936</v>
      </c>
      <c r="E41" s="1">
        <f t="shared" si="7"/>
        <v>1.1324737285983986</v>
      </c>
      <c r="F41" s="1">
        <f t="shared" si="7"/>
        <v>6.8900185114174894E-3</v>
      </c>
      <c r="G41" s="1">
        <f t="shared" si="7"/>
        <v>0.80586711565291758</v>
      </c>
      <c r="H41" s="1">
        <f t="shared" si="7"/>
        <v>2.777910268917644</v>
      </c>
      <c r="I41" s="1">
        <f t="shared" si="7"/>
        <v>-0.84565092084115712</v>
      </c>
      <c r="J41" s="1">
        <f t="shared" si="7"/>
        <v>-0.59913161778950119</v>
      </c>
      <c r="K41" s="1">
        <f t="shared" si="7"/>
        <v>-0.70482762978683833</v>
      </c>
    </row>
    <row r="42" spans="2:11" x14ac:dyDescent="0.2">
      <c r="B42" s="1">
        <f t="shared" si="7"/>
        <v>-4.8818627342805669</v>
      </c>
      <c r="C42" s="1">
        <f t="shared" si="7"/>
        <v>-3.5150679823426456E-2</v>
      </c>
      <c r="D42" s="1">
        <f t="shared" si="7"/>
        <v>0.84480218030406107</v>
      </c>
      <c r="E42" s="1">
        <f t="shared" si="7"/>
        <v>1.1371027958166486</v>
      </c>
      <c r="F42" s="1">
        <f t="shared" si="7"/>
        <v>5.333266294371114E-3</v>
      </c>
      <c r="G42" s="1">
        <f t="shared" si="7"/>
        <v>1.8462559498933988</v>
      </c>
      <c r="H42" s="1">
        <f t="shared" si="7"/>
        <v>2.2671676063495241</v>
      </c>
      <c r="I42" s="1">
        <f t="shared" si="7"/>
        <v>-0.78093908076307539</v>
      </c>
      <c r="J42" s="1">
        <f t="shared" si="7"/>
        <v>-0.40270930379092951</v>
      </c>
      <c r="K42" s="1">
        <f t="shared" si="7"/>
        <v>-1.0138513919593293</v>
      </c>
    </row>
    <row r="43" spans="2:11" x14ac:dyDescent="0.2">
      <c r="B43" s="1">
        <f t="shared" si="7"/>
        <v>-3.9519870718259966</v>
      </c>
      <c r="C43" s="1">
        <f t="shared" si="7"/>
        <v>-0.14084568626970817</v>
      </c>
      <c r="D43" s="1">
        <f t="shared" si="7"/>
        <v>1.3595017426772351</v>
      </c>
      <c r="E43" s="1">
        <f t="shared" si="7"/>
        <v>1.9328821549668973E-3</v>
      </c>
      <c r="F43" s="1">
        <f t="shared" si="7"/>
        <v>-1.3856201699580212E-2</v>
      </c>
      <c r="G43" s="1">
        <f t="shared" si="7"/>
        <v>1.3387844146333396</v>
      </c>
      <c r="H43" s="1">
        <f t="shared" si="7"/>
        <v>2.6317817309925093</v>
      </c>
      <c r="I43" s="1">
        <f t="shared" si="7"/>
        <v>-0.84595173830949966</v>
      </c>
      <c r="J43" s="1">
        <f t="shared" si="7"/>
        <v>-0.37936007235323899</v>
      </c>
      <c r="K43" s="1">
        <f t="shared" si="7"/>
        <v>-1.0929814210735656</v>
      </c>
    </row>
    <row r="44" spans="2:11" x14ac:dyDescent="0.2">
      <c r="B44" s="1">
        <f t="shared" si="7"/>
        <v>-3.3140863282296209</v>
      </c>
      <c r="C44" s="1">
        <f t="shared" si="7"/>
        <v>1.5159635770043089E-2</v>
      </c>
      <c r="D44" s="1">
        <f t="shared" si="7"/>
        <v>2.0828631523917416</v>
      </c>
      <c r="E44" s="1">
        <f t="shared" si="7"/>
        <v>0.79489039436048703</v>
      </c>
      <c r="F44" s="1">
        <f t="shared" si="7"/>
        <v>-2.9356118463901015E-3</v>
      </c>
      <c r="G44" s="1">
        <f t="shared" si="7"/>
        <v>-0.44948444706025903</v>
      </c>
      <c r="H44" s="1">
        <f t="shared" si="7"/>
        <v>1.6454221650586653</v>
      </c>
      <c r="I44" s="1">
        <f t="shared" si="7"/>
        <v>-0.3857597248378406</v>
      </c>
      <c r="J44" s="1">
        <f t="shared" si="7"/>
        <v>-0.38606923560681905</v>
      </c>
      <c r="K44" s="1">
        <f t="shared" si="7"/>
        <v>-0.18179713950006704</v>
      </c>
    </row>
    <row r="45" spans="2:11" x14ac:dyDescent="0.2">
      <c r="B45" s="1">
        <f t="shared" si="7"/>
        <v>-3.7203031685807346</v>
      </c>
      <c r="C45" s="1">
        <f t="shared" si="7"/>
        <v>-8.2874553090430236E-2</v>
      </c>
      <c r="D45" s="1">
        <f t="shared" si="7"/>
        <v>0.79948381829518311</v>
      </c>
      <c r="E45" s="1">
        <f t="shared" si="7"/>
        <v>0.8128019789999783</v>
      </c>
      <c r="F45" s="1">
        <f t="shared" si="7"/>
        <v>5.7808500847740252E-3</v>
      </c>
      <c r="G45" s="1">
        <f t="shared" si="7"/>
        <v>1.2722230397762839</v>
      </c>
      <c r="H45" s="1">
        <f t="shared" si="7"/>
        <v>1.9170581934902966</v>
      </c>
      <c r="I45" s="1">
        <f t="shared" si="7"/>
        <v>-0.60304231791051999</v>
      </c>
      <c r="J45" s="1">
        <f t="shared" si="7"/>
        <v>-0.40112784106483923</v>
      </c>
      <c r="K45" s="1">
        <f t="shared" si="7"/>
        <v>-0.92034287528601988</v>
      </c>
    </row>
    <row r="46" spans="2:11" x14ac:dyDescent="0.2">
      <c r="B46" s="1">
        <f t="shared" si="7"/>
        <v>-3.2056991538974628</v>
      </c>
      <c r="C46" s="1">
        <f t="shared" si="7"/>
        <v>-2.5489632769848836E-2</v>
      </c>
      <c r="D46" s="1">
        <f t="shared" si="7"/>
        <v>3.8214640024484936E-2</v>
      </c>
      <c r="E46" s="1">
        <f t="shared" si="7"/>
        <v>0.91499325974606815</v>
      </c>
      <c r="F46" s="1">
        <f t="shared" si="7"/>
        <v>5.2719123332181095E-3</v>
      </c>
      <c r="G46" s="1">
        <f t="shared" si="7"/>
        <v>1.5442396416010897</v>
      </c>
      <c r="H46" s="1">
        <f t="shared" si="7"/>
        <v>1.6237054708478347</v>
      </c>
      <c r="I46" s="1">
        <f t="shared" si="7"/>
        <v>-0.57221619553618241</v>
      </c>
      <c r="J46" s="1">
        <f t="shared" si="7"/>
        <v>-0.32301994234918885</v>
      </c>
      <c r="K46" s="1">
        <f t="shared" si="7"/>
        <v>-0.97648315201293601</v>
      </c>
    </row>
    <row r="47" spans="2:11" x14ac:dyDescent="0.2">
      <c r="B47" s="1">
        <f t="shared" si="7"/>
        <v>-2.9840711933340742</v>
      </c>
      <c r="C47" s="1">
        <f t="shared" si="7"/>
        <v>4.003164026859507E-2</v>
      </c>
      <c r="D47" s="1">
        <f t="shared" si="7"/>
        <v>0.14904869099440887</v>
      </c>
      <c r="E47" s="1">
        <f t="shared" si="7"/>
        <v>0.99773201032967407</v>
      </c>
      <c r="F47" s="1">
        <f t="shared" si="7"/>
        <v>4.5224911594151929E-3</v>
      </c>
      <c r="G47" s="1">
        <f t="shared" si="7"/>
        <v>1.1093402491461646</v>
      </c>
      <c r="H47" s="1">
        <f t="shared" si="7"/>
        <v>1.4561830660372479</v>
      </c>
      <c r="I47" s="1">
        <f t="shared" si="7"/>
        <v>-0.50634920675427519</v>
      </c>
      <c r="J47" s="1">
        <f t="shared" si="7"/>
        <v>-0.26643774784714758</v>
      </c>
      <c r="K47" s="1">
        <f t="shared" si="7"/>
        <v>-0.83508049793895767</v>
      </c>
    </row>
    <row r="48" spans="2:11" x14ac:dyDescent="0.2">
      <c r="B48" s="1">
        <f t="shared" si="7"/>
        <v>-1.8427163709956815</v>
      </c>
      <c r="C48" s="1">
        <f t="shared" si="7"/>
        <v>2.3267571145722865E-2</v>
      </c>
      <c r="D48" s="1">
        <f t="shared" si="7"/>
        <v>-8.920333493844268E-2</v>
      </c>
      <c r="E48" s="1">
        <f t="shared" si="7"/>
        <v>0.97434640867859912</v>
      </c>
      <c r="F48" s="1">
        <f t="shared" si="7"/>
        <v>3.3456355810130844E-3</v>
      </c>
      <c r="G48" s="1">
        <f t="shared" si="7"/>
        <v>0.70466963356316015</v>
      </c>
      <c r="H48" s="1">
        <f t="shared" si="7"/>
        <v>0.86862286531272304</v>
      </c>
      <c r="I48" s="1">
        <f t="shared" si="7"/>
        <v>-0.38049788864597778</v>
      </c>
      <c r="J48" s="1">
        <f t="shared" si="7"/>
        <v>-0.26183451970109717</v>
      </c>
      <c r="K48" s="1">
        <f t="shared" si="7"/>
        <v>-0.70133319784032366</v>
      </c>
    </row>
    <row r="49" spans="2:11" x14ac:dyDescent="0.2">
      <c r="B49" s="1">
        <f t="shared" ref="B49" si="8">B18-B$31</f>
        <v>-0.78147382528594989</v>
      </c>
      <c r="C49" s="1">
        <f t="shared" si="7"/>
        <v>0.18939439015451887</v>
      </c>
      <c r="D49" s="1">
        <f t="shared" si="7"/>
        <v>-0.54184896042451669</v>
      </c>
      <c r="E49" s="1">
        <f t="shared" si="7"/>
        <v>1.2303149285051109</v>
      </c>
      <c r="F49" s="1">
        <f t="shared" si="7"/>
        <v>4.5644545133702308E-3</v>
      </c>
      <c r="G49" s="1">
        <f t="shared" si="7"/>
        <v>-0.19152325851743379</v>
      </c>
      <c r="H49" s="1">
        <f t="shared" si="7"/>
        <v>0.26591941634035265</v>
      </c>
      <c r="I49" s="1">
        <f t="shared" si="7"/>
        <v>-0.17750665052953218</v>
      </c>
      <c r="J49" s="1">
        <f t="shared" si="7"/>
        <v>2.1595052440827045E-3</v>
      </c>
      <c r="K49" s="1">
        <f t="shared" si="7"/>
        <v>-0.22020482488814208</v>
      </c>
    </row>
    <row r="50" spans="2:11" x14ac:dyDescent="0.2">
      <c r="B50" s="1">
        <f t="shared" ref="B50:K50" si="9">B19-B$31</f>
        <v>1.3484734655916455</v>
      </c>
      <c r="C50" s="1">
        <f t="shared" si="9"/>
        <v>8.7679565823696071E-2</v>
      </c>
      <c r="D50" s="1">
        <f t="shared" si="9"/>
        <v>0.7005555895574922</v>
      </c>
      <c r="E50" s="1">
        <f t="shared" si="9"/>
        <v>-0.55206035928147212</v>
      </c>
      <c r="F50" s="1">
        <f t="shared" si="9"/>
        <v>7.4619975194175625E-3</v>
      </c>
      <c r="G50" s="1">
        <f t="shared" si="9"/>
        <v>-1.2131999210499096</v>
      </c>
      <c r="H50" s="1">
        <f t="shared" si="9"/>
        <v>-0.68774731699216129</v>
      </c>
      <c r="I50" s="1">
        <f t="shared" si="9"/>
        <v>0.38986227600406531</v>
      </c>
      <c r="J50" s="1">
        <f t="shared" si="9"/>
        <v>-8.1025297172754973E-2</v>
      </c>
      <c r="K50" s="1">
        <f t="shared" si="9"/>
        <v>-4.6689959929999691E-2</v>
      </c>
    </row>
    <row r="51" spans="2:11" x14ac:dyDescent="0.2">
      <c r="B51" s="1">
        <f t="shared" ref="B51:K51" si="10">B20-B$31</f>
        <v>0.49040559836471687</v>
      </c>
      <c r="C51" s="1">
        <f t="shared" si="10"/>
        <v>0.29835179800078848</v>
      </c>
      <c r="D51" s="1">
        <f t="shared" si="10"/>
        <v>-1.2434049750775635</v>
      </c>
      <c r="E51" s="1">
        <f t="shared" si="10"/>
        <v>1.7392714095919537</v>
      </c>
      <c r="F51" s="1">
        <f t="shared" si="10"/>
        <v>2.4387798467005894E-2</v>
      </c>
      <c r="G51" s="1">
        <f t="shared" si="10"/>
        <v>-0.65989782943377406</v>
      </c>
      <c r="H51" s="1">
        <f t="shared" si="10"/>
        <v>-0.830109002962649</v>
      </c>
      <c r="I51" s="1">
        <f t="shared" si="10"/>
        <v>0.26859996021361532</v>
      </c>
      <c r="J51" s="1">
        <f t="shared" si="10"/>
        <v>-8.7604757164074565E-2</v>
      </c>
      <c r="K51" s="1">
        <f t="shared" si="10"/>
        <v>0.2502789079307628</v>
      </c>
    </row>
    <row r="52" spans="2:11" x14ac:dyDescent="0.2">
      <c r="B52" s="1">
        <f t="shared" ref="B52:K52" si="11">B21-B$31</f>
        <v>1.5988164860755774</v>
      </c>
      <c r="C52" s="1">
        <f t="shared" si="11"/>
        <v>0.34822530976634936</v>
      </c>
      <c r="D52" s="1">
        <f t="shared" si="11"/>
        <v>-1.3031817846642575</v>
      </c>
      <c r="E52" s="1">
        <f t="shared" si="11"/>
        <v>1.2024121268513941</v>
      </c>
      <c r="F52" s="1">
        <f t="shared" si="11"/>
        <v>5.7993301153756727E-3</v>
      </c>
      <c r="G52" s="1">
        <f t="shared" si="11"/>
        <v>-1.1327593668118174</v>
      </c>
      <c r="H52" s="1">
        <f t="shared" si="11"/>
        <v>-1.8204588137070026</v>
      </c>
      <c r="I52" s="1">
        <f t="shared" si="11"/>
        <v>0.63017090255835972</v>
      </c>
      <c r="J52" s="1">
        <f t="shared" si="11"/>
        <v>0.4709758098160336</v>
      </c>
      <c r="K52" s="1">
        <f t="shared" si="11"/>
        <v>0.51019767416452977</v>
      </c>
    </row>
    <row r="53" spans="2:11" x14ac:dyDescent="0.2">
      <c r="B53" s="1">
        <f t="shared" ref="B53:K53" si="12">B22-B$31</f>
        <v>3.0247512308720204</v>
      </c>
      <c r="C53" s="1">
        <f t="shared" si="12"/>
        <v>0.1164821749387992</v>
      </c>
      <c r="D53" s="1">
        <f t="shared" si="12"/>
        <v>-2.2319693490395309E-2</v>
      </c>
      <c r="E53" s="1">
        <f t="shared" si="12"/>
        <v>-0.76378458359933443</v>
      </c>
      <c r="F53" s="1">
        <f t="shared" si="12"/>
        <v>3.5641442740446005E-2</v>
      </c>
      <c r="G53" s="1">
        <f t="shared" si="12"/>
        <v>-1.5767818928278943</v>
      </c>
      <c r="H53" s="1">
        <f t="shared" si="12"/>
        <v>-2.0785743383649766</v>
      </c>
      <c r="I53" s="1">
        <f t="shared" si="12"/>
        <v>1.3159437014285635</v>
      </c>
      <c r="J53" s="1">
        <f t="shared" si="12"/>
        <v>-5.1358041697221801E-2</v>
      </c>
      <c r="K53" s="1">
        <f t="shared" si="12"/>
        <v>0.23012524075048635</v>
      </c>
    </row>
    <row r="54" spans="2:11" x14ac:dyDescent="0.2">
      <c r="B54" s="1">
        <f t="shared" ref="B54:K54" si="13">B23-B$31</f>
        <v>5.0215361498742794</v>
      </c>
      <c r="C54" s="1">
        <f t="shared" si="13"/>
        <v>9.3715597401803352E-2</v>
      </c>
      <c r="D54" s="1">
        <f t="shared" si="13"/>
        <v>-1.5993675159398393</v>
      </c>
      <c r="E54" s="1">
        <f t="shared" si="13"/>
        <v>-0.80695541750032973</v>
      </c>
      <c r="F54" s="1">
        <f t="shared" si="13"/>
        <v>-3.2959219038434517E-3</v>
      </c>
      <c r="G54" s="1">
        <f t="shared" si="13"/>
        <v>-1.5278746575215822</v>
      </c>
      <c r="H54" s="1">
        <f t="shared" si="13"/>
        <v>-2.4857010576323049</v>
      </c>
      <c r="I54" s="1">
        <f t="shared" si="13"/>
        <v>0.80750578445183718</v>
      </c>
      <c r="J54" s="1">
        <f t="shared" si="13"/>
        <v>0.50043703877000223</v>
      </c>
      <c r="K54" s="1">
        <f t="shared" si="13"/>
        <v>0.1583175994484507</v>
      </c>
    </row>
    <row r="55" spans="2:11" x14ac:dyDescent="0.2">
      <c r="B55" s="1">
        <f t="shared" ref="B55:K55" si="14">B24-B$31</f>
        <v>5.5546265492058495</v>
      </c>
      <c r="C55" s="1">
        <f t="shared" si="14"/>
        <v>0.19891096723199853</v>
      </c>
      <c r="D55" s="1">
        <f t="shared" si="14"/>
        <v>-1.741271847929772</v>
      </c>
      <c r="E55" s="1">
        <f t="shared" si="14"/>
        <v>-0.30207005275368282</v>
      </c>
      <c r="F55" s="1">
        <f t="shared" si="14"/>
        <v>1.4440246954195796E-2</v>
      </c>
      <c r="G55" s="1">
        <f t="shared" si="14"/>
        <v>-1.9618521449402395</v>
      </c>
      <c r="H55" s="1">
        <f t="shared" si="14"/>
        <v>-2.9769542459573337</v>
      </c>
      <c r="I55" s="1">
        <f t="shared" si="14"/>
        <v>0.85466192630188464</v>
      </c>
      <c r="J55" s="1">
        <f t="shared" si="14"/>
        <v>0.35950860188712486</v>
      </c>
      <c r="K55" s="1">
        <f t="shared" si="14"/>
        <v>0.98117846023775268</v>
      </c>
    </row>
    <row r="56" spans="2:11" x14ac:dyDescent="0.2">
      <c r="B56" s="1">
        <f t="shared" ref="B56:K56" si="15">B25-B$31</f>
        <v>7.8816644102048201</v>
      </c>
      <c r="C56" s="1">
        <f t="shared" si="15"/>
        <v>0.12157305217117076</v>
      </c>
      <c r="D56" s="1">
        <f t="shared" si="15"/>
        <v>-2.5452690702594634</v>
      </c>
      <c r="E56" s="1">
        <f t="shared" si="15"/>
        <v>-1.1648337264885535</v>
      </c>
      <c r="F56" s="1">
        <f t="shared" si="15"/>
        <v>-1.3715675652309439E-2</v>
      </c>
      <c r="G56" s="1">
        <f t="shared" si="15"/>
        <v>-2.4799901249916783</v>
      </c>
      <c r="H56" s="1">
        <f t="shared" si="15"/>
        <v>-3.9287747502203878</v>
      </c>
      <c r="I56" s="1">
        <f t="shared" si="15"/>
        <v>1.2601331239983762</v>
      </c>
      <c r="J56" s="1">
        <f t="shared" si="15"/>
        <v>0.86921276123801905</v>
      </c>
      <c r="K56" s="1">
        <f t="shared" si="15"/>
        <v>1.6003201618492588</v>
      </c>
    </row>
    <row r="57" spans="2:11" x14ac:dyDescent="0.2">
      <c r="B57" s="1">
        <f t="shared" ref="B57:K57" si="16">B26-B$31</f>
        <v>7.8801605587872956</v>
      </c>
      <c r="C57" s="1">
        <f t="shared" si="16"/>
        <v>0.12722380660652655</v>
      </c>
      <c r="D57" s="1">
        <f t="shared" si="16"/>
        <v>-2.5135879510720986</v>
      </c>
      <c r="E57" s="1">
        <f t="shared" si="16"/>
        <v>-1.1857033046559131</v>
      </c>
      <c r="F57" s="1">
        <f t="shared" si="16"/>
        <v>-1.4313348850754776E-2</v>
      </c>
      <c r="G57" s="1">
        <f t="shared" si="16"/>
        <v>-2.4766381136272657</v>
      </c>
      <c r="H57" s="1">
        <f t="shared" si="16"/>
        <v>-3.8873763211969781</v>
      </c>
      <c r="I57" s="1">
        <f t="shared" si="16"/>
        <v>1.2092514129651826</v>
      </c>
      <c r="J57" s="1">
        <f t="shared" si="16"/>
        <v>0.86098326104404144</v>
      </c>
      <c r="K57" s="1">
        <f t="shared" si="16"/>
        <v>1.5768210498983843</v>
      </c>
    </row>
    <row r="58" spans="2:11" x14ac:dyDescent="0.2">
      <c r="B58" s="1">
        <f t="shared" ref="B58:K58" si="17">B27-B$31</f>
        <v>8.2987671806667862</v>
      </c>
      <c r="C58" s="1">
        <f t="shared" si="17"/>
        <v>4.3347378169669049E-2</v>
      </c>
      <c r="D58" s="1">
        <f t="shared" si="17"/>
        <v>-2.1781195200903873</v>
      </c>
      <c r="E58" s="1">
        <f t="shared" si="17"/>
        <v>-1.725194868886426</v>
      </c>
      <c r="F58" s="1">
        <f t="shared" si="17"/>
        <v>5.0876737561891816E-3</v>
      </c>
      <c r="G58" s="1">
        <f t="shared" si="17"/>
        <v>-2.7521773017258724</v>
      </c>
      <c r="H58" s="1">
        <f t="shared" si="17"/>
        <v>-4.3138949446202126</v>
      </c>
      <c r="I58" s="1">
        <f t="shared" si="17"/>
        <v>1.5792435536736664</v>
      </c>
      <c r="J58" s="1">
        <f t="shared" si="17"/>
        <v>1.0429408490566034</v>
      </c>
      <c r="K58" s="1">
        <f t="shared" si="17"/>
        <v>2.0518481363494039</v>
      </c>
    </row>
    <row r="59" spans="2:11" x14ac:dyDescent="0.2">
      <c r="B59" s="1">
        <f t="shared" ref="B59:K59" si="18">B28-B$31</f>
        <v>9.5125095428651463</v>
      </c>
      <c r="C59" s="1">
        <f t="shared" si="18"/>
        <v>7.8879094954089513E-2</v>
      </c>
      <c r="D59" s="1">
        <f t="shared" si="18"/>
        <v>-2.6855405824806553</v>
      </c>
      <c r="E59" s="1">
        <f t="shared" si="18"/>
        <v>-2.1891977741952768</v>
      </c>
      <c r="F59" s="1">
        <f t="shared" si="18"/>
        <v>-4.026194934713262E-3</v>
      </c>
      <c r="G59" s="1">
        <f t="shared" si="18"/>
        <v>-2.664548784829484</v>
      </c>
      <c r="H59" s="1">
        <f t="shared" si="18"/>
        <v>-4.3813253550287419</v>
      </c>
      <c r="I59" s="1">
        <f t="shared" si="18"/>
        <v>1.4688301505616939</v>
      </c>
      <c r="J59" s="1">
        <f t="shared" si="18"/>
        <v>0.86441990308796013</v>
      </c>
      <c r="K59" s="1">
        <f t="shared" si="18"/>
        <v>1.3799285571791531</v>
      </c>
    </row>
    <row r="60" spans="2:11" x14ac:dyDescent="0.2">
      <c r="B60" s="1">
        <f t="shared" ref="B60:K60" si="19">B29-B$31</f>
        <v>10.623902114275253</v>
      </c>
      <c r="C60" s="1">
        <f t="shared" si="19"/>
        <v>-0.14388787760181188</v>
      </c>
      <c r="D60" s="1">
        <f t="shared" si="19"/>
        <v>-2.2266915458506382</v>
      </c>
      <c r="E60" s="1">
        <f t="shared" si="19"/>
        <v>-2.5231798992517005</v>
      </c>
      <c r="F60" s="1">
        <f t="shared" si="19"/>
        <v>-2.4438809888612967E-2</v>
      </c>
      <c r="G60" s="1">
        <f t="shared" si="19"/>
        <v>-3.1685925776936443</v>
      </c>
      <c r="H60" s="1">
        <f t="shared" si="19"/>
        <v>-5.0821857291535277</v>
      </c>
      <c r="I60" s="1">
        <f t="shared" si="19"/>
        <v>1.3153392179439645</v>
      </c>
      <c r="J60" s="1">
        <f t="shared" si="19"/>
        <v>1.229735107220757</v>
      </c>
      <c r="K60" s="1">
        <f t="shared" si="19"/>
        <v>3.4367589079307641</v>
      </c>
    </row>
    <row r="61" spans="2:11" x14ac:dyDescent="0.2">
      <c r="B61" s="1">
        <f t="shared" ref="B61:K61" si="20">B30-B$31</f>
        <v>12.065263058433032</v>
      </c>
      <c r="C61" s="1">
        <f t="shared" si="20"/>
        <v>-0.21069454510160956</v>
      </c>
      <c r="D61" s="1">
        <f t="shared" si="20"/>
        <v>-2.5886665080180755</v>
      </c>
      <c r="E61" s="1">
        <f t="shared" si="20"/>
        <v>-3.2736530160927626</v>
      </c>
      <c r="F61" s="1">
        <f t="shared" si="20"/>
        <v>-3.5626826037490081E-2</v>
      </c>
      <c r="G61" s="1">
        <f t="shared" si="20"/>
        <v>-3.2164517930926464</v>
      </c>
      <c r="H61" s="1">
        <f t="shared" si="20"/>
        <v>-5.43055936411365</v>
      </c>
      <c r="I61" s="1">
        <f t="shared" si="20"/>
        <v>1.5234059974319893</v>
      </c>
      <c r="J61" s="1">
        <f t="shared" si="20"/>
        <v>1.1669829965912162</v>
      </c>
      <c r="K61" s="1">
        <f t="shared" si="20"/>
        <v>2.7868443375696184</v>
      </c>
    </row>
    <row r="62" spans="2:11" x14ac:dyDescent="0.2">
      <c r="B62" s="1" t="s">
        <v>91</v>
      </c>
    </row>
    <row r="63" spans="2:11" x14ac:dyDescent="0.2">
      <c r="B63" s="1">
        <f>$B34*C34</f>
        <v>1.0511049949962725</v>
      </c>
      <c r="C63" s="1">
        <f t="shared" ref="C63:J63" si="21">$B34*D34</f>
        <v>-20.556144530681177</v>
      </c>
      <c r="D63" s="1">
        <f t="shared" si="21"/>
        <v>-1.7896408524615943</v>
      </c>
      <c r="E63" s="1">
        <f t="shared" si="21"/>
        <v>7.6374655067040151E-2</v>
      </c>
      <c r="F63" s="1">
        <f t="shared" si="21"/>
        <v>-9.0890396130028712</v>
      </c>
      <c r="G63" s="1">
        <f t="shared" si="21"/>
        <v>-24.628135657874701</v>
      </c>
      <c r="H63" s="1">
        <f t="shared" si="21"/>
        <v>7.2492068906391411</v>
      </c>
      <c r="I63" s="1">
        <f t="shared" si="21"/>
        <v>4.2567034739930945</v>
      </c>
      <c r="J63" s="1">
        <f t="shared" si="21"/>
        <v>6.9356044549432925</v>
      </c>
      <c r="K63" s="1"/>
    </row>
    <row r="64" spans="2:11" x14ac:dyDescent="0.2">
      <c r="B64" s="1">
        <f t="shared" ref="B64:J94" si="22">$B35*C35</f>
        <v>1.1567291417721288</v>
      </c>
      <c r="C64" s="1">
        <f t="shared" si="22"/>
        <v>-15.299854329833083</v>
      </c>
      <c r="D64" s="1">
        <f t="shared" si="22"/>
        <v>-3.3190354593475364</v>
      </c>
      <c r="E64" s="1">
        <f t="shared" si="22"/>
        <v>1.4346190310569199E-2</v>
      </c>
      <c r="F64" s="1">
        <f t="shared" si="22"/>
        <v>-15.384106474466661</v>
      </c>
      <c r="G64" s="1">
        <f t="shared" si="22"/>
        <v>-24.499165252512604</v>
      </c>
      <c r="H64" s="1">
        <f t="shared" si="22"/>
        <v>7.6907930543597729</v>
      </c>
      <c r="I64" s="1">
        <f t="shared" si="22"/>
        <v>5.1339672089520514</v>
      </c>
      <c r="J64" s="1">
        <f t="shared" si="22"/>
        <v>8.1413166583640351</v>
      </c>
      <c r="K64" s="1"/>
    </row>
    <row r="65" spans="2:11" x14ac:dyDescent="0.2">
      <c r="B65" s="1">
        <f t="shared" si="22"/>
        <v>0.69729981084787462</v>
      </c>
      <c r="C65" s="1">
        <f t="shared" si="22"/>
        <v>-13.90499440613358</v>
      </c>
      <c r="D65" s="1">
        <f t="shared" si="22"/>
        <v>-6.0921641342722621</v>
      </c>
      <c r="E65" s="1">
        <f t="shared" si="22"/>
        <v>-5.257170446891031E-2</v>
      </c>
      <c r="F65" s="1">
        <f t="shared" si="22"/>
        <v>-14.678527618155108</v>
      </c>
      <c r="G65" s="1">
        <f t="shared" si="22"/>
        <v>-23.296490517539496</v>
      </c>
      <c r="H65" s="1">
        <f t="shared" si="22"/>
        <v>7.3236658558343253</v>
      </c>
      <c r="I65" s="1">
        <f t="shared" si="22"/>
        <v>4.4420772671375719</v>
      </c>
      <c r="J65" s="1">
        <f t="shared" si="22"/>
        <v>7.6149518216475558</v>
      </c>
      <c r="K65" s="1"/>
    </row>
    <row r="66" spans="2:11" x14ac:dyDescent="0.2">
      <c r="B66" s="1">
        <f t="shared" si="22"/>
        <v>1.3820227134923402</v>
      </c>
      <c r="C66" s="1">
        <f t="shared" si="22"/>
        <v>-5.5711692704699747</v>
      </c>
      <c r="D66" s="1">
        <f t="shared" si="22"/>
        <v>-1.212244506491138</v>
      </c>
      <c r="E66" s="1">
        <f t="shared" si="22"/>
        <v>2.0951899615900545E-2</v>
      </c>
      <c r="F66" s="1">
        <f t="shared" si="22"/>
        <v>-27.527676122822879</v>
      </c>
      <c r="G66" s="1">
        <f t="shared" si="22"/>
        <v>-23.807394266327062</v>
      </c>
      <c r="H66" s="1">
        <f t="shared" si="22"/>
        <v>8.818700052340148</v>
      </c>
      <c r="I66" s="1">
        <f t="shared" si="22"/>
        <v>3.9060491958988455</v>
      </c>
      <c r="J66" s="1">
        <f t="shared" si="22"/>
        <v>10.177854706864712</v>
      </c>
      <c r="K66" s="1"/>
    </row>
    <row r="67" spans="2:11" x14ac:dyDescent="0.2">
      <c r="B67" s="1">
        <f t="shared" si="22"/>
        <v>0.38467444791799138</v>
      </c>
      <c r="C67" s="1">
        <f t="shared" si="22"/>
        <v>-4.496867247434472</v>
      </c>
      <c r="D67" s="1">
        <f t="shared" si="22"/>
        <v>-3.5681943532158575</v>
      </c>
      <c r="E67" s="1">
        <f t="shared" si="22"/>
        <v>-4.6436185695614224E-2</v>
      </c>
      <c r="F67" s="1">
        <f t="shared" si="22"/>
        <v>-22.044085156817193</v>
      </c>
      <c r="G67" s="1">
        <f t="shared" si="22"/>
        <v>-7.4886296693397592</v>
      </c>
      <c r="H67" s="1">
        <f t="shared" si="22"/>
        <v>4.3616282148857666</v>
      </c>
      <c r="I67" s="1">
        <f t="shared" si="22"/>
        <v>2.4436678815572086</v>
      </c>
      <c r="J67" s="1">
        <f t="shared" si="22"/>
        <v>8.0489300867885749</v>
      </c>
      <c r="K67" s="1"/>
    </row>
    <row r="68" spans="2:11" x14ac:dyDescent="0.2">
      <c r="B68" s="1">
        <f t="shared" si="22"/>
        <v>1.213277023120801</v>
      </c>
      <c r="C68" s="1">
        <f t="shared" si="22"/>
        <v>-9.6834694872055973</v>
      </c>
      <c r="D68" s="1">
        <f t="shared" si="22"/>
        <v>-3.1777362253730628</v>
      </c>
      <c r="E68" s="1">
        <f t="shared" si="22"/>
        <v>2.1479588202727364E-2</v>
      </c>
      <c r="F68" s="1">
        <f t="shared" si="22"/>
        <v>-16.125528232121642</v>
      </c>
      <c r="G68" s="1">
        <f t="shared" si="22"/>
        <v>-20.36425736750035</v>
      </c>
      <c r="H68" s="1">
        <f t="shared" si="22"/>
        <v>7.487616041736433</v>
      </c>
      <c r="I68" s="1">
        <f t="shared" si="22"/>
        <v>3.8228953015016911</v>
      </c>
      <c r="J68" s="1">
        <f t="shared" si="22"/>
        <v>7.7702269139596964</v>
      </c>
      <c r="K68" s="1"/>
    </row>
    <row r="69" spans="2:11" x14ac:dyDescent="0.2">
      <c r="B69" s="1">
        <f t="shared" si="22"/>
        <v>0.75838894278388991</v>
      </c>
      <c r="C69" s="1">
        <f t="shared" si="22"/>
        <v>-14.656392356682675</v>
      </c>
      <c r="D69" s="1">
        <f t="shared" si="22"/>
        <v>-2.8038475572761996</v>
      </c>
      <c r="E69" s="1">
        <f t="shared" si="22"/>
        <v>6.470199751475042E-2</v>
      </c>
      <c r="F69" s="1">
        <f t="shared" si="22"/>
        <v>-1.0047272984762927</v>
      </c>
      <c r="G69" s="1">
        <f t="shared" si="22"/>
        <v>-17.596294925510108</v>
      </c>
      <c r="H69" s="1">
        <f t="shared" si="22"/>
        <v>4.4609776167803119</v>
      </c>
      <c r="I69" s="1">
        <f t="shared" si="22"/>
        <v>2.1004471492176542</v>
      </c>
      <c r="J69" s="1">
        <f t="shared" si="22"/>
        <v>3.1823066148958543</v>
      </c>
      <c r="K69" s="1"/>
    </row>
    <row r="70" spans="2:11" x14ac:dyDescent="0.2">
      <c r="B70" s="1">
        <f t="shared" si="22"/>
        <v>0.44013070716437797</v>
      </c>
      <c r="C70" s="1">
        <f t="shared" si="22"/>
        <v>-9.2806700550858405</v>
      </c>
      <c r="D70" s="1">
        <f t="shared" si="22"/>
        <v>-5.7013131458736934</v>
      </c>
      <c r="E70" s="1">
        <f t="shared" si="22"/>
        <v>-3.4687032575205987E-2</v>
      </c>
      <c r="F70" s="1">
        <f t="shared" si="22"/>
        <v>-4.0570484456055862</v>
      </c>
      <c r="G70" s="1">
        <f t="shared" si="22"/>
        <v>-13.985080566804141</v>
      </c>
      <c r="H70" s="1">
        <f t="shared" si="22"/>
        <v>4.2573355920397118</v>
      </c>
      <c r="I70" s="1">
        <f t="shared" si="22"/>
        <v>3.0162615541107987</v>
      </c>
      <c r="J70" s="1">
        <f t="shared" si="22"/>
        <v>3.5483763815449456</v>
      </c>
      <c r="K70" s="1"/>
    </row>
    <row r="71" spans="2:11" x14ac:dyDescent="0.2">
      <c r="B71" s="1">
        <f t="shared" si="22"/>
        <v>0.17160079391461344</v>
      </c>
      <c r="C71" s="1">
        <f t="shared" si="22"/>
        <v>-4.1242082818653678</v>
      </c>
      <c r="D71" s="1">
        <f t="shared" si="22"/>
        <v>-5.5511797639435416</v>
      </c>
      <c r="E71" s="1">
        <f t="shared" si="22"/>
        <v>-2.6036273974484953E-2</v>
      </c>
      <c r="F71" s="1">
        <f t="shared" si="22"/>
        <v>-9.0131681197283537</v>
      </c>
      <c r="G71" s="1">
        <f t="shared" si="22"/>
        <v>-11.068001049805815</v>
      </c>
      <c r="H71" s="1">
        <f t="shared" si="22"/>
        <v>3.8124373961205795</v>
      </c>
      <c r="I71" s="1">
        <f t="shared" si="22"/>
        <v>1.9659715429250106</v>
      </c>
      <c r="J71" s="1">
        <f t="shared" si="22"/>
        <v>4.9494833285047299</v>
      </c>
      <c r="K71" s="1"/>
    </row>
    <row r="72" spans="2:11" x14ac:dyDescent="0.2">
      <c r="B72" s="1">
        <f t="shared" si="22"/>
        <v>0.55662033126034693</v>
      </c>
      <c r="C72" s="1">
        <f t="shared" si="22"/>
        <v>-5.3727333111853461</v>
      </c>
      <c r="D72" s="1">
        <f t="shared" si="22"/>
        <v>-7.6387252877923506E-3</v>
      </c>
      <c r="E72" s="1">
        <f t="shared" si="22"/>
        <v>5.4759529981354402E-2</v>
      </c>
      <c r="F72" s="1">
        <f t="shared" si="22"/>
        <v>-5.2908586985930928</v>
      </c>
      <c r="G72" s="1">
        <f t="shared" si="22"/>
        <v>-10.40076737675024</v>
      </c>
      <c r="H72" s="1">
        <f t="shared" si="22"/>
        <v>3.3431903331878714</v>
      </c>
      <c r="I72" s="1">
        <f t="shared" si="22"/>
        <v>1.4992261015069752</v>
      </c>
      <c r="J72" s="1">
        <f t="shared" si="22"/>
        <v>4.319448445828737</v>
      </c>
      <c r="K72" s="1"/>
    </row>
    <row r="73" spans="2:11" x14ac:dyDescent="0.2">
      <c r="B73" s="1">
        <f t="shared" si="22"/>
        <v>-5.0240341646440527E-2</v>
      </c>
      <c r="C73" s="1">
        <f t="shared" si="22"/>
        <v>-6.9027882969147205</v>
      </c>
      <c r="D73" s="1">
        <f t="shared" si="22"/>
        <v>-2.634335388391142</v>
      </c>
      <c r="E73" s="1">
        <f t="shared" si="22"/>
        <v>9.7288710851103494E-3</v>
      </c>
      <c r="F73" s="1">
        <f t="shared" si="22"/>
        <v>1.4896302607542553</v>
      </c>
      <c r="G73" s="1">
        <f t="shared" si="22"/>
        <v>-5.4530711013869055</v>
      </c>
      <c r="H73" s="1">
        <f t="shared" si="22"/>
        <v>1.278441030066708</v>
      </c>
      <c r="I73" s="1">
        <f t="shared" si="22"/>
        <v>1.2794667754746194</v>
      </c>
      <c r="J73" s="1">
        <f t="shared" si="22"/>
        <v>0.60249141452842536</v>
      </c>
      <c r="K73" s="1"/>
    </row>
    <row r="74" spans="2:11" x14ac:dyDescent="0.2">
      <c r="B74" s="1">
        <f t="shared" si="22"/>
        <v>0.30831846245703992</v>
      </c>
      <c r="C74" s="1">
        <f t="shared" si="22"/>
        <v>-2.9743221824325938</v>
      </c>
      <c r="D74" s="1">
        <f t="shared" si="22"/>
        <v>-3.0238697779023109</v>
      </c>
      <c r="E74" s="1">
        <f t="shared" si="22"/>
        <v>-2.1506514887475014E-2</v>
      </c>
      <c r="F74" s="1">
        <f t="shared" si="22"/>
        <v>-4.7330554060211227</v>
      </c>
      <c r="G74" s="1">
        <f t="shared" si="22"/>
        <v>-7.1320376715956098</v>
      </c>
      <c r="H74" s="1">
        <f t="shared" si="22"/>
        <v>2.243500246110778</v>
      </c>
      <c r="I74" s="1">
        <f t="shared" si="22"/>
        <v>1.4923171781194706</v>
      </c>
      <c r="J74" s="1">
        <f t="shared" si="22"/>
        <v>3.4239545151072837</v>
      </c>
      <c r="K74" s="1"/>
    </row>
    <row r="75" spans="2:11" x14ac:dyDescent="0.2">
      <c r="B75" s="1">
        <f t="shared" si="22"/>
        <v>8.1712094203461455E-2</v>
      </c>
      <c r="C75" s="1">
        <f t="shared" si="22"/>
        <v>-0.12250463919298747</v>
      </c>
      <c r="D75" s="1">
        <f t="shared" si="22"/>
        <v>-2.9331931185898523</v>
      </c>
      <c r="E75" s="1">
        <f t="shared" si="22"/>
        <v>-1.6900164906018894E-2</v>
      </c>
      <c r="F75" s="1">
        <f t="shared" si="22"/>
        <v>-4.9503677124955345</v>
      </c>
      <c r="G75" s="1">
        <f t="shared" si="22"/>
        <v>-5.2051112540755851</v>
      </c>
      <c r="H75" s="1">
        <f t="shared" si="22"/>
        <v>1.8343529738767652</v>
      </c>
      <c r="I75" s="1">
        <f t="shared" si="22"/>
        <v>1.0355047558808019</v>
      </c>
      <c r="J75" s="1">
        <f t="shared" si="22"/>
        <v>3.1303112142029965</v>
      </c>
      <c r="K75" s="1"/>
    </row>
    <row r="76" spans="2:11" x14ac:dyDescent="0.2">
      <c r="B76" s="1">
        <f t="shared" si="22"/>
        <v>-0.11945726454742688</v>
      </c>
      <c r="C76" s="1">
        <f t="shared" si="22"/>
        <v>-0.44477190520056736</v>
      </c>
      <c r="D76" s="1">
        <f t="shared" si="22"/>
        <v>-2.9773033506920754</v>
      </c>
      <c r="E76" s="1">
        <f t="shared" si="22"/>
        <v>-1.3495435590918895E-2</v>
      </c>
      <c r="F76" s="1">
        <f t="shared" si="22"/>
        <v>-3.3103502810831147</v>
      </c>
      <c r="G76" s="1">
        <f t="shared" si="22"/>
        <v>-4.3453539395826413</v>
      </c>
      <c r="H76" s="1">
        <f t="shared" si="22"/>
        <v>1.5109820816429917</v>
      </c>
      <c r="I76" s="1">
        <f t="shared" si="22"/>
        <v>0.79506920816748083</v>
      </c>
      <c r="J76" s="1">
        <f t="shared" si="22"/>
        <v>2.4919396580147182</v>
      </c>
      <c r="K76" s="1"/>
    </row>
    <row r="77" spans="2:11" x14ac:dyDescent="0.2">
      <c r="B77" s="1">
        <f t="shared" si="22"/>
        <v>-4.2875534263530267E-2</v>
      </c>
      <c r="C77" s="1">
        <f t="shared" si="22"/>
        <v>0.16437644563847939</v>
      </c>
      <c r="D77" s="1">
        <f t="shared" si="22"/>
        <v>-1.7954440782929033</v>
      </c>
      <c r="E77" s="1">
        <f t="shared" si="22"/>
        <v>-6.1650574565184591E-3</v>
      </c>
      <c r="F77" s="1">
        <f t="shared" si="22"/>
        <v>-1.2985062699103631</v>
      </c>
      <c r="G77" s="1">
        <f t="shared" si="22"/>
        <v>-1.6006255741329316</v>
      </c>
      <c r="H77" s="1">
        <f t="shared" si="22"/>
        <v>0.70114968853723514</v>
      </c>
      <c r="I77" s="1">
        <f t="shared" si="22"/>
        <v>0.48248675594500307</v>
      </c>
      <c r="J77" s="1">
        <f t="shared" si="22"/>
        <v>1.2923581651831175</v>
      </c>
      <c r="K77" s="1"/>
    </row>
    <row r="78" spans="2:11" x14ac:dyDescent="0.2">
      <c r="B78" s="1">
        <f t="shared" si="22"/>
        <v>-0.14800675856175149</v>
      </c>
      <c r="C78" s="1">
        <f t="shared" si="22"/>
        <v>0.42344077983016232</v>
      </c>
      <c r="D78" s="1">
        <f t="shared" si="22"/>
        <v>-0.96145891348529899</v>
      </c>
      <c r="E78" s="1">
        <f t="shared" si="22"/>
        <v>-3.5670017289071532E-3</v>
      </c>
      <c r="F78" s="1">
        <f t="shared" si="22"/>
        <v>0.14967041346484886</v>
      </c>
      <c r="G78" s="1">
        <f t="shared" si="22"/>
        <v>-0.20780906350530251</v>
      </c>
      <c r="H78" s="1">
        <f t="shared" si="22"/>
        <v>0.1387168012030098</v>
      </c>
      <c r="I78" s="1">
        <f t="shared" si="22"/>
        <v>-1.68759682381838E-3</v>
      </c>
      <c r="J78" s="1">
        <f t="shared" si="22"/>
        <v>0.17208430685175913</v>
      </c>
      <c r="K78" s="1"/>
    </row>
    <row r="79" spans="2:11" x14ac:dyDescent="0.2">
      <c r="B79" s="1">
        <f t="shared" si="22"/>
        <v>0.11823356798785024</v>
      </c>
      <c r="C79" s="1">
        <f t="shared" si="22"/>
        <v>0.9446806236901899</v>
      </c>
      <c r="D79" s="1">
        <f t="shared" si="22"/>
        <v>-0.74443874589605563</v>
      </c>
      <c r="E79" s="1">
        <f t="shared" si="22"/>
        <v>1.0062305655245263E-2</v>
      </c>
      <c r="F79" s="1">
        <f t="shared" si="22"/>
        <v>-1.6359679019936824</v>
      </c>
      <c r="G79" s="1">
        <f t="shared" si="22"/>
        <v>-0.92740900799577575</v>
      </c>
      <c r="H79" s="1">
        <f t="shared" si="22"/>
        <v>0.52571893442664852</v>
      </c>
      <c r="I79" s="1">
        <f t="shared" si="22"/>
        <v>-0.10926046327913785</v>
      </c>
      <c r="J79" s="1">
        <f t="shared" si="22"/>
        <v>-6.2960172075141749E-2</v>
      </c>
    </row>
    <row r="80" spans="2:11" x14ac:dyDescent="0.2">
      <c r="B80" s="1">
        <f t="shared" si="22"/>
        <v>0.14631339202176583</v>
      </c>
      <c r="C80" s="1">
        <f t="shared" si="22"/>
        <v>-0.60977276081257836</v>
      </c>
      <c r="D80" s="1">
        <f t="shared" si="22"/>
        <v>0.85294843633958661</v>
      </c>
      <c r="E80" s="1">
        <f t="shared" si="22"/>
        <v>1.1959912900010151E-2</v>
      </c>
      <c r="F80" s="1">
        <f t="shared" si="22"/>
        <v>-0.32361758990304784</v>
      </c>
      <c r="G80" s="1">
        <f t="shared" si="22"/>
        <v>-0.40709010230583642</v>
      </c>
      <c r="H80" s="1">
        <f t="shared" si="22"/>
        <v>0.13172292420929715</v>
      </c>
      <c r="I80" s="1">
        <f t="shared" si="22"/>
        <v>-4.2961863356643704E-2</v>
      </c>
      <c r="J80" s="1">
        <f t="shared" si="22"/>
        <v>0.12273817760185361</v>
      </c>
    </row>
    <row r="81" spans="1:12" x14ac:dyDescent="0.2">
      <c r="B81" s="1">
        <f t="shared" si="22"/>
        <v>0.5567483661232141</v>
      </c>
      <c r="C81" s="1">
        <f t="shared" si="22"/>
        <v>-2.0835485216746079</v>
      </c>
      <c r="D81" s="1">
        <f t="shared" si="22"/>
        <v>1.9224363314672073</v>
      </c>
      <c r="E81" s="1">
        <f t="shared" si="22"/>
        <v>9.2720645966572063E-3</v>
      </c>
      <c r="F81" s="1">
        <f t="shared" si="22"/>
        <v>-1.811074350415266</v>
      </c>
      <c r="G81" s="1">
        <f t="shared" si="22"/>
        <v>-2.9105795635763441</v>
      </c>
      <c r="H81" s="1">
        <f t="shared" si="22"/>
        <v>1.0075276280554317</v>
      </c>
      <c r="I81" s="1">
        <f t="shared" si="22"/>
        <v>0.75300388927667028</v>
      </c>
      <c r="J81" s="1">
        <f t="shared" si="22"/>
        <v>0.81571245261166592</v>
      </c>
    </row>
    <row r="82" spans="1:12" x14ac:dyDescent="0.2">
      <c r="B82" s="1">
        <f t="shared" si="22"/>
        <v>0.35232960202078289</v>
      </c>
      <c r="C82" s="1">
        <f t="shared" si="22"/>
        <v>-6.7511520357759439E-2</v>
      </c>
      <c r="D82" s="1">
        <f t="shared" si="22"/>
        <v>-2.3102583593631603</v>
      </c>
      <c r="E82" s="1">
        <f t="shared" si="22"/>
        <v>0.10780649779921869</v>
      </c>
      <c r="F82" s="1">
        <f t="shared" si="22"/>
        <v>-4.7693729711478872</v>
      </c>
      <c r="G82" s="1">
        <f t="shared" si="22"/>
        <v>-6.2871702884284586</v>
      </c>
      <c r="H82" s="1">
        <f t="shared" si="22"/>
        <v>3.9804023306543299</v>
      </c>
      <c r="I82" s="1">
        <f t="shared" si="22"/>
        <v>-0.15534529983884818</v>
      </c>
      <c r="J82" s="1">
        <f t="shared" si="22"/>
        <v>0.69607160521475364</v>
      </c>
    </row>
    <row r="83" spans="1:12" x14ac:dyDescent="0.2">
      <c r="B83" s="1">
        <f t="shared" si="22"/>
        <v>0.4705962601602196</v>
      </c>
      <c r="C83" s="1">
        <f t="shared" si="22"/>
        <v>-8.0312817982265301</v>
      </c>
      <c r="D83" s="1">
        <f t="shared" si="22"/>
        <v>-4.0521558003147975</v>
      </c>
      <c r="E83" s="1">
        <f t="shared" si="22"/>
        <v>-1.655059098731235E-2</v>
      </c>
      <c r="F83" s="1">
        <f t="shared" si="22"/>
        <v>-7.6722778252214097</v>
      </c>
      <c r="G83" s="1">
        <f t="shared" si="22"/>
        <v>-12.482037718681349</v>
      </c>
      <c r="H83" s="1">
        <f t="shared" si="22"/>
        <v>4.0549194878574886</v>
      </c>
      <c r="I83" s="1">
        <f t="shared" si="22"/>
        <v>2.5129626809196024</v>
      </c>
      <c r="J83" s="1">
        <f t="shared" si="22"/>
        <v>0.79499754879171147</v>
      </c>
    </row>
    <row r="84" spans="1:12" x14ac:dyDescent="0.2">
      <c r="B84" s="1">
        <f t="shared" si="22"/>
        <v>1.1048761395150737</v>
      </c>
      <c r="C84" s="1">
        <f t="shared" si="22"/>
        <v>-9.6721148358954423</v>
      </c>
      <c r="D84" s="1">
        <f t="shared" si="22"/>
        <v>-1.6778863347456181</v>
      </c>
      <c r="E84" s="1">
        <f t="shared" si="22"/>
        <v>8.0210179108864868E-2</v>
      </c>
      <c r="F84" s="1">
        <f t="shared" si="22"/>
        <v>-10.897356009901497</v>
      </c>
      <c r="G84" s="1">
        <f t="shared" si="22"/>
        <v>-16.535869090365686</v>
      </c>
      <c r="H84" s="1">
        <f t="shared" si="22"/>
        <v>4.7473278264318619</v>
      </c>
      <c r="I84" s="1">
        <f t="shared" si="22"/>
        <v>1.9969360247101</v>
      </c>
      <c r="J84" s="1">
        <f t="shared" si="22"/>
        <v>5.4500799247455367</v>
      </c>
    </row>
    <row r="85" spans="1:12" x14ac:dyDescent="0.2">
      <c r="B85" s="1">
        <f t="shared" si="22"/>
        <v>0.95819799853749044</v>
      </c>
      <c r="C85" s="1">
        <f t="shared" si="22"/>
        <v>-20.060956645459125</v>
      </c>
      <c r="D85" s="1">
        <f t="shared" si="22"/>
        <v>-9.1808285258710889</v>
      </c>
      <c r="E85" s="1">
        <f t="shared" si="22"/>
        <v>-0.10810235265072009</v>
      </c>
      <c r="F85" s="1">
        <f t="shared" si="22"/>
        <v>-19.546449905806313</v>
      </c>
      <c r="G85" s="1">
        <f t="shared" si="22"/>
        <v>-30.965284124523361</v>
      </c>
      <c r="H85" s="1">
        <f t="shared" si="22"/>
        <v>9.931946395538219</v>
      </c>
      <c r="I85" s="1">
        <f t="shared" si="22"/>
        <v>6.8508432851455545</v>
      </c>
      <c r="J85" s="1">
        <f t="shared" si="22"/>
        <v>12.613186464580521</v>
      </c>
    </row>
    <row r="86" spans="1:12" x14ac:dyDescent="0.2">
      <c r="B86" s="1">
        <f t="shared" si="22"/>
        <v>1.002544022959533</v>
      </c>
      <c r="C86" s="1">
        <f t="shared" si="22"/>
        <v>-19.807476633081322</v>
      </c>
      <c r="D86" s="1">
        <f t="shared" si="22"/>
        <v>-9.343532415773284</v>
      </c>
      <c r="E86" s="1">
        <f t="shared" si="22"/>
        <v>-0.11279148707788125</v>
      </c>
      <c r="F86" s="1">
        <f t="shared" si="22"/>
        <v>-19.516305981394947</v>
      </c>
      <c r="G86" s="1">
        <f t="shared" si="22"/>
        <v>-30.63314956346008</v>
      </c>
      <c r="H86" s="1">
        <f t="shared" si="22"/>
        <v>9.5290952901060404</v>
      </c>
      <c r="I86" s="1">
        <f t="shared" si="22"/>
        <v>6.784686335455322</v>
      </c>
      <c r="J86" s="1">
        <f t="shared" si="22"/>
        <v>12.425603045674823</v>
      </c>
      <c r="K86" s="1"/>
      <c r="L86" s="1"/>
    </row>
    <row r="87" spans="1:12" x14ac:dyDescent="0.2">
      <c r="B87" s="1">
        <f t="shared" si="22"/>
        <v>0.3597297993224014</v>
      </c>
      <c r="C87" s="1">
        <f t="shared" si="22"/>
        <v>-18.075706788895797</v>
      </c>
      <c r="D87" s="1">
        <f t="shared" si="22"/>
        <v>-14.316990558169412</v>
      </c>
      <c r="E87" s="1">
        <f t="shared" si="22"/>
        <v>4.2221419993802495E-2</v>
      </c>
      <c r="F87" s="1">
        <f t="shared" si="22"/>
        <v>-22.839678666938742</v>
      </c>
      <c r="G87" s="1">
        <f t="shared" si="22"/>
        <v>-35.800009787258581</v>
      </c>
      <c r="H87" s="1">
        <f t="shared" si="22"/>
        <v>13.10577457350661</v>
      </c>
      <c r="I87" s="1">
        <f t="shared" si="22"/>
        <v>8.6551232895276939</v>
      </c>
      <c r="J87" s="1">
        <f t="shared" si="22"/>
        <v>17.027809973648743</v>
      </c>
      <c r="K87" s="1"/>
      <c r="L87" s="1"/>
    </row>
    <row r="88" spans="1:12" x14ac:dyDescent="0.2">
      <c r="B88" s="1">
        <f t="shared" si="22"/>
        <v>0.75033814348334249</v>
      </c>
      <c r="C88" s="1">
        <f t="shared" si="22"/>
        <v>-25.546230418598856</v>
      </c>
      <c r="D88" s="1">
        <f t="shared" si="22"/>
        <v>-20.824764718251707</v>
      </c>
      <c r="E88" s="1">
        <f t="shared" si="22"/>
        <v>-3.8299217737895221E-2</v>
      </c>
      <c r="F88" s="1">
        <f t="shared" si="22"/>
        <v>-25.346545743120195</v>
      </c>
      <c r="G88" s="1">
        <f t="shared" si="22"/>
        <v>-41.677399250107932</v>
      </c>
      <c r="H88" s="1">
        <f t="shared" si="22"/>
        <v>13.972260824066163</v>
      </c>
      <c r="I88" s="1">
        <f t="shared" si="22"/>
        <v>8.2228025771667852</v>
      </c>
      <c r="J88" s="1">
        <f t="shared" si="22"/>
        <v>13.126583568638827</v>
      </c>
      <c r="K88" s="1"/>
      <c r="L88" s="1"/>
    </row>
    <row r="89" spans="1:12" x14ac:dyDescent="0.2">
      <c r="B89" s="1">
        <f t="shared" si="22"/>
        <v>-1.5286507270724681</v>
      </c>
      <c r="C89" s="1">
        <f t="shared" si="22"/>
        <v>-23.656153021801426</v>
      </c>
      <c r="D89" s="1">
        <f t="shared" si="22"/>
        <v>-26.806016266356963</v>
      </c>
      <c r="E89" s="1">
        <f t="shared" si="22"/>
        <v>-0.25963552404600626</v>
      </c>
      <c r="F89" s="1">
        <f t="shared" si="22"/>
        <v>-33.662817385436384</v>
      </c>
      <c r="G89" s="1">
        <f t="shared" si="22"/>
        <v>-53.992643713093685</v>
      </c>
      <c r="H89" s="1">
        <f t="shared" si="22"/>
        <v>13.974035098504043</v>
      </c>
      <c r="I89" s="1">
        <f t="shared" si="22"/>
        <v>13.064585405601106</v>
      </c>
      <c r="J89" s="1">
        <f t="shared" si="22"/>
        <v>36.511790228219958</v>
      </c>
      <c r="K89" s="1"/>
      <c r="L89" s="1"/>
    </row>
    <row r="90" spans="1:12" x14ac:dyDescent="0.2">
      <c r="B90" s="1">
        <f t="shared" si="22"/>
        <v>-2.5420851116278023</v>
      </c>
      <c r="C90" s="1">
        <f t="shared" si="22"/>
        <v>-31.232942389793322</v>
      </c>
      <c r="D90" s="1">
        <f t="shared" si="22"/>
        <v>-39.497484801191888</v>
      </c>
      <c r="E90" s="1">
        <f t="shared" si="22"/>
        <v>-0.42984702807934916</v>
      </c>
      <c r="F90" s="1">
        <f t="shared" si="22"/>
        <v>-38.807336998431396</v>
      </c>
      <c r="G90" s="1">
        <f t="shared" si="22"/>
        <v>-65.521127282468001</v>
      </c>
      <c r="H90" s="1">
        <f t="shared" si="22"/>
        <v>18.380294103811508</v>
      </c>
      <c r="I90" s="1">
        <f t="shared" si="22"/>
        <v>14.079956838591482</v>
      </c>
      <c r="J90" s="1">
        <f t="shared" si="22"/>
        <v>33.624010035681991</v>
      </c>
      <c r="K90" s="1"/>
      <c r="L90" s="1"/>
    </row>
    <row r="91" spans="1:12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t="s">
        <v>22</v>
      </c>
      <c r="B92" s="1">
        <f>SUM(B63:B90)/(COUNT(B63:B90)-1)</f>
        <v>0.35520263030901456</v>
      </c>
      <c r="C92" s="1">
        <f t="shared" ref="C92:J92" si="23">SUM(C63:C90)/(COUNT(C63:C90)-1)</f>
        <v>-10.026003251324292</v>
      </c>
      <c r="D92" s="1">
        <f t="shared" si="23"/>
        <v>-6.4269470781119784</v>
      </c>
      <c r="E92" s="1">
        <f t="shared" si="23"/>
        <v>-2.454505407525804E-2</v>
      </c>
      <c r="F92" s="1">
        <f t="shared" si="23"/>
        <v>-11.988760966844128</v>
      </c>
      <c r="G92" s="1">
        <f t="shared" si="23"/>
        <v>-18.48955536098179</v>
      </c>
      <c r="H92" s="1">
        <f t="shared" si="23"/>
        <v>5.9205081217233024</v>
      </c>
      <c r="I92" s="1">
        <f t="shared" si="23"/>
        <v>3.7142132019808942</v>
      </c>
      <c r="J92" s="1">
        <f t="shared" si="23"/>
        <v>7.7387874644653962</v>
      </c>
    </row>
    <row r="93" spans="1:12" x14ac:dyDescent="0.2">
      <c r="A93" t="s">
        <v>26</v>
      </c>
      <c r="B93" s="1">
        <f>B92/($B$32*C32)</f>
        <v>9.1241798526296645</v>
      </c>
      <c r="C93" s="1">
        <f t="shared" ref="C93:J93" si="24">C92/($B$32*D32)</f>
        <v>-13.168913430323379</v>
      </c>
      <c r="D93" s="1">
        <f t="shared" si="24"/>
        <v>-96.962231763061141</v>
      </c>
      <c r="E93" s="1">
        <f t="shared" si="24"/>
        <v>-8.6771777816901139</v>
      </c>
      <c r="F93" s="1">
        <f t="shared" si="24"/>
        <v>-35.613943814449648</v>
      </c>
      <c r="G93" s="1">
        <f t="shared" si="24"/>
        <v>-20.270230831982861</v>
      </c>
      <c r="H93" s="1">
        <f t="shared" si="24"/>
        <v>22.051201144906951</v>
      </c>
      <c r="I93" s="1">
        <f t="shared" si="24"/>
        <v>23.559018631713794</v>
      </c>
      <c r="J93" s="1">
        <f t="shared" si="24"/>
        <v>30.126755771321463</v>
      </c>
    </row>
    <row r="94" spans="1:12" x14ac:dyDescent="0.2">
      <c r="B94" s="6">
        <f>ABS((1-ABS(B93)))</f>
        <v>8.1241798526296645</v>
      </c>
      <c r="C94" s="6">
        <f t="shared" ref="C94" si="25">ABS((1-ABS(C93)))</f>
        <v>12.168913430323379</v>
      </c>
      <c r="D94" s="6">
        <f t="shared" ref="D94" si="26">ABS((1-ABS(D93)))</f>
        <v>95.962231763061141</v>
      </c>
      <c r="E94" s="6">
        <f t="shared" ref="E94" si="27">ABS((1-ABS(E93)))</f>
        <v>7.6771777816901139</v>
      </c>
      <c r="F94" s="6">
        <f t="shared" ref="F94" si="28">ABS((1-ABS(F93)))</f>
        <v>34.613943814449648</v>
      </c>
      <c r="G94" s="6">
        <f t="shared" ref="G94" si="29">ABS((1-ABS(G93)))</f>
        <v>19.270230831982861</v>
      </c>
      <c r="H94" s="6">
        <f t="shared" ref="H94" si="30">ABS((1-ABS(H93)))</f>
        <v>21.051201144906951</v>
      </c>
      <c r="I94" s="6">
        <f t="shared" ref="I94" si="31">ABS((1-ABS(I93)))</f>
        <v>22.559018631713794</v>
      </c>
      <c r="J94" s="6">
        <f t="shared" ref="J94" si="32">ABS((1-ABS(J93)))</f>
        <v>29.126755771321463</v>
      </c>
      <c r="K94" s="6">
        <f>MIN(B94:J94)</f>
        <v>7.6771777816901139</v>
      </c>
    </row>
    <row r="96" spans="1:12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">
      <c r="B98" s="1"/>
      <c r="C98" s="1"/>
      <c r="D98" s="1"/>
      <c r="E98" s="1"/>
      <c r="F98" s="1"/>
      <c r="G98" s="1"/>
      <c r="H98" s="1"/>
      <c r="I98" s="1"/>
      <c r="J98" s="1"/>
    </row>
    <row r="99" spans="2:12" x14ac:dyDescent="0.2">
      <c r="B99" s="1"/>
      <c r="C99" s="1"/>
      <c r="D99" s="1"/>
      <c r="E99" s="1"/>
      <c r="F99" s="1"/>
      <c r="G99" s="1"/>
      <c r="H99" s="1"/>
      <c r="I99" s="1"/>
      <c r="J99" s="1"/>
    </row>
    <row r="100" spans="2:12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2" spans="2:12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</sheetData>
  <conditionalFormatting sqref="A3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8978-CAF4-9147-9699-27CA0B34741E}">
  <dimension ref="A1:AG103"/>
  <sheetViews>
    <sheetView tabSelected="1" workbookViewId="0">
      <selection activeCell="E17" sqref="E17"/>
    </sheetView>
  </sheetViews>
  <sheetFormatPr baseColWidth="10" defaultRowHeight="15" x14ac:dyDescent="0.2"/>
  <cols>
    <col min="13" max="16" width="15.83203125" bestFit="1" customWidth="1"/>
    <col min="17" max="22" width="14.6640625" bestFit="1" customWidth="1"/>
  </cols>
  <sheetData>
    <row r="1" spans="1:22" x14ac:dyDescent="0.2">
      <c r="A1" s="17" t="s">
        <v>92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22" x14ac:dyDescent="0.2">
      <c r="A2" s="18" t="s">
        <v>19</v>
      </c>
      <c r="B2" s="18" t="s">
        <v>8</v>
      </c>
      <c r="C2" s="18" t="s">
        <v>9</v>
      </c>
      <c r="D2" s="18" t="s">
        <v>10</v>
      </c>
      <c r="E2" s="18" t="s">
        <v>11</v>
      </c>
      <c r="F2" s="18" t="s">
        <v>13</v>
      </c>
      <c r="G2" s="18" t="s">
        <v>12</v>
      </c>
      <c r="H2" s="18" t="s">
        <v>14</v>
      </c>
      <c r="I2" s="18" t="s">
        <v>15</v>
      </c>
      <c r="J2" s="18" t="s">
        <v>16</v>
      </c>
      <c r="K2" s="18" t="s">
        <v>60</v>
      </c>
    </row>
    <row r="3" spans="1:22" x14ac:dyDescent="0.2">
      <c r="A3" s="12" t="s">
        <v>61</v>
      </c>
      <c r="B3" s="14">
        <v>48.495184233483087</v>
      </c>
      <c r="C3" s="14">
        <v>1.710261436744889</v>
      </c>
      <c r="D3" s="14">
        <v>15.309930692788583</v>
      </c>
      <c r="E3" s="14">
        <v>11.200341425878344</v>
      </c>
      <c r="F3" s="14">
        <v>0.17514725557025973</v>
      </c>
      <c r="G3" s="14">
        <v>8.7779683379918385</v>
      </c>
      <c r="H3" s="14">
        <v>11.817288361122818</v>
      </c>
      <c r="I3" s="14">
        <v>2.3078226616316573</v>
      </c>
      <c r="J3" s="14">
        <v>0.20605559478854085</v>
      </c>
      <c r="K3" s="13">
        <f>E3/G3</f>
        <v>1.275960563380282</v>
      </c>
      <c r="M3" s="16">
        <f>SQRT((B3-B31)^2/(COUNT(B3:B30)-1))</f>
        <v>2.988083299384551</v>
      </c>
      <c r="N3" s="16">
        <f>SQRT((C3-C31)^2/(COUNT(C3:C30)-1))</f>
        <v>9.8285134837503649E-3</v>
      </c>
      <c r="O3" s="16">
        <f t="shared" ref="O3:V3" si="0">SQRT((D3-D31)^2/(COUNT(D3:D30)-1))</f>
        <v>0.42691082168215899</v>
      </c>
      <c r="P3" s="16">
        <f t="shared" si="0"/>
        <v>0.50571494854924071</v>
      </c>
      <c r="Q3" s="16">
        <f t="shared" si="0"/>
        <v>1.1953462314260655E-3</v>
      </c>
      <c r="R3" s="16">
        <f t="shared" si="0"/>
        <v>1.3940793349898897</v>
      </c>
      <c r="S3" s="16">
        <f t="shared" si="0"/>
        <v>1.4031616058672054</v>
      </c>
      <c r="T3" s="16">
        <f t="shared" si="0"/>
        <v>0.37588471637403276</v>
      </c>
      <c r="U3" s="16">
        <f t="shared" si="0"/>
        <v>0.37453186258223148</v>
      </c>
      <c r="V3" s="16">
        <f t="shared" si="0"/>
        <v>4.31528548859289</v>
      </c>
    </row>
    <row r="4" spans="1:22" x14ac:dyDescent="0.2">
      <c r="A4" s="12" t="s">
        <v>62</v>
      </c>
      <c r="B4" s="13">
        <v>49.932825456788663</v>
      </c>
      <c r="C4" s="13">
        <v>2.6062700942648593</v>
      </c>
      <c r="D4" s="13">
        <v>13.238197304202458</v>
      </c>
      <c r="E4" s="13">
        <v>14.810131879128393</v>
      </c>
      <c r="F4" s="13">
        <v>0.23787385780988796</v>
      </c>
      <c r="G4" s="13">
        <v>5.3780176548322496</v>
      </c>
      <c r="H4" s="13">
        <v>10.507819110210704</v>
      </c>
      <c r="I4" s="13">
        <v>3.0199637600211862</v>
      </c>
      <c r="J4" s="13">
        <v>0.2689008827416125</v>
      </c>
      <c r="K4" s="13">
        <f t="shared" ref="K4:K23" si="1">E4/G4</f>
        <v>2.7538273076923079</v>
      </c>
    </row>
    <row r="5" spans="1:22" x14ac:dyDescent="0.2">
      <c r="A5" s="12" t="s">
        <v>63</v>
      </c>
      <c r="B5" s="13">
        <v>50.242995062303144</v>
      </c>
      <c r="C5" s="13">
        <v>2.7929763942120234</v>
      </c>
      <c r="D5" s="13">
        <v>12.996514243139892</v>
      </c>
      <c r="E5" s="13">
        <v>15.109826967161572</v>
      </c>
      <c r="F5" s="13">
        <v>0.24464026810616263</v>
      </c>
      <c r="G5" s="13">
        <v>5.1782190082471091</v>
      </c>
      <c r="H5" s="13">
        <v>10.040444336857092</v>
      </c>
      <c r="I5" s="13">
        <v>2.9254898727695284</v>
      </c>
      <c r="J5" s="13">
        <v>0.46889384720347849</v>
      </c>
      <c r="K5" s="13">
        <f t="shared" si="1"/>
        <v>2.9179582677165357</v>
      </c>
    </row>
    <row r="6" spans="1:22" x14ac:dyDescent="0.2">
      <c r="A6" s="12" t="s">
        <v>64</v>
      </c>
      <c r="B6" s="13">
        <v>50.076640604433308</v>
      </c>
      <c r="C6" s="13">
        <v>3.0988020176010713</v>
      </c>
      <c r="D6" s="13">
        <v>13.190567254921891</v>
      </c>
      <c r="E6" s="13">
        <v>15.52665700019479</v>
      </c>
      <c r="F6" s="13">
        <v>0.25823350146675594</v>
      </c>
      <c r="G6" s="13">
        <v>4.9167658679270332</v>
      </c>
      <c r="H6" s="13">
        <v>9.5029928539766182</v>
      </c>
      <c r="I6" s="13">
        <v>3.0058379570730391</v>
      </c>
      <c r="J6" s="13">
        <v>0.4235029424054797</v>
      </c>
      <c r="K6" s="13">
        <f t="shared" si="1"/>
        <v>3.1579004201680672</v>
      </c>
    </row>
    <row r="7" spans="1:22" x14ac:dyDescent="0.2">
      <c r="A7" s="12" t="s">
        <v>65</v>
      </c>
      <c r="B7" s="13">
        <v>50.624030344239081</v>
      </c>
      <c r="C7" s="13">
        <v>3.1350922345163283</v>
      </c>
      <c r="D7" s="13">
        <v>12.643158847393721</v>
      </c>
      <c r="E7" s="13">
        <v>15.239440767797859</v>
      </c>
      <c r="F7" s="13">
        <v>0.25697477332101054</v>
      </c>
      <c r="G7" s="13">
        <v>5.0367055570918069</v>
      </c>
      <c r="H7" s="13">
        <v>9.5286245947430697</v>
      </c>
      <c r="I7" s="13">
        <v>3.0117443433222437</v>
      </c>
      <c r="J7" s="13">
        <v>0.52422853757486154</v>
      </c>
      <c r="K7" s="13">
        <f t="shared" si="1"/>
        <v>3.0256763265306121</v>
      </c>
    </row>
    <row r="8" spans="1:22" x14ac:dyDescent="0.2">
      <c r="A8" s="12" t="s">
        <v>66</v>
      </c>
      <c r="B8" s="13">
        <v>50.695037186197965</v>
      </c>
      <c r="C8" s="13">
        <v>3.9692260352682389</v>
      </c>
      <c r="D8" s="13">
        <v>13.398708611281126</v>
      </c>
      <c r="E8" s="13">
        <v>14.466263830670428</v>
      </c>
      <c r="F8" s="13">
        <v>0.32905500810513899</v>
      </c>
      <c r="G8" s="13">
        <v>4.4833744854325186</v>
      </c>
      <c r="H8" s="13">
        <v>8.7405236527927546</v>
      </c>
      <c r="I8" s="13">
        <v>3.2597011740415334</v>
      </c>
      <c r="J8" s="13">
        <v>0.65811001621027798</v>
      </c>
      <c r="K8" s="13">
        <f t="shared" si="1"/>
        <v>3.2266463302752286</v>
      </c>
    </row>
    <row r="9" spans="1:22" x14ac:dyDescent="0.2">
      <c r="A9" s="12" t="s">
        <v>67</v>
      </c>
      <c r="B9" s="13">
        <v>51.058201237431547</v>
      </c>
      <c r="C9" s="13">
        <v>3.4182511081754532</v>
      </c>
      <c r="D9" s="13">
        <v>12.697827690129234</v>
      </c>
      <c r="E9" s="13">
        <v>15.262273579614529</v>
      </c>
      <c r="F9" s="13">
        <v>0.30795055028607682</v>
      </c>
      <c r="G9" s="13">
        <v>4.4858130158338536</v>
      </c>
      <c r="H9" s="13">
        <v>8.7971207198389294</v>
      </c>
      <c r="I9" s="13">
        <v>3.1513606312608529</v>
      </c>
      <c r="J9" s="13">
        <v>0.82120146742953837</v>
      </c>
      <c r="K9" s="13">
        <f t="shared" si="1"/>
        <v>3.4023427917620133</v>
      </c>
    </row>
    <row r="10" spans="1:22" x14ac:dyDescent="0.2">
      <c r="A10" s="12" t="s">
        <v>68</v>
      </c>
      <c r="B10" s="13">
        <v>55.21882380007024</v>
      </c>
      <c r="C10" s="13">
        <v>2.7043038822802838</v>
      </c>
      <c r="D10" s="13">
        <v>12.899019272461432</v>
      </c>
      <c r="E10" s="13">
        <v>13.07448879523221</v>
      </c>
      <c r="F10" s="13">
        <v>0.23471316714130769</v>
      </c>
      <c r="G10" s="13">
        <v>3.6839762320874803</v>
      </c>
      <c r="H10" s="13">
        <v>7.5006164282113525</v>
      </c>
      <c r="I10" s="13">
        <v>3.4900827461881399</v>
      </c>
      <c r="J10" s="13">
        <v>1.1939756763275216</v>
      </c>
      <c r="K10" s="13">
        <f t="shared" si="1"/>
        <v>3.5490155124653748</v>
      </c>
    </row>
    <row r="11" spans="1:22" x14ac:dyDescent="0.2">
      <c r="A11" s="12" t="s">
        <v>69</v>
      </c>
      <c r="B11" s="13">
        <v>57.291859045250391</v>
      </c>
      <c r="C11" s="13">
        <v>2.4610786058457297</v>
      </c>
      <c r="D11" s="13">
        <v>13.905094123028375</v>
      </c>
      <c r="E11" s="13">
        <v>11.360152212789613</v>
      </c>
      <c r="F11" s="13">
        <v>0.25636235477559688</v>
      </c>
      <c r="G11" s="13">
        <v>2.9840578095879478</v>
      </c>
      <c r="H11" s="13">
        <v>6.6346577415924477</v>
      </c>
      <c r="I11" s="13">
        <v>3.7839083564878098</v>
      </c>
      <c r="J11" s="13">
        <v>1.3228297506420801</v>
      </c>
      <c r="K11" s="13">
        <f t="shared" si="1"/>
        <v>3.8069477663230238</v>
      </c>
    </row>
    <row r="12" spans="1:22" x14ac:dyDescent="0.2">
      <c r="A12" s="12" t="s">
        <v>70</v>
      </c>
      <c r="B12" s="13">
        <v>54.066707232434055</v>
      </c>
      <c r="C12" s="13">
        <v>3.2123916787683857</v>
      </c>
      <c r="D12" s="13">
        <v>13.16772691329022</v>
      </c>
      <c r="E12" s="13">
        <v>13.480952549464881</v>
      </c>
      <c r="F12" s="13">
        <v>0.28737050161506333</v>
      </c>
      <c r="G12" s="13">
        <v>3.4484460193807589</v>
      </c>
      <c r="H12" s="13">
        <v>7.6255815249997134</v>
      </c>
      <c r="I12" s="13">
        <v>3.6229209667899047</v>
      </c>
      <c r="J12" s="13">
        <v>1.0879026132570255</v>
      </c>
      <c r="K12" s="13">
        <f t="shared" si="1"/>
        <v>3.9092833333333341</v>
      </c>
    </row>
    <row r="13" spans="1:22" x14ac:dyDescent="0.2">
      <c r="A13" s="12" t="s">
        <v>71</v>
      </c>
      <c r="B13" s="13">
        <v>62.170027627543512</v>
      </c>
      <c r="C13" s="13">
        <v>1.2825967079456906</v>
      </c>
      <c r="D13" s="13">
        <v>15.462985910993247</v>
      </c>
      <c r="E13" s="13">
        <v>8.0121641061350619</v>
      </c>
      <c r="F13" s="13">
        <v>0.19495469960774495</v>
      </c>
      <c r="G13" s="13">
        <v>1.7751138437968357</v>
      </c>
      <c r="H13" s="13">
        <v>5.0688221898013692</v>
      </c>
      <c r="I13" s="13">
        <v>4.4018719016696091</v>
      </c>
      <c r="J13" s="13">
        <v>1.6314630125069185</v>
      </c>
      <c r="K13" s="13">
        <f t="shared" si="1"/>
        <v>4.513605780346821</v>
      </c>
    </row>
    <row r="14" spans="1:22" x14ac:dyDescent="0.2">
      <c r="A14" s="12" t="s">
        <v>72</v>
      </c>
      <c r="B14" s="13">
        <v>67.257632473750121</v>
      </c>
      <c r="C14" s="13">
        <v>0.7406998457633408</v>
      </c>
      <c r="D14" s="13">
        <v>15.033077151337665</v>
      </c>
      <c r="E14" s="13">
        <v>6.0041463334126606</v>
      </c>
      <c r="F14" s="13">
        <v>0.12518870632619847</v>
      </c>
      <c r="G14" s="13">
        <v>0.6885378847940915</v>
      </c>
      <c r="H14" s="13">
        <v>3.6722020522351544</v>
      </c>
      <c r="I14" s="13">
        <v>4.2459836228968975</v>
      </c>
      <c r="J14" s="13">
        <v>2.2325319294838728</v>
      </c>
      <c r="K14" s="13">
        <f t="shared" si="1"/>
        <v>8.7201393939393927</v>
      </c>
    </row>
    <row r="15" spans="1:22" x14ac:dyDescent="0.2">
      <c r="A15" s="12" t="s">
        <v>73</v>
      </c>
      <c r="B15" s="13">
        <v>61.36504307138555</v>
      </c>
      <c r="C15" s="13">
        <v>1.1595891385178307</v>
      </c>
      <c r="D15" s="13">
        <v>14.163553049039216</v>
      </c>
      <c r="E15" s="13">
        <v>10.245729983829738</v>
      </c>
      <c r="F15" s="13">
        <v>0.28989728462945769</v>
      </c>
      <c r="G15" s="13">
        <v>1.1078217662625702</v>
      </c>
      <c r="H15" s="13">
        <v>4.9282538387007788</v>
      </c>
      <c r="I15" s="13">
        <v>4.6694169774244783</v>
      </c>
      <c r="J15" s="13">
        <v>2.0706948902104116</v>
      </c>
      <c r="K15" s="13">
        <f t="shared" si="1"/>
        <v>9.248536448598129</v>
      </c>
    </row>
    <row r="16" spans="1:22" x14ac:dyDescent="0.2">
      <c r="A16" s="12" t="s">
        <v>74</v>
      </c>
      <c r="B16" s="13">
        <v>63.932646163104636</v>
      </c>
      <c r="C16" s="13">
        <v>0.85052246057664449</v>
      </c>
      <c r="D16" s="13">
        <v>14.592096191098092</v>
      </c>
      <c r="E16" s="13">
        <v>8.1743160334058995</v>
      </c>
      <c r="F16" s="13">
        <v>0.19469791266212344</v>
      </c>
      <c r="G16" s="13">
        <v>0.71730809928150729</v>
      </c>
      <c r="H16" s="13">
        <v>4.0169253559764408</v>
      </c>
      <c r="I16" s="13">
        <v>4.7547279723802776</v>
      </c>
      <c r="J16" s="13">
        <v>2.7667598115143854</v>
      </c>
      <c r="K16" s="13">
        <f t="shared" si="1"/>
        <v>11.395822857142859</v>
      </c>
    </row>
    <row r="17" spans="1:33" x14ac:dyDescent="0.2">
      <c r="A17" s="12" t="s">
        <v>75</v>
      </c>
      <c r="B17" s="13">
        <v>72.738747222015547</v>
      </c>
      <c r="C17" s="13">
        <v>0.35431481454849978</v>
      </c>
      <c r="D17" s="13">
        <v>13.443120904928374</v>
      </c>
      <c r="E17" s="13">
        <v>3.1574243647291689</v>
      </c>
      <c r="F17" s="13">
        <v>8.3368191658470522E-2</v>
      </c>
      <c r="G17" s="13">
        <v>0.2188415031034851</v>
      </c>
      <c r="H17" s="13">
        <v>1.7715740727424985</v>
      </c>
      <c r="I17" s="13">
        <v>5.0020914995082313</v>
      </c>
      <c r="J17" s="13">
        <v>3.2305174267657324</v>
      </c>
      <c r="K17" s="13">
        <f t="shared" si="1"/>
        <v>14.427904761904763</v>
      </c>
    </row>
    <row r="18" spans="1:33" x14ac:dyDescent="0.2">
      <c r="A18" s="12" t="s">
        <v>76</v>
      </c>
      <c r="B18" s="13">
        <v>75.582826362070037</v>
      </c>
      <c r="C18" s="13">
        <v>0.21781794340654193</v>
      </c>
      <c r="D18" s="13">
        <v>12.197804830766344</v>
      </c>
      <c r="E18" s="13">
        <v>2.6135975029350962</v>
      </c>
      <c r="F18" s="13">
        <v>8.7127177362616756E-2</v>
      </c>
      <c r="G18" s="13">
        <v>0.26138153208785025</v>
      </c>
      <c r="H18" s="13">
        <v>1.3069076604392511</v>
      </c>
      <c r="I18" s="13">
        <v>4.7919947549439215</v>
      </c>
      <c r="J18" s="13">
        <v>2.9405422359883158</v>
      </c>
      <c r="K18" s="13">
        <f t="shared" si="1"/>
        <v>9.9991666666666674</v>
      </c>
    </row>
    <row r="19" spans="1:33" x14ac:dyDescent="0.2">
      <c r="A19" s="12" t="s">
        <v>77</v>
      </c>
      <c r="B19" s="13">
        <v>76.179750657862527</v>
      </c>
      <c r="C19" s="13">
        <v>0.38220630116170795</v>
      </c>
      <c r="D19" s="13">
        <v>12.763678846689668</v>
      </c>
      <c r="E19" s="13">
        <v>1.8433870253392517</v>
      </c>
      <c r="F19" s="13">
        <v>2.0116121113774102E-2</v>
      </c>
      <c r="G19" s="13">
        <v>2.0116121113774102E-2</v>
      </c>
      <c r="H19" s="13">
        <v>1.0460382979162535</v>
      </c>
      <c r="I19" s="13">
        <v>4.8379271278626721</v>
      </c>
      <c r="J19" s="13">
        <v>2.9067795009403579</v>
      </c>
      <c r="K19" s="13">
        <f t="shared" si="1"/>
        <v>91.63730000000001</v>
      </c>
      <c r="M19" s="14">
        <v>48.495184233483087</v>
      </c>
      <c r="N19" s="13">
        <v>49.932825456788663</v>
      </c>
      <c r="O19" s="13">
        <v>50.242995062303144</v>
      </c>
      <c r="P19" s="13">
        <v>50.076640604433308</v>
      </c>
      <c r="Q19" s="13">
        <v>50.624030344239081</v>
      </c>
      <c r="R19" s="13">
        <v>50.695037186197965</v>
      </c>
      <c r="S19" s="13">
        <v>51.058201237431547</v>
      </c>
      <c r="T19" s="13">
        <v>55.21882380007024</v>
      </c>
      <c r="U19" s="13">
        <v>57.291859045250391</v>
      </c>
      <c r="V19" s="13">
        <v>54.066707232434055</v>
      </c>
      <c r="W19" s="13">
        <v>62.170027627543512</v>
      </c>
      <c r="X19" s="13">
        <v>67.257632473750121</v>
      </c>
      <c r="Y19" s="13">
        <v>61.36504307138555</v>
      </c>
      <c r="Z19" s="13">
        <v>63.932646163104636</v>
      </c>
      <c r="AA19" s="13">
        <v>72.738747222015547</v>
      </c>
      <c r="AB19" s="13">
        <v>75.582826362070037</v>
      </c>
      <c r="AC19" s="13">
        <v>76.179750657862527</v>
      </c>
      <c r="AD19" s="13">
        <v>75.703670464588654</v>
      </c>
      <c r="AE19" s="13">
        <v>74.893774335497028</v>
      </c>
      <c r="AF19" s="13">
        <v>76.122480650800966</v>
      </c>
      <c r="AG19" s="13">
        <v>75.375375625834565</v>
      </c>
    </row>
    <row r="20" spans="1:33" x14ac:dyDescent="0.2">
      <c r="A20" s="12" t="s">
        <v>78</v>
      </c>
      <c r="B20" s="13">
        <v>75.703670464588654</v>
      </c>
      <c r="C20" s="13">
        <v>0.23228180638814555</v>
      </c>
      <c r="D20" s="13">
        <v>12.674507261614028</v>
      </c>
      <c r="E20" s="13">
        <v>2.2800539734045002</v>
      </c>
      <c r="F20" s="13">
        <v>4.0396835893590527E-2</v>
      </c>
      <c r="G20" s="13">
        <v>2.0198417946795263E-2</v>
      </c>
      <c r="H20" s="13">
        <v>0.90892880760578709</v>
      </c>
      <c r="I20" s="13">
        <v>4.4537511572683561</v>
      </c>
      <c r="J20" s="13">
        <v>3.6862112752901361</v>
      </c>
      <c r="K20" s="13">
        <f t="shared" si="1"/>
        <v>112.88279999999999</v>
      </c>
    </row>
    <row r="21" spans="1:33" x14ac:dyDescent="0.2">
      <c r="A21" s="12" t="s">
        <v>79</v>
      </c>
      <c r="B21" s="13">
        <v>74.893774335497028</v>
      </c>
      <c r="C21" s="13">
        <v>0.24515147081995756</v>
      </c>
      <c r="D21" s="13">
        <v>12.931740085752763</v>
      </c>
      <c r="E21" s="13">
        <v>2.0824166966619715</v>
      </c>
      <c r="F21" s="13">
        <v>5.1073223087491168E-2</v>
      </c>
      <c r="G21" s="13">
        <v>2.0429289234996467E-2</v>
      </c>
      <c r="H21" s="13">
        <v>0.96017659404483369</v>
      </c>
      <c r="I21" s="13">
        <v>5.1890394656891026</v>
      </c>
      <c r="J21" s="13">
        <v>3.6261988392118716</v>
      </c>
      <c r="K21" s="13">
        <f t="shared" si="1"/>
        <v>101.9329</v>
      </c>
    </row>
    <row r="22" spans="1:33" x14ac:dyDescent="0.2">
      <c r="A22" s="12" t="s">
        <v>80</v>
      </c>
      <c r="B22" s="13">
        <v>76.122480650800966</v>
      </c>
      <c r="C22" s="13">
        <v>0.18925478614840016</v>
      </c>
      <c r="D22" s="13">
        <v>12.091278003925567</v>
      </c>
      <c r="E22" s="13">
        <v>1.9344783107706585</v>
      </c>
      <c r="F22" s="13">
        <v>6.3084928716133387E-2</v>
      </c>
      <c r="G22" s="13">
        <v>0.11565570264624454</v>
      </c>
      <c r="H22" s="13">
        <v>0.96730224031404533</v>
      </c>
      <c r="I22" s="13">
        <v>4.7313696537100043</v>
      </c>
      <c r="J22" s="13">
        <v>3.7850957229680038</v>
      </c>
      <c r="K22" s="13">
        <f t="shared" si="1"/>
        <v>16.726181818181821</v>
      </c>
    </row>
    <row r="23" spans="1:33" x14ac:dyDescent="0.2">
      <c r="A23" s="12" t="s">
        <v>81</v>
      </c>
      <c r="B23" s="13">
        <v>75.375375625834565</v>
      </c>
      <c r="C23" s="13">
        <v>0.22935798945620472</v>
      </c>
      <c r="D23" s="13">
        <v>12.61468942009126</v>
      </c>
      <c r="E23" s="13">
        <v>1.8347805127443815</v>
      </c>
      <c r="F23" s="13">
        <v>5.2126815785501081E-2</v>
      </c>
      <c r="G23" s="13">
        <v>9.3828268413901947E-2</v>
      </c>
      <c r="H23" s="13">
        <v>1.0425363157100214</v>
      </c>
      <c r="I23" s="13">
        <v>5.1084279469791065</v>
      </c>
      <c r="J23" s="13">
        <v>3.6488771049850759</v>
      </c>
      <c r="K23" s="13">
        <f t="shared" si="1"/>
        <v>19.55466666666667</v>
      </c>
    </row>
    <row r="24" spans="1:33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33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33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33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33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33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33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33" x14ac:dyDescent="0.2">
      <c r="A31" t="s">
        <v>93</v>
      </c>
      <c r="B31" s="15">
        <f>AVERAGE(B3:B30)</f>
        <v>61.858298993194509</v>
      </c>
      <c r="C31" s="15">
        <f t="shared" ref="C31:K31" si="2">AVERAGE(C3:C30)</f>
        <v>1.6663069882100108</v>
      </c>
      <c r="D31" s="15">
        <f t="shared" si="2"/>
        <v>13.400727457565386</v>
      </c>
      <c r="E31" s="15">
        <f t="shared" si="2"/>
        <v>8.9387154214905227</v>
      </c>
      <c r="F31" s="15">
        <f t="shared" si="2"/>
        <v>0.18049300643049349</v>
      </c>
      <c r="G31" s="15">
        <f t="shared" si="2"/>
        <v>2.54345601986165</v>
      </c>
      <c r="H31" s="15">
        <f t="shared" si="2"/>
        <v>5.5421588928491401</v>
      </c>
      <c r="I31" s="15">
        <f t="shared" si="2"/>
        <v>3.9888302166627883</v>
      </c>
      <c r="J31" s="15">
        <f t="shared" si="2"/>
        <v>1.8810130037355</v>
      </c>
      <c r="K31" s="15">
        <f t="shared" si="2"/>
        <v>20.574503953004474</v>
      </c>
    </row>
    <row r="32" spans="1:33" x14ac:dyDescent="0.2">
      <c r="A32" t="s">
        <v>94</v>
      </c>
      <c r="B32" s="5">
        <f>SQRT((B3-B31)^2/(COUNT(B3:B30)-1))</f>
        <v>2.988083299384551</v>
      </c>
      <c r="C32" s="5">
        <f t="shared" ref="C32:K32" si="3">SQRT((C3-C31)^2/(COUNT(C3:C30)-1))</f>
        <v>9.8285134837503649E-3</v>
      </c>
      <c r="D32" s="5">
        <f t="shared" si="3"/>
        <v>0.42691082168215899</v>
      </c>
      <c r="E32" s="5">
        <f t="shared" si="3"/>
        <v>0.50571494854924071</v>
      </c>
      <c r="F32" s="5">
        <f t="shared" si="3"/>
        <v>1.1953462314260655E-3</v>
      </c>
      <c r="G32" s="5">
        <f t="shared" si="3"/>
        <v>1.3940793349898897</v>
      </c>
      <c r="H32" s="5">
        <f t="shared" si="3"/>
        <v>1.4031616058672054</v>
      </c>
      <c r="I32" s="5">
        <f t="shared" si="3"/>
        <v>0.37588471637403276</v>
      </c>
      <c r="J32" s="5">
        <f t="shared" si="3"/>
        <v>0.37453186258223148</v>
      </c>
      <c r="K32" s="5">
        <f t="shared" si="3"/>
        <v>4.31528548859289</v>
      </c>
    </row>
    <row r="33" spans="2:11" x14ac:dyDescent="0.2">
      <c r="B33" t="s">
        <v>95</v>
      </c>
    </row>
    <row r="34" spans="2:11" x14ac:dyDescent="0.2">
      <c r="B34" s="1">
        <f>B3-B$31</f>
        <v>-13.363114759711422</v>
      </c>
      <c r="C34" s="1">
        <f t="shared" ref="C34:K34" si="4">C3-C$31</f>
        <v>4.3954448534878177E-2</v>
      </c>
      <c r="D34" s="1">
        <f t="shared" si="4"/>
        <v>1.9092032352231971</v>
      </c>
      <c r="E34" s="1">
        <f t="shared" si="4"/>
        <v>2.2616260043878214</v>
      </c>
      <c r="F34" s="1">
        <f t="shared" si="4"/>
        <v>-5.3457508602337556E-3</v>
      </c>
      <c r="G34" s="1">
        <f t="shared" si="4"/>
        <v>6.2345123181301885</v>
      </c>
      <c r="H34" s="1">
        <f t="shared" si="4"/>
        <v>6.2751294682736782</v>
      </c>
      <c r="I34" s="1">
        <f t="shared" si="4"/>
        <v>-1.681007555031131</v>
      </c>
      <c r="J34" s="1">
        <f t="shared" si="4"/>
        <v>-1.674957408946959</v>
      </c>
      <c r="K34" s="1">
        <f t="shared" si="4"/>
        <v>-19.298543389624193</v>
      </c>
    </row>
    <row r="35" spans="2:11" x14ac:dyDescent="0.2">
      <c r="B35" s="1">
        <f t="shared" ref="B35:K50" si="5">B4-B$31</f>
        <v>-11.925473536405846</v>
      </c>
      <c r="C35" s="1">
        <f t="shared" si="5"/>
        <v>0.93996310605484856</v>
      </c>
      <c r="D35" s="1">
        <f t="shared" si="5"/>
        <v>-0.16253015336292798</v>
      </c>
      <c r="E35" s="1">
        <f t="shared" si="5"/>
        <v>5.8714164576378707</v>
      </c>
      <c r="F35" s="1">
        <f t="shared" si="5"/>
        <v>5.7380851379394471E-2</v>
      </c>
      <c r="G35" s="1">
        <f t="shared" si="5"/>
        <v>2.8345616349705995</v>
      </c>
      <c r="H35" s="1">
        <f t="shared" si="5"/>
        <v>4.965660217361564</v>
      </c>
      <c r="I35" s="1">
        <f t="shared" si="5"/>
        <v>-0.96886645664160209</v>
      </c>
      <c r="J35" s="1">
        <f t="shared" si="5"/>
        <v>-1.6121121209938876</v>
      </c>
      <c r="K35" s="1">
        <f t="shared" si="5"/>
        <v>-17.820676645312165</v>
      </c>
    </row>
    <row r="36" spans="2:11" x14ac:dyDescent="0.2">
      <c r="B36" s="1">
        <f t="shared" si="5"/>
        <v>-11.615303930891365</v>
      </c>
      <c r="C36" s="1">
        <f t="shared" si="5"/>
        <v>1.1266694060020126</v>
      </c>
      <c r="D36" s="1">
        <f t="shared" si="5"/>
        <v>-0.40421321442549463</v>
      </c>
      <c r="E36" s="1">
        <f t="shared" si="5"/>
        <v>6.1711115456710495</v>
      </c>
      <c r="F36" s="1">
        <f t="shared" si="5"/>
        <v>6.4147261675669143E-2</v>
      </c>
      <c r="G36" s="1">
        <f t="shared" si="5"/>
        <v>2.6347629883854591</v>
      </c>
      <c r="H36" s="1">
        <f t="shared" si="5"/>
        <v>4.4982854440079523</v>
      </c>
      <c r="I36" s="1">
        <f t="shared" si="5"/>
        <v>-1.0633403438932598</v>
      </c>
      <c r="J36" s="1">
        <f t="shared" si="5"/>
        <v>-1.4121191565320215</v>
      </c>
      <c r="K36" s="1">
        <f t="shared" si="5"/>
        <v>-17.656545685287938</v>
      </c>
    </row>
    <row r="37" spans="2:11" x14ac:dyDescent="0.2">
      <c r="B37" s="1">
        <f t="shared" si="5"/>
        <v>-11.781658388761201</v>
      </c>
      <c r="C37" s="1">
        <f t="shared" si="5"/>
        <v>1.4324950293910605</v>
      </c>
      <c r="D37" s="1">
        <f t="shared" si="5"/>
        <v>-0.210160202643495</v>
      </c>
      <c r="E37" s="1">
        <f t="shared" si="5"/>
        <v>6.5879415787042674</v>
      </c>
      <c r="F37" s="1">
        <f t="shared" si="5"/>
        <v>7.7740495036262458E-2</v>
      </c>
      <c r="G37" s="1">
        <f t="shared" si="5"/>
        <v>2.3733098480653831</v>
      </c>
      <c r="H37" s="1">
        <f t="shared" si="5"/>
        <v>3.9608339611274781</v>
      </c>
      <c r="I37" s="1">
        <f t="shared" si="5"/>
        <v>-0.98299225958974912</v>
      </c>
      <c r="J37" s="1">
        <f t="shared" si="5"/>
        <v>-1.4575100613300203</v>
      </c>
      <c r="K37" s="1">
        <f t="shared" si="5"/>
        <v>-17.416603532836405</v>
      </c>
    </row>
    <row r="38" spans="2:11" x14ac:dyDescent="0.2">
      <c r="B38" s="1">
        <f t="shared" si="5"/>
        <v>-11.234268648955428</v>
      </c>
      <c r="C38" s="1">
        <f t="shared" si="5"/>
        <v>1.4687852463063176</v>
      </c>
      <c r="D38" s="1">
        <f t="shared" si="5"/>
        <v>-0.75756861017166521</v>
      </c>
      <c r="E38" s="1">
        <f t="shared" si="5"/>
        <v>6.3007253463073365</v>
      </c>
      <c r="F38" s="1">
        <f t="shared" si="5"/>
        <v>7.6481766890517056E-2</v>
      </c>
      <c r="G38" s="1">
        <f t="shared" si="5"/>
        <v>2.4932495372301569</v>
      </c>
      <c r="H38" s="1">
        <f t="shared" si="5"/>
        <v>3.9864657018939296</v>
      </c>
      <c r="I38" s="1">
        <f t="shared" si="5"/>
        <v>-0.97708587334054453</v>
      </c>
      <c r="J38" s="1">
        <f t="shared" si="5"/>
        <v>-1.3567844661606383</v>
      </c>
      <c r="K38" s="1">
        <f t="shared" si="5"/>
        <v>-17.548827626473862</v>
      </c>
    </row>
    <row r="39" spans="2:11" x14ac:dyDescent="0.2">
      <c r="B39" s="1">
        <f t="shared" si="5"/>
        <v>-11.163261806996545</v>
      </c>
      <c r="C39" s="1">
        <f t="shared" si="5"/>
        <v>2.3029190470582281</v>
      </c>
      <c r="D39" s="1">
        <f t="shared" si="5"/>
        <v>-2.0188462842600785E-3</v>
      </c>
      <c r="E39" s="1">
        <f t="shared" si="5"/>
        <v>5.5275484091799054</v>
      </c>
      <c r="F39" s="1">
        <f t="shared" si="5"/>
        <v>0.14856200167464551</v>
      </c>
      <c r="G39" s="1">
        <f t="shared" si="5"/>
        <v>1.9399184655708686</v>
      </c>
      <c r="H39" s="1">
        <f t="shared" si="5"/>
        <v>3.1983647599436145</v>
      </c>
      <c r="I39" s="1">
        <f t="shared" si="5"/>
        <v>-0.72912904262125489</v>
      </c>
      <c r="J39" s="1">
        <f t="shared" si="5"/>
        <v>-1.222902987525222</v>
      </c>
      <c r="K39" s="1">
        <f t="shared" si="5"/>
        <v>-17.347857622729244</v>
      </c>
    </row>
    <row r="40" spans="2:11" x14ac:dyDescent="0.2">
      <c r="B40" s="1">
        <f t="shared" si="5"/>
        <v>-10.800097755762962</v>
      </c>
      <c r="C40" s="1">
        <f t="shared" si="5"/>
        <v>1.7519441199654424</v>
      </c>
      <c r="D40" s="1">
        <f t="shared" si="5"/>
        <v>-0.70289976743615235</v>
      </c>
      <c r="E40" s="1">
        <f t="shared" si="5"/>
        <v>6.3235581581240066</v>
      </c>
      <c r="F40" s="1">
        <f t="shared" si="5"/>
        <v>0.12745754385558333</v>
      </c>
      <c r="G40" s="1">
        <f t="shared" si="5"/>
        <v>1.9423569959722036</v>
      </c>
      <c r="H40" s="1">
        <f t="shared" si="5"/>
        <v>3.2549618269897893</v>
      </c>
      <c r="I40" s="1">
        <f t="shared" si="5"/>
        <v>-0.83746958540193539</v>
      </c>
      <c r="J40" s="1">
        <f t="shared" si="5"/>
        <v>-1.0598115363059617</v>
      </c>
      <c r="K40" s="1">
        <f t="shared" si="5"/>
        <v>-17.17216116124246</v>
      </c>
    </row>
    <row r="41" spans="2:11" x14ac:dyDescent="0.2">
      <c r="B41" s="1">
        <f t="shared" si="5"/>
        <v>-6.6394751931242695</v>
      </c>
      <c r="C41" s="1">
        <f t="shared" si="5"/>
        <v>1.0379968940702731</v>
      </c>
      <c r="D41" s="1">
        <f t="shared" si="5"/>
        <v>-0.50170818510395421</v>
      </c>
      <c r="E41" s="1">
        <f t="shared" si="5"/>
        <v>4.1357733737416869</v>
      </c>
      <c r="F41" s="1">
        <f t="shared" si="5"/>
        <v>5.4220160710814203E-2</v>
      </c>
      <c r="G41" s="1">
        <f t="shared" si="5"/>
        <v>1.1405202122258302</v>
      </c>
      <c r="H41" s="1">
        <f t="shared" si="5"/>
        <v>1.9584575353622125</v>
      </c>
      <c r="I41" s="1">
        <f t="shared" si="5"/>
        <v>-0.4987474704746484</v>
      </c>
      <c r="J41" s="1">
        <f t="shared" si="5"/>
        <v>-0.6870373274079784</v>
      </c>
      <c r="K41" s="1">
        <f t="shared" si="5"/>
        <v>-17.0254884405391</v>
      </c>
    </row>
    <row r="42" spans="2:11" x14ac:dyDescent="0.2">
      <c r="B42" s="1">
        <f t="shared" si="5"/>
        <v>-4.5664399479441187</v>
      </c>
      <c r="C42" s="1">
        <f t="shared" si="5"/>
        <v>0.79477161763571891</v>
      </c>
      <c r="D42" s="1">
        <f t="shared" si="5"/>
        <v>0.50436666546298881</v>
      </c>
      <c r="E42" s="1">
        <f t="shared" si="5"/>
        <v>2.4214367912990902</v>
      </c>
      <c r="F42" s="1">
        <f t="shared" si="5"/>
        <v>7.5869348345103393E-2</v>
      </c>
      <c r="G42" s="1">
        <f t="shared" si="5"/>
        <v>0.44060178972629771</v>
      </c>
      <c r="H42" s="1">
        <f t="shared" si="5"/>
        <v>1.0924988487433076</v>
      </c>
      <c r="I42" s="1">
        <f t="shared" si="5"/>
        <v>-0.20492186017497849</v>
      </c>
      <c r="J42" s="1">
        <f t="shared" si="5"/>
        <v>-0.55818325309341987</v>
      </c>
      <c r="K42" s="1">
        <f t="shared" si="5"/>
        <v>-16.76755618668145</v>
      </c>
    </row>
    <row r="43" spans="2:11" x14ac:dyDescent="0.2">
      <c r="B43" s="1">
        <f t="shared" si="5"/>
        <v>-7.7915917607604541</v>
      </c>
      <c r="C43" s="1">
        <f t="shared" si="5"/>
        <v>1.5460846905583749</v>
      </c>
      <c r="D43" s="1">
        <f t="shared" si="5"/>
        <v>-0.23300054427516592</v>
      </c>
      <c r="E43" s="1">
        <f t="shared" si="5"/>
        <v>4.5422371279743583</v>
      </c>
      <c r="F43" s="1">
        <f t="shared" si="5"/>
        <v>0.10687749518456985</v>
      </c>
      <c r="G43" s="1">
        <f t="shared" si="5"/>
        <v>0.90498999951910886</v>
      </c>
      <c r="H43" s="1">
        <f t="shared" si="5"/>
        <v>2.0834226321505733</v>
      </c>
      <c r="I43" s="1">
        <f t="shared" si="5"/>
        <v>-0.36590924987288354</v>
      </c>
      <c r="J43" s="1">
        <f t="shared" si="5"/>
        <v>-0.79311039047847443</v>
      </c>
      <c r="K43" s="1">
        <f t="shared" si="5"/>
        <v>-16.665220619671139</v>
      </c>
    </row>
    <row r="44" spans="2:11" x14ac:dyDescent="0.2">
      <c r="B44" s="1">
        <f t="shared" si="5"/>
        <v>0.31172863434900222</v>
      </c>
      <c r="C44" s="1">
        <f t="shared" si="5"/>
        <v>-0.38371028026432019</v>
      </c>
      <c r="D44" s="1">
        <f t="shared" si="5"/>
        <v>2.0622584534278605</v>
      </c>
      <c r="E44" s="1">
        <f t="shared" si="5"/>
        <v>-0.92655131535546076</v>
      </c>
      <c r="F44" s="1">
        <f t="shared" si="5"/>
        <v>1.4461693177251461E-2</v>
      </c>
      <c r="G44" s="1">
        <f t="shared" si="5"/>
        <v>-0.76834217606481436</v>
      </c>
      <c r="H44" s="1">
        <f t="shared" si="5"/>
        <v>-0.47333670304777087</v>
      </c>
      <c r="I44" s="1">
        <f t="shared" si="5"/>
        <v>0.41304168500682081</v>
      </c>
      <c r="J44" s="1">
        <f t="shared" si="5"/>
        <v>-0.24954999122858146</v>
      </c>
      <c r="K44" s="1">
        <f t="shared" si="5"/>
        <v>-16.060898172657652</v>
      </c>
    </row>
    <row r="45" spans="2:11" x14ac:dyDescent="0.2">
      <c r="B45" s="1">
        <f t="shared" si="5"/>
        <v>5.3993334805556117</v>
      </c>
      <c r="C45" s="1">
        <f t="shared" si="5"/>
        <v>-0.92560714244666997</v>
      </c>
      <c r="D45" s="1">
        <f t="shared" si="5"/>
        <v>1.6323496937722783</v>
      </c>
      <c r="E45" s="1">
        <f t="shared" si="5"/>
        <v>-2.9345690880778621</v>
      </c>
      <c r="F45" s="1">
        <f t="shared" si="5"/>
        <v>-5.5304300104295018E-2</v>
      </c>
      <c r="G45" s="1">
        <f t="shared" si="5"/>
        <v>-1.8549181350675585</v>
      </c>
      <c r="H45" s="1">
        <f t="shared" si="5"/>
        <v>-1.8699568406139857</v>
      </c>
      <c r="I45" s="1">
        <f t="shared" si="5"/>
        <v>0.25715340623410921</v>
      </c>
      <c r="J45" s="1">
        <f t="shared" si="5"/>
        <v>0.35151892574837285</v>
      </c>
      <c r="K45" s="1">
        <f t="shared" si="5"/>
        <v>-11.854364559065081</v>
      </c>
    </row>
    <row r="46" spans="2:11" x14ac:dyDescent="0.2">
      <c r="B46" s="1">
        <f t="shared" si="5"/>
        <v>-0.49325592180895939</v>
      </c>
      <c r="C46" s="1">
        <f t="shared" si="5"/>
        <v>-0.50671784969218003</v>
      </c>
      <c r="D46" s="1">
        <f t="shared" si="5"/>
        <v>0.76282559147382933</v>
      </c>
      <c r="E46" s="1">
        <f t="shared" si="5"/>
        <v>1.3070145623392158</v>
      </c>
      <c r="F46" s="1">
        <f t="shared" si="5"/>
        <v>0.1094042781989642</v>
      </c>
      <c r="G46" s="1">
        <f t="shared" si="5"/>
        <v>-1.4356342535990798</v>
      </c>
      <c r="H46" s="1">
        <f t="shared" si="5"/>
        <v>-0.61390505414836127</v>
      </c>
      <c r="I46" s="1">
        <f t="shared" si="5"/>
        <v>0.68058676076169</v>
      </c>
      <c r="J46" s="1">
        <f t="shared" si="5"/>
        <v>0.18968188647491169</v>
      </c>
      <c r="K46" s="1">
        <f t="shared" si="5"/>
        <v>-11.325967504406345</v>
      </c>
    </row>
    <row r="47" spans="2:11" x14ac:dyDescent="0.2">
      <c r="B47" s="1">
        <f t="shared" si="5"/>
        <v>2.0743471699101264</v>
      </c>
      <c r="C47" s="1">
        <f t="shared" si="5"/>
        <v>-0.81578452763336629</v>
      </c>
      <c r="D47" s="1">
        <f t="shared" si="5"/>
        <v>1.1913687335327054</v>
      </c>
      <c r="E47" s="1">
        <f t="shared" si="5"/>
        <v>-0.76439938808462315</v>
      </c>
      <c r="F47" s="1">
        <f t="shared" si="5"/>
        <v>1.4204906231629955E-2</v>
      </c>
      <c r="G47" s="1">
        <f t="shared" si="5"/>
        <v>-1.8261479205801427</v>
      </c>
      <c r="H47" s="1">
        <f t="shared" si="5"/>
        <v>-1.5252335368726992</v>
      </c>
      <c r="I47" s="1">
        <f t="shared" si="5"/>
        <v>0.7658977557174893</v>
      </c>
      <c r="J47" s="1">
        <f t="shared" si="5"/>
        <v>0.88574680777888548</v>
      </c>
      <c r="K47" s="1">
        <f t="shared" si="5"/>
        <v>-9.1786810958616147</v>
      </c>
    </row>
    <row r="48" spans="2:11" x14ac:dyDescent="0.2">
      <c r="B48" s="1">
        <f t="shared" si="5"/>
        <v>10.880448228821038</v>
      </c>
      <c r="C48" s="1">
        <f t="shared" si="5"/>
        <v>-1.311992173661511</v>
      </c>
      <c r="D48" s="1">
        <f t="shared" si="5"/>
        <v>4.2393447362988113E-2</v>
      </c>
      <c r="E48" s="1">
        <f t="shared" si="5"/>
        <v>-5.7812910567613542</v>
      </c>
      <c r="F48" s="1">
        <f t="shared" si="5"/>
        <v>-9.7124814772022963E-2</v>
      </c>
      <c r="G48" s="1">
        <f t="shared" si="5"/>
        <v>-2.3246145167581651</v>
      </c>
      <c r="H48" s="1">
        <f t="shared" si="5"/>
        <v>-3.7705848201066416</v>
      </c>
      <c r="I48" s="1">
        <f t="shared" si="5"/>
        <v>1.013261282845443</v>
      </c>
      <c r="J48" s="1">
        <f t="shared" si="5"/>
        <v>1.3495044230302324</v>
      </c>
      <c r="K48" s="1">
        <f t="shared" si="5"/>
        <v>-6.1465991910997104</v>
      </c>
    </row>
    <row r="49" spans="2:11" x14ac:dyDescent="0.2">
      <c r="B49" s="1">
        <f t="shared" si="5"/>
        <v>13.724527368875528</v>
      </c>
      <c r="C49" s="1">
        <f t="shared" si="5"/>
        <v>-1.4484890448034689</v>
      </c>
      <c r="D49" s="1">
        <f t="shared" si="5"/>
        <v>-1.202922626799042</v>
      </c>
      <c r="E49" s="1">
        <f t="shared" si="5"/>
        <v>-6.325117918555426</v>
      </c>
      <c r="F49" s="1">
        <f t="shared" si="5"/>
        <v>-9.3365829067876729E-2</v>
      </c>
      <c r="G49" s="1">
        <f t="shared" si="5"/>
        <v>-2.2820744877737997</v>
      </c>
      <c r="H49" s="1">
        <f t="shared" si="5"/>
        <v>-4.2352512324098885</v>
      </c>
      <c r="I49" s="1">
        <f t="shared" si="5"/>
        <v>0.80316453828113321</v>
      </c>
      <c r="J49" s="1">
        <f t="shared" si="5"/>
        <v>1.0595292322528158</v>
      </c>
      <c r="K49" s="1">
        <f t="shared" si="5"/>
        <v>-10.575337286337806</v>
      </c>
    </row>
    <row r="50" spans="2:11" x14ac:dyDescent="0.2">
      <c r="B50" s="1">
        <f t="shared" si="5"/>
        <v>14.321451664668018</v>
      </c>
      <c r="C50" s="1">
        <f t="shared" si="5"/>
        <v>-1.2841006870483027</v>
      </c>
      <c r="D50" s="1">
        <f t="shared" si="5"/>
        <v>-0.63704861087571807</v>
      </c>
      <c r="E50" s="1">
        <f t="shared" si="5"/>
        <v>-7.0953283961512712</v>
      </c>
      <c r="F50" s="1">
        <f t="shared" si="5"/>
        <v>-0.1603768853167194</v>
      </c>
      <c r="G50" s="1">
        <f t="shared" si="5"/>
        <v>-2.5233398987478761</v>
      </c>
      <c r="H50" s="1">
        <f t="shared" si="5"/>
        <v>-4.4961205949328864</v>
      </c>
      <c r="I50" s="1">
        <f t="shared" si="5"/>
        <v>0.84909691119988384</v>
      </c>
      <c r="J50" s="1">
        <f t="shared" si="5"/>
        <v>1.0257664972048579</v>
      </c>
      <c r="K50" s="1">
        <f t="shared" si="5"/>
        <v>71.062796046995544</v>
      </c>
    </row>
    <row r="51" spans="2:11" x14ac:dyDescent="0.2">
      <c r="B51" s="1">
        <f t="shared" ref="B51:K61" si="6">B20-B$31</f>
        <v>13.845371471394145</v>
      </c>
      <c r="C51" s="1">
        <f t="shared" si="6"/>
        <v>-1.4340251818218652</v>
      </c>
      <c r="D51" s="1">
        <f t="shared" si="6"/>
        <v>-0.72622019595135789</v>
      </c>
      <c r="E51" s="1">
        <f t="shared" si="6"/>
        <v>-6.658661448086022</v>
      </c>
      <c r="F51" s="1">
        <f t="shared" si="6"/>
        <v>-0.14009617053690296</v>
      </c>
      <c r="G51" s="1">
        <f t="shared" si="6"/>
        <v>-2.5232576019148549</v>
      </c>
      <c r="H51" s="1">
        <f t="shared" si="6"/>
        <v>-4.633230085243353</v>
      </c>
      <c r="I51" s="1">
        <f t="shared" si="6"/>
        <v>0.46492094060556788</v>
      </c>
      <c r="J51" s="1">
        <f t="shared" si="6"/>
        <v>1.8051982715546362</v>
      </c>
      <c r="K51" s="1">
        <f t="shared" si="6"/>
        <v>92.308296046995508</v>
      </c>
    </row>
    <row r="52" spans="2:11" x14ac:dyDescent="0.2">
      <c r="B52" s="1">
        <f t="shared" si="6"/>
        <v>13.035475342302519</v>
      </c>
      <c r="C52" s="1">
        <f t="shared" si="6"/>
        <v>-1.4211555173900532</v>
      </c>
      <c r="D52" s="1">
        <f t="shared" si="6"/>
        <v>-0.46898737181262362</v>
      </c>
      <c r="E52" s="1">
        <f t="shared" si="6"/>
        <v>-6.8562987248285516</v>
      </c>
      <c r="F52" s="1">
        <f t="shared" si="6"/>
        <v>-0.1294197833430023</v>
      </c>
      <c r="G52" s="1">
        <f t="shared" si="6"/>
        <v>-2.5230267306266536</v>
      </c>
      <c r="H52" s="1">
        <f t="shared" si="6"/>
        <v>-4.5819822988043066</v>
      </c>
      <c r="I52" s="1">
        <f t="shared" si="6"/>
        <v>1.2002092490263143</v>
      </c>
      <c r="J52" s="1">
        <f t="shared" si="6"/>
        <v>1.7451858354763716</v>
      </c>
      <c r="K52" s="1">
        <f t="shared" si="6"/>
        <v>81.358396046995523</v>
      </c>
    </row>
    <row r="53" spans="2:11" x14ac:dyDescent="0.2">
      <c r="B53" s="1">
        <f t="shared" si="6"/>
        <v>14.264181657606457</v>
      </c>
      <c r="C53" s="1">
        <f t="shared" si="6"/>
        <v>-1.4770522020616106</v>
      </c>
      <c r="D53" s="1">
        <f t="shared" si="6"/>
        <v>-1.3094494536398198</v>
      </c>
      <c r="E53" s="1">
        <f t="shared" si="6"/>
        <v>-7.0042371107198642</v>
      </c>
      <c r="F53" s="1">
        <f t="shared" si="6"/>
        <v>-0.1174080777143601</v>
      </c>
      <c r="G53" s="1">
        <f t="shared" si="6"/>
        <v>-2.4278003172154055</v>
      </c>
      <c r="H53" s="1">
        <f t="shared" si="6"/>
        <v>-4.5748566525350949</v>
      </c>
      <c r="I53" s="1">
        <f t="shared" si="6"/>
        <v>0.74253943704721603</v>
      </c>
      <c r="J53" s="1">
        <f t="shared" si="6"/>
        <v>1.9040827192325038</v>
      </c>
      <c r="K53" s="1">
        <f t="shared" si="6"/>
        <v>-3.8483221348226522</v>
      </c>
    </row>
    <row r="54" spans="2:11" x14ac:dyDescent="0.2">
      <c r="B54" s="1">
        <f t="shared" si="6"/>
        <v>13.517076632640055</v>
      </c>
      <c r="C54" s="1">
        <f t="shared" si="6"/>
        <v>-1.436948998753806</v>
      </c>
      <c r="D54" s="1">
        <f t="shared" si="6"/>
        <v>-0.78603803747412648</v>
      </c>
      <c r="E54" s="1">
        <f t="shared" si="6"/>
        <v>-7.1039349087461412</v>
      </c>
      <c r="F54" s="1">
        <f t="shared" si="6"/>
        <v>-0.12836619064499241</v>
      </c>
      <c r="G54" s="1">
        <f t="shared" si="6"/>
        <v>-2.449627751447748</v>
      </c>
      <c r="H54" s="1">
        <f t="shared" si="6"/>
        <v>-4.4996225771391192</v>
      </c>
      <c r="I54" s="1">
        <f t="shared" si="6"/>
        <v>1.1195977303163183</v>
      </c>
      <c r="J54" s="1">
        <f t="shared" si="6"/>
        <v>1.7678641012495759</v>
      </c>
      <c r="K54" s="1">
        <f t="shared" si="6"/>
        <v>-1.019837286337804</v>
      </c>
    </row>
    <row r="55" spans="2:1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1" x14ac:dyDescent="0.2">
      <c r="B62" s="1" t="s">
        <v>91</v>
      </c>
    </row>
    <row r="63" spans="2:11" x14ac:dyDescent="0.2">
      <c r="B63" s="1">
        <f>$B34*C34</f>
        <v>-0.58736833997140669</v>
      </c>
      <c r="C63" s="1">
        <f t="shared" ref="C63:J63" si="7">$B34*D34</f>
        <v>-25.512901931899904</v>
      </c>
      <c r="D63" s="1">
        <f t="shared" si="7"/>
        <v>-30.222367840182066</v>
      </c>
      <c r="E63" s="1">
        <f t="shared" si="7"/>
        <v>7.1435882222129737E-2</v>
      </c>
      <c r="F63" s="1">
        <f t="shared" si="7"/>
        <v>-83.31250357800819</v>
      </c>
      <c r="G63" s="1">
        <f t="shared" si="7"/>
        <v>-83.855275216588083</v>
      </c>
      <c r="H63" s="1">
        <f t="shared" si="7"/>
        <v>22.463496869822919</v>
      </c>
      <c r="I63" s="1">
        <f t="shared" si="7"/>
        <v>22.382648073387109</v>
      </c>
      <c r="J63" s="1">
        <f t="shared" si="7"/>
        <v>257.88865001081837</v>
      </c>
      <c r="K63" s="1"/>
    </row>
    <row r="64" spans="2:11" x14ac:dyDescent="0.2">
      <c r="B64" s="1">
        <f t="shared" ref="B64:J79" si="8">$B35*C35</f>
        <v>-11.209505146454939</v>
      </c>
      <c r="C64" s="1">
        <f t="shared" si="8"/>
        <v>1.9382490427975811</v>
      </c>
      <c r="D64" s="1">
        <f t="shared" si="8"/>
        <v>-70.019421586778179</v>
      </c>
      <c r="E64" s="1">
        <f t="shared" si="8"/>
        <v>-0.68429382462140564</v>
      </c>
      <c r="F64" s="1">
        <f t="shared" si="8"/>
        <v>-33.803489765153174</v>
      </c>
      <c r="G64" s="1">
        <f t="shared" si="8"/>
        <v>-59.21784951292863</v>
      </c>
      <c r="H64" s="1">
        <f t="shared" si="8"/>
        <v>11.554191288990728</v>
      </c>
      <c r="I64" s="1">
        <f t="shared" si="8"/>
        <v>19.225200436631706</v>
      </c>
      <c r="J64" s="1">
        <f t="shared" si="8"/>
        <v>212.52000773451593</v>
      </c>
      <c r="K64" s="1"/>
    </row>
    <row r="65" spans="2:11" x14ac:dyDescent="0.2">
      <c r="B65" s="1">
        <f t="shared" si="8"/>
        <v>-13.086607580350217</v>
      </c>
      <c r="C65" s="1">
        <f t="shared" si="8"/>
        <v>4.6950593384346817</v>
      </c>
      <c r="D65" s="1">
        <f t="shared" si="8"/>
        <v>-71.679336194402026</v>
      </c>
      <c r="E65" s="1">
        <f t="shared" si="8"/>
        <v>-0.74508994069731682</v>
      </c>
      <c r="F65" s="1">
        <f t="shared" si="8"/>
        <v>-30.603572895960703</v>
      </c>
      <c r="G65" s="1">
        <f t="shared" si="8"/>
        <v>-52.248952600056974</v>
      </c>
      <c r="H65" s="1">
        <f t="shared" si="8"/>
        <v>12.351021276298756</v>
      </c>
      <c r="I65" s="1">
        <f t="shared" si="8"/>
        <v>16.402193189753387</v>
      </c>
      <c r="J65" s="1">
        <f t="shared" si="8"/>
        <v>205.08614450428794</v>
      </c>
      <c r="K65" s="1"/>
    </row>
    <row r="66" spans="2:11" x14ac:dyDescent="0.2">
      <c r="B66" s="1">
        <f t="shared" si="8"/>
        <v>-16.877167079883911</v>
      </c>
      <c r="C66" s="1">
        <f t="shared" si="8"/>
        <v>2.476035714458487</v>
      </c>
      <c r="D66" s="1">
        <f t="shared" si="8"/>
        <v>-77.616877165409846</v>
      </c>
      <c r="E66" s="1">
        <f t="shared" si="8"/>
        <v>-0.91591195549043014</v>
      </c>
      <c r="F66" s="1">
        <f t="shared" si="8"/>
        <v>-27.961525880589093</v>
      </c>
      <c r="G66" s="1">
        <f t="shared" si="8"/>
        <v>-46.665192664607808</v>
      </c>
      <c r="H66" s="1">
        <f t="shared" si="8"/>
        <v>11.581279001282896</v>
      </c>
      <c r="I66" s="1">
        <f t="shared" si="8"/>
        <v>17.171885640772686</v>
      </c>
      <c r="J66" s="1">
        <f t="shared" si="8"/>
        <v>205.19647311636999</v>
      </c>
      <c r="K66" s="1"/>
    </row>
    <row r="67" spans="2:11" x14ac:dyDescent="0.2">
      <c r="B67" s="1">
        <f t="shared" si="8"/>
        <v>-16.500728044627341</v>
      </c>
      <c r="C67" s="1">
        <f t="shared" si="8"/>
        <v>8.5107292866842741</v>
      </c>
      <c r="D67" s="1">
        <f t="shared" si="8"/>
        <v>-70.784041223699347</v>
      </c>
      <c r="E67" s="1">
        <f t="shared" si="8"/>
        <v>-0.85921671599485305</v>
      </c>
      <c r="F67" s="1">
        <f t="shared" si="8"/>
        <v>-28.00983511012738</v>
      </c>
      <c r="G67" s="1">
        <f t="shared" si="8"/>
        <v>-44.785026654923072</v>
      </c>
      <c r="H67" s="1">
        <f t="shared" si="8"/>
        <v>10.976845194206915</v>
      </c>
      <c r="I67" s="1">
        <f t="shared" si="8"/>
        <v>15.242481191578186</v>
      </c>
      <c r="J67" s="1">
        <f t="shared" si="8"/>
        <v>197.14824403001822</v>
      </c>
      <c r="K67" s="1"/>
    </row>
    <row r="68" spans="2:11" x14ac:dyDescent="0.2">
      <c r="B68" s="1">
        <f t="shared" si="8"/>
        <v>-25.708088242629998</v>
      </c>
      <c r="C68" s="1">
        <f t="shared" si="8"/>
        <v>2.2536909619277425E-2</v>
      </c>
      <c r="D68" s="1">
        <f t="shared" si="8"/>
        <v>-61.705470042522549</v>
      </c>
      <c r="E68" s="1">
        <f t="shared" si="8"/>
        <v>-1.6584365192655268</v>
      </c>
      <c r="F68" s="1">
        <f t="shared" si="8"/>
        <v>-21.655817715394619</v>
      </c>
      <c r="G68" s="1">
        <f t="shared" si="8"/>
        <v>-35.704183169522224</v>
      </c>
      <c r="H68" s="1">
        <f t="shared" si="8"/>
        <v>8.1394583938658105</v>
      </c>
      <c r="I68" s="1">
        <f t="shared" si="8"/>
        <v>13.651586214302283</v>
      </c>
      <c r="J68" s="1">
        <f t="shared" si="8"/>
        <v>193.65867643302724</v>
      </c>
      <c r="K68" s="1"/>
    </row>
    <row r="69" spans="2:11" x14ac:dyDescent="0.2">
      <c r="B69" s="1">
        <f t="shared" si="8"/>
        <v>-18.921167758260893</v>
      </c>
      <c r="C69" s="1">
        <f t="shared" si="8"/>
        <v>7.5913862008134974</v>
      </c>
      <c r="D69" s="1">
        <f t="shared" si="8"/>
        <v>-68.295046271991652</v>
      </c>
      <c r="E69" s="1">
        <f t="shared" si="8"/>
        <v>-1.376553933349745</v>
      </c>
      <c r="F69" s="1">
        <f t="shared" si="8"/>
        <v>-20.977645433089886</v>
      </c>
      <c r="G69" s="1">
        <f t="shared" si="8"/>
        <v>-35.153905922766533</v>
      </c>
      <c r="H69" s="1">
        <f t="shared" si="8"/>
        <v>9.0447533898191814</v>
      </c>
      <c r="I69" s="1">
        <f t="shared" si="8"/>
        <v>11.446068194789714</v>
      </c>
      <c r="J69" s="1">
        <f t="shared" si="8"/>
        <v>185.46101921913461</v>
      </c>
      <c r="K69" s="1"/>
    </row>
    <row r="70" spans="2:11" x14ac:dyDescent="0.2">
      <c r="B70" s="1">
        <f t="shared" si="8"/>
        <v>-6.8917546287196183</v>
      </c>
      <c r="C70" s="1">
        <f t="shared" si="8"/>
        <v>3.331079049185103</v>
      </c>
      <c r="D70" s="1">
        <f t="shared" si="8"/>
        <v>-27.459364719341799</v>
      </c>
      <c r="E70" s="1">
        <f t="shared" si="8"/>
        <v>-0.35999341200666207</v>
      </c>
      <c r="F70" s="1">
        <f t="shared" si="8"/>
        <v>-7.5724556563302272</v>
      </c>
      <c r="G70" s="1">
        <f t="shared" si="8"/>
        <v>-13.003130222824707</v>
      </c>
      <c r="H70" s="1">
        <f t="shared" si="8"/>
        <v>3.311421457849907</v>
      </c>
      <c r="I70" s="1">
        <f t="shared" si="8"/>
        <v>4.5615672920756696</v>
      </c>
      <c r="J70" s="1">
        <f t="shared" si="8"/>
        <v>113.04030815178335</v>
      </c>
      <c r="K70" s="1"/>
    </row>
    <row r="71" spans="2:11" x14ac:dyDescent="0.2">
      <c r="B71" s="1">
        <f t="shared" si="8"/>
        <v>-3.629276864263915</v>
      </c>
      <c r="C71" s="1">
        <f t="shared" si="8"/>
        <v>-2.3031600895815592</v>
      </c>
      <c r="D71" s="1">
        <f t="shared" si="8"/>
        <v>-11.057345695209792</v>
      </c>
      <c r="E71" s="1">
        <f t="shared" si="8"/>
        <v>-0.34645282310756814</v>
      </c>
      <c r="F71" s="1">
        <f t="shared" si="8"/>
        <v>-2.0119816137418405</v>
      </c>
      <c r="G71" s="1">
        <f t="shared" si="8"/>
        <v>-4.9888303859843992</v>
      </c>
      <c r="H71" s="1">
        <f t="shared" si="8"/>
        <v>0.93576336851004072</v>
      </c>
      <c r="I71" s="1">
        <f t="shared" si="8"/>
        <v>2.548910305199195</v>
      </c>
      <c r="J71" s="1">
        <f t="shared" si="8"/>
        <v>76.568038400259724</v>
      </c>
      <c r="K71" s="1"/>
    </row>
    <row r="72" spans="2:11" x14ac:dyDescent="0.2">
      <c r="B72" s="1">
        <f t="shared" si="8"/>
        <v>-12.046460736392511</v>
      </c>
      <c r="C72" s="1">
        <f t="shared" si="8"/>
        <v>1.8154451210270841</v>
      </c>
      <c r="D72" s="1">
        <f t="shared" si="8"/>
        <v>-35.391257381745241</v>
      </c>
      <c r="E72" s="1">
        <f t="shared" si="8"/>
        <v>-0.83274581089080957</v>
      </c>
      <c r="F72" s="1">
        <f t="shared" si="8"/>
        <v>-7.0513126238236961</v>
      </c>
      <c r="G72" s="1">
        <f t="shared" si="8"/>
        <v>-16.233178614846267</v>
      </c>
      <c r="H72" s="1">
        <f t="shared" si="8"/>
        <v>2.8510154964955974</v>
      </c>
      <c r="I72" s="1">
        <f t="shared" si="8"/>
        <v>6.1795923838255877</v>
      </c>
      <c r="J72" s="1">
        <f t="shared" si="8"/>
        <v>129.84859567148487</v>
      </c>
      <c r="K72" s="1"/>
    </row>
    <row r="73" spans="2:11" x14ac:dyDescent="0.2">
      <c r="B73" s="1">
        <f t="shared" si="8"/>
        <v>-0.11961348165246943</v>
      </c>
      <c r="C73" s="1">
        <f t="shared" si="8"/>
        <v>0.64286501136175234</v>
      </c>
      <c r="D73" s="1">
        <f t="shared" si="8"/>
        <v>-0.2888325761900295</v>
      </c>
      <c r="E73" s="1">
        <f t="shared" si="8"/>
        <v>4.5081238645188811E-3</v>
      </c>
      <c r="F73" s="1">
        <f t="shared" si="8"/>
        <v>-0.2395142572574252</v>
      </c>
      <c r="G73" s="1">
        <f t="shared" si="8"/>
        <v>-0.14755260402834081</v>
      </c>
      <c r="H73" s="1">
        <f t="shared" si="8"/>
        <v>0.128756920396387</v>
      </c>
      <c r="I73" s="1">
        <f t="shared" si="8"/>
        <v>-7.779187796749118E-2</v>
      </c>
      <c r="J73" s="1">
        <f t="shared" si="8"/>
        <v>-5.0066418537809554</v>
      </c>
      <c r="K73" s="1"/>
    </row>
    <row r="74" spans="2:11" x14ac:dyDescent="0.2">
      <c r="B74" s="1">
        <f t="shared" si="8"/>
        <v>-4.9976616340537126</v>
      </c>
      <c r="C74" s="1">
        <f t="shared" si="8"/>
        <v>8.8136003535593623</v>
      </c>
      <c r="D74" s="1">
        <f t="shared" si="8"/>
        <v>-15.844717128262351</v>
      </c>
      <c r="E74" s="1">
        <f t="shared" si="8"/>
        <v>-0.29860635917181527</v>
      </c>
      <c r="F74" s="1">
        <f t="shared" si="8"/>
        <v>-10.015321590360045</v>
      </c>
      <c r="G74" s="1">
        <f t="shared" si="8"/>
        <v>-10.096520576721087</v>
      </c>
      <c r="H74" s="1">
        <f t="shared" si="8"/>
        <v>1.3884569959187441</v>
      </c>
      <c r="I74" s="1">
        <f t="shared" si="8"/>
        <v>1.8979679048421316</v>
      </c>
      <c r="J74" s="1">
        <f t="shared" si="8"/>
        <v>-64.005667454471947</v>
      </c>
      <c r="K74" s="1"/>
    </row>
    <row r="75" spans="2:11" x14ac:dyDescent="0.2">
      <c r="B75" s="1">
        <f t="shared" si="8"/>
        <v>0.24994158004696998</v>
      </c>
      <c r="C75" s="1">
        <f t="shared" si="8"/>
        <v>-0.37626824030188838</v>
      </c>
      <c r="D75" s="1">
        <f t="shared" si="8"/>
        <v>-0.64469267276436348</v>
      </c>
      <c r="E75" s="1">
        <f t="shared" si="8"/>
        <v>-5.3964308092873926E-2</v>
      </c>
      <c r="F75" s="1">
        <f t="shared" si="8"/>
        <v>0.70813509713953149</v>
      </c>
      <c r="G75" s="1">
        <f t="shared" si="8"/>
        <v>0.30281230338712906</v>
      </c>
      <c r="H75" s="1">
        <f t="shared" si="8"/>
        <v>-0.33570345005048113</v>
      </c>
      <c r="I75" s="1">
        <f t="shared" si="8"/>
        <v>-9.3561713763644944E-2</v>
      </c>
      <c r="J75" s="1">
        <f t="shared" si="8"/>
        <v>5.5866005417642706</v>
      </c>
      <c r="K75" s="1"/>
    </row>
    <row r="76" spans="2:11" x14ac:dyDescent="0.2">
      <c r="B76" s="1">
        <f t="shared" si="8"/>
        <v>-1.6922203261527426</v>
      </c>
      <c r="C76" s="1">
        <f t="shared" si="8"/>
        <v>2.4713123607229792</v>
      </c>
      <c r="D76" s="1">
        <f t="shared" si="8"/>
        <v>-1.5856297073543704</v>
      </c>
      <c r="E76" s="1">
        <f t="shared" si="8"/>
        <v>2.9465907040420312E-2</v>
      </c>
      <c r="F76" s="1">
        <f t="shared" si="8"/>
        <v>-3.7880647708926811</v>
      </c>
      <c r="G76" s="1">
        <f t="shared" si="8"/>
        <v>-3.1638638706638962</v>
      </c>
      <c r="H76" s="1">
        <f t="shared" si="8"/>
        <v>1.5887378420130913</v>
      </c>
      <c r="I76" s="1">
        <f t="shared" si="8"/>
        <v>1.8373463839730597</v>
      </c>
      <c r="J76" s="1">
        <f t="shared" si="8"/>
        <v>-19.039771154708117</v>
      </c>
      <c r="K76" s="1"/>
    </row>
    <row r="77" spans="2:11" x14ac:dyDescent="0.2">
      <c r="B77" s="1">
        <f t="shared" si="8"/>
        <v>-14.275062922142451</v>
      </c>
      <c r="C77" s="1">
        <f t="shared" si="8"/>
        <v>0.46125970927424192</v>
      </c>
      <c r="D77" s="1">
        <f t="shared" si="8"/>
        <v>-62.903038038837984</v>
      </c>
      <c r="E77" s="1">
        <f t="shared" si="8"/>
        <v>-1.0567615188608286</v>
      </c>
      <c r="F77" s="1">
        <f t="shared" si="8"/>
        <v>-25.292847901553049</v>
      </c>
      <c r="G77" s="1">
        <f t="shared" si="8"/>
        <v>-41.025652927548798</v>
      </c>
      <c r="H77" s="1">
        <f t="shared" si="8"/>
        <v>11.024736930268633</v>
      </c>
      <c r="I77" s="1">
        <f t="shared" si="8"/>
        <v>14.683213009345449</v>
      </c>
      <c r="J77" s="1">
        <f t="shared" si="8"/>
        <v>-66.877754282073667</v>
      </c>
      <c r="K77" s="1"/>
    </row>
    <row r="78" spans="2:11" x14ac:dyDescent="0.2">
      <c r="B78" s="1">
        <f t="shared" si="8"/>
        <v>-19.879827538921578</v>
      </c>
      <c r="C78" s="1">
        <f t="shared" si="8"/>
        <v>-16.509544514143094</v>
      </c>
      <c r="D78" s="1">
        <f t="shared" si="8"/>
        <v>-86.809253984578959</v>
      </c>
      <c r="E78" s="1">
        <f t="shared" si="8"/>
        <v>-1.2814018763598285</v>
      </c>
      <c r="F78" s="1">
        <f t="shared" si="8"/>
        <v>-31.320393765264114</v>
      </c>
      <c r="G78" s="1">
        <f t="shared" si="8"/>
        <v>-58.126821453273323</v>
      </c>
      <c r="H78" s="1">
        <f t="shared" si="8"/>
        <v>11.023053687349689</v>
      </c>
      <c r="I78" s="1">
        <f t="shared" si="8"/>
        <v>14.541537946177446</v>
      </c>
      <c r="J78" s="1">
        <f t="shared" si="8"/>
        <v>-145.14150602143306</v>
      </c>
      <c r="K78" s="1"/>
    </row>
    <row r="79" spans="2:11" x14ac:dyDescent="0.2">
      <c r="B79" s="1">
        <f t="shared" si="8"/>
        <v>-18.390185922129259</v>
      </c>
      <c r="C79" s="1">
        <f t="shared" si="8"/>
        <v>-9.1234608887005013</v>
      </c>
      <c r="D79" s="1">
        <f t="shared" si="8"/>
        <v>-101.61540267042689</v>
      </c>
      <c r="E79" s="1">
        <f t="shared" si="8"/>
        <v>-2.2968298111934029</v>
      </c>
      <c r="F79" s="1">
        <f t="shared" si="8"/>
        <v>-36.137890393446</v>
      </c>
      <c r="G79" s="1">
        <f t="shared" si="8"/>
        <v>-64.390973778849741</v>
      </c>
      <c r="H79" s="1">
        <f t="shared" si="8"/>
        <v>12.160300372368049</v>
      </c>
      <c r="I79" s="1">
        <f t="shared" si="8"/>
        <v>14.690465308955194</v>
      </c>
      <c r="J79" s="1">
        <f t="shared" si="8"/>
        <v>1017.7223987432081</v>
      </c>
    </row>
    <row r="80" spans="2:11" x14ac:dyDescent="0.2">
      <c r="B80" s="1">
        <f t="shared" ref="B80:J90" si="9">$B51*C51</f>
        <v>-19.854611341657254</v>
      </c>
      <c r="C80" s="1">
        <f t="shared" si="9"/>
        <v>-10.054788382975197</v>
      </c>
      <c r="D80" s="1">
        <f t="shared" si="9"/>
        <v>-92.191641251002238</v>
      </c>
      <c r="E80" s="1">
        <f t="shared" si="9"/>
        <v>-1.9396835228032052</v>
      </c>
      <c r="F80" s="1">
        <f t="shared" si="9"/>
        <v>-34.935438816530336</v>
      </c>
      <c r="G80" s="1">
        <f t="shared" si="9"/>
        <v>-64.148791642633384</v>
      </c>
      <c r="H80" s="1">
        <f t="shared" si="9"/>
        <v>6.4370031275140613</v>
      </c>
      <c r="I80" s="1">
        <f t="shared" si="9"/>
        <v>24.993640649192582</v>
      </c>
      <c r="J80" s="1">
        <f t="shared" si="9"/>
        <v>1278.0426486620765</v>
      </c>
    </row>
    <row r="81" spans="1:12" x14ac:dyDescent="0.2">
      <c r="B81" s="1">
        <f t="shared" si="9"/>
        <v>-18.525437704515216</v>
      </c>
      <c r="C81" s="1">
        <f t="shared" si="9"/>
        <v>-6.1134733211147188</v>
      </c>
      <c r="D81" s="1">
        <f t="shared" si="9"/>
        <v>-89.375112966962789</v>
      </c>
      <c r="E81" s="1">
        <f t="shared" si="9"/>
        <v>-1.6870483945738408</v>
      </c>
      <c r="F81" s="1">
        <f t="shared" si="9"/>
        <v>-32.888852735053881</v>
      </c>
      <c r="G81" s="1">
        <f t="shared" si="9"/>
        <v>-59.728317274930149</v>
      </c>
      <c r="H81" s="1">
        <f t="shared" si="9"/>
        <v>15.645298071285943</v>
      </c>
      <c r="I81" s="1">
        <f t="shared" si="9"/>
        <v>22.749326926087864</v>
      </c>
      <c r="J81" s="1">
        <f t="shared" si="9"/>
        <v>1060.5453655598928</v>
      </c>
    </row>
    <row r="82" spans="1:12" x14ac:dyDescent="0.2">
      <c r="B82" s="1">
        <f t="shared" si="9"/>
        <v>-21.068940927974452</v>
      </c>
      <c r="C82" s="1">
        <f t="shared" si="9"/>
        <v>-18.678224878171914</v>
      </c>
      <c r="D82" s="1">
        <f t="shared" si="9"/>
        <v>-99.909710520256738</v>
      </c>
      <c r="E82" s="1">
        <f t="shared" si="9"/>
        <v>-1.6747301485880088</v>
      </c>
      <c r="F82" s="1">
        <f t="shared" si="9"/>
        <v>-34.630584753155127</v>
      </c>
      <c r="G82" s="1">
        <f t="shared" si="9"/>
        <v>-65.25658634926998</v>
      </c>
      <c r="H82" s="1">
        <f t="shared" si="9"/>
        <v>10.591717417978323</v>
      </c>
      <c r="I82" s="1">
        <f t="shared" si="9"/>
        <v>27.160181798241705</v>
      </c>
      <c r="J82" s="1">
        <f t="shared" si="9"/>
        <v>-54.893166008098198</v>
      </c>
    </row>
    <row r="83" spans="1:12" x14ac:dyDescent="0.2">
      <c r="B83" s="1">
        <f t="shared" si="9"/>
        <v>-19.423349733350594</v>
      </c>
      <c r="C83" s="1">
        <f t="shared" si="9"/>
        <v>-10.624936388707763</v>
      </c>
      <c r="D83" s="1">
        <f t="shared" si="9"/>
        <v>-96.024432554808428</v>
      </c>
      <c r="E83" s="1">
        <f t="shared" si="9"/>
        <v>-1.7351356359884453</v>
      </c>
      <c r="F83" s="1">
        <f t="shared" si="9"/>
        <v>-33.111806037760957</v>
      </c>
      <c r="G83" s="1">
        <f t="shared" si="9"/>
        <v>-60.821743193146816</v>
      </c>
      <c r="H83" s="1">
        <f t="shared" si="9"/>
        <v>15.133688318415548</v>
      </c>
      <c r="I83" s="1">
        <f t="shared" si="9"/>
        <v>23.896354532683855</v>
      </c>
      <c r="J83" s="1">
        <f t="shared" si="9"/>
        <v>-13.785218752251776</v>
      </c>
    </row>
    <row r="84" spans="1:12" x14ac:dyDescent="0.2">
      <c r="B84" s="1"/>
      <c r="C84" s="1"/>
      <c r="D84" s="1"/>
      <c r="E84" s="1"/>
      <c r="F84" s="1"/>
      <c r="G84" s="1"/>
      <c r="H84" s="1"/>
      <c r="I84" s="1"/>
      <c r="J84" s="1"/>
    </row>
    <row r="85" spans="1:12" x14ac:dyDescent="0.2">
      <c r="B85" s="1"/>
      <c r="C85" s="1"/>
      <c r="D85" s="1"/>
      <c r="E85" s="1"/>
      <c r="F85" s="1"/>
      <c r="G85" s="1"/>
      <c r="H85" s="1"/>
      <c r="I85" s="1"/>
      <c r="J85" s="1"/>
    </row>
    <row r="86" spans="1:12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t="s">
        <v>22</v>
      </c>
      <c r="B92" s="1">
        <f>SUM(B63:B90)/(COUNT(B63:B90)-1)</f>
        <v>-13.171754718702877</v>
      </c>
      <c r="C92" s="1">
        <f t="shared" ref="C92:J92" si="10">SUM(C63:C90)/(COUNT(C63:C90)-1)</f>
        <v>-2.8263600268829108</v>
      </c>
      <c r="D92" s="1">
        <f t="shared" si="10"/>
        <v>-58.571149609636379</v>
      </c>
      <c r="E92" s="1">
        <f t="shared" si="10"/>
        <v>-0.98487232989647477</v>
      </c>
      <c r="F92" s="1">
        <f t="shared" si="10"/>
        <v>-25.230636009817644</v>
      </c>
      <c r="G92" s="1">
        <f t="shared" si="10"/>
        <v>-40.922976816636357</v>
      </c>
      <c r="H92" s="1">
        <f t="shared" si="10"/>
        <v>8.8997645985300355</v>
      </c>
      <c r="I92" s="1">
        <f t="shared" si="10"/>
        <v>13.754540689504182</v>
      </c>
      <c r="J92" s="1">
        <f t="shared" si="10"/>
        <v>238.47817226259122</v>
      </c>
    </row>
    <row r="93" spans="1:12" x14ac:dyDescent="0.2">
      <c r="A93" t="s">
        <v>26</v>
      </c>
      <c r="B93" s="1">
        <f>B92/($B$32*C32)</f>
        <v>-448.50067061306305</v>
      </c>
      <c r="C93" s="1">
        <f t="shared" ref="C93:J93" si="11">C92/($B$32*D32)</f>
        <v>-2.21563194530136</v>
      </c>
      <c r="D93" s="1">
        <f t="shared" si="11"/>
        <v>-38.760132838938752</v>
      </c>
      <c r="E93" s="1">
        <f t="shared" si="11"/>
        <v>-275.7360304822767</v>
      </c>
      <c r="F93" s="1">
        <f t="shared" si="11"/>
        <v>-6.0568665989477504</v>
      </c>
      <c r="G93" s="1">
        <f t="shared" si="11"/>
        <v>-9.7603822087369529</v>
      </c>
      <c r="H93" s="1">
        <f t="shared" si="11"/>
        <v>7.9237570624953131</v>
      </c>
      <c r="I93" s="1">
        <f t="shared" si="11"/>
        <v>12.290360501051063</v>
      </c>
      <c r="J93" s="1">
        <f t="shared" si="11"/>
        <v>18.494662115031982</v>
      </c>
    </row>
    <row r="94" spans="1:12" x14ac:dyDescent="0.2">
      <c r="B94" s="6">
        <f>ABS((1-ABS(B93)))</f>
        <v>447.50067061306305</v>
      </c>
      <c r="C94" s="6">
        <f t="shared" ref="C94:J94" si="12">ABS((1-ABS(C93)))</f>
        <v>1.21563194530136</v>
      </c>
      <c r="D94" s="6">
        <f t="shared" si="12"/>
        <v>37.760132838938752</v>
      </c>
      <c r="E94" s="6">
        <f t="shared" si="12"/>
        <v>274.7360304822767</v>
      </c>
      <c r="F94" s="6">
        <f t="shared" si="12"/>
        <v>5.0568665989477504</v>
      </c>
      <c r="G94" s="6">
        <f t="shared" si="12"/>
        <v>8.7603822087369529</v>
      </c>
      <c r="H94" s="6">
        <f t="shared" si="12"/>
        <v>6.9237570624953131</v>
      </c>
      <c r="I94" s="6">
        <f t="shared" si="12"/>
        <v>11.290360501051063</v>
      </c>
      <c r="J94" s="6">
        <f t="shared" si="12"/>
        <v>17.494662115031982</v>
      </c>
      <c r="K94" s="6">
        <f>MIN(B94:J94)</f>
        <v>1.21563194530136</v>
      </c>
    </row>
    <row r="96" spans="1:12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">
      <c r="B98" s="1"/>
      <c r="C98" s="1"/>
      <c r="D98" s="1"/>
      <c r="E98" s="1"/>
      <c r="F98" s="1"/>
      <c r="G98" s="1"/>
      <c r="H98" s="1"/>
      <c r="I98" s="1"/>
      <c r="J98" s="1"/>
    </row>
    <row r="99" spans="2:12" x14ac:dyDescent="0.2">
      <c r="B99" s="1"/>
      <c r="C99" s="1"/>
      <c r="D99" s="1"/>
      <c r="E99" s="1"/>
      <c r="F99" s="1"/>
      <c r="G99" s="1"/>
      <c r="H99" s="1"/>
      <c r="I99" s="1"/>
      <c r="J99" s="1"/>
    </row>
    <row r="100" spans="2:12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2" spans="2:12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</sheetData>
  <conditionalFormatting sqref="A24:A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D0E9-FA99-7A4F-915E-3F5BE04DA3E3}">
  <dimension ref="A1:V103"/>
  <sheetViews>
    <sheetView topLeftCell="A78" workbookViewId="0">
      <selection activeCell="M17" sqref="M17"/>
    </sheetView>
  </sheetViews>
  <sheetFormatPr baseColWidth="10" defaultRowHeight="15" x14ac:dyDescent="0.2"/>
  <cols>
    <col min="13" max="16" width="15.83203125" bestFit="1" customWidth="1"/>
    <col min="17" max="22" width="14.6640625" bestFit="1" customWidth="1"/>
  </cols>
  <sheetData>
    <row r="1" spans="1:22" x14ac:dyDescent="0.2">
      <c r="A1" s="19" t="s">
        <v>96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22" x14ac:dyDescent="0.2">
      <c r="A2" s="11" t="s">
        <v>19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13</v>
      </c>
      <c r="G2" s="11" t="s">
        <v>12</v>
      </c>
      <c r="H2" s="11" t="s">
        <v>14</v>
      </c>
      <c r="I2" s="11" t="s">
        <v>15</v>
      </c>
      <c r="J2" s="11" t="s">
        <v>16</v>
      </c>
      <c r="K2" s="11" t="s">
        <v>60</v>
      </c>
    </row>
    <row r="3" spans="1:22" x14ac:dyDescent="0.2">
      <c r="A3" s="11" t="s">
        <v>97</v>
      </c>
      <c r="B3" s="14">
        <v>56.286326093606611</v>
      </c>
      <c r="C3" s="14">
        <v>2.1719180177424287</v>
      </c>
      <c r="D3" s="14">
        <v>16.212909146527991</v>
      </c>
      <c r="E3" s="14">
        <v>9.5442031202202529</v>
      </c>
      <c r="F3" s="14">
        <v>0</v>
      </c>
      <c r="G3" s="14">
        <v>3.2425818293055979</v>
      </c>
      <c r="H3" s="14">
        <v>6.6992964209238313</v>
      </c>
      <c r="I3" s="14">
        <v>4.8230855511369439</v>
      </c>
      <c r="J3" s="14">
        <v>1.0196798205363515</v>
      </c>
      <c r="K3" s="13">
        <f>E3/G3</f>
        <v>2.943396226415095</v>
      </c>
      <c r="M3" s="16">
        <f>SQRT((B3-B31)^2/(COUNT(B3:B30)-1))</f>
        <v>1.8972953098783016</v>
      </c>
      <c r="N3" s="16">
        <f>SQRT((C3-C31)^2/(COUNT(C3:C30)-1))</f>
        <v>0.23999015708615762</v>
      </c>
      <c r="O3" s="16">
        <f t="shared" ref="O3:V3" si="0">SQRT((D3-D31)^2/(COUNT(D3:D30)-1))</f>
        <v>0.12317690742699487</v>
      </c>
      <c r="P3" s="16">
        <f t="shared" si="0"/>
        <v>0.83181598618366692</v>
      </c>
      <c r="Q3" s="16">
        <f t="shared" si="0"/>
        <v>6.7545789565550962E-3</v>
      </c>
      <c r="R3" s="16">
        <f t="shared" si="0"/>
        <v>0.38500654905695098</v>
      </c>
      <c r="S3" s="16">
        <f t="shared" si="0"/>
        <v>0.68465282136578387</v>
      </c>
      <c r="T3" s="16">
        <f t="shared" si="0"/>
        <v>0.12509377458522297</v>
      </c>
      <c r="U3" s="16">
        <f t="shared" si="0"/>
        <v>0.23549875769947054</v>
      </c>
      <c r="V3" s="16">
        <f t="shared" si="0"/>
        <v>0.50924887525990981</v>
      </c>
    </row>
    <row r="4" spans="1:22" x14ac:dyDescent="0.2">
      <c r="A4" s="20" t="s">
        <v>98</v>
      </c>
      <c r="B4" s="13">
        <v>56.501784803671598</v>
      </c>
      <c r="C4" s="13">
        <v>2.1519632840387555</v>
      </c>
      <c r="D4" s="13">
        <v>16.420193778684347</v>
      </c>
      <c r="E4" s="13">
        <v>9.4543600203977558</v>
      </c>
      <c r="F4" s="13">
        <v>0</v>
      </c>
      <c r="G4" s="13">
        <v>3.0800611932687403</v>
      </c>
      <c r="H4" s="13">
        <v>6.5068842427332987</v>
      </c>
      <c r="I4" s="13">
        <v>4.8852626211116776</v>
      </c>
      <c r="J4" s="13">
        <v>0.99949005609382968</v>
      </c>
      <c r="K4" s="13">
        <f t="shared" ref="K4:K23" si="1">E4/G4</f>
        <v>3.0695364238410594</v>
      </c>
    </row>
    <row r="5" spans="1:22" x14ac:dyDescent="0.2">
      <c r="A5" s="20" t="s">
        <v>99</v>
      </c>
      <c r="B5" s="13">
        <v>57.578618934231059</v>
      </c>
      <c r="C5" s="13">
        <v>2.0732408243698175</v>
      </c>
      <c r="D5" s="13">
        <v>16.113802446834715</v>
      </c>
      <c r="E5" s="13">
        <v>9.2187371705394572</v>
      </c>
      <c r="F5" s="13">
        <v>0</v>
      </c>
      <c r="G5" s="13">
        <v>2.9456441415551362</v>
      </c>
      <c r="H5" s="13">
        <v>6.3736759996715655</v>
      </c>
      <c r="I5" s="13">
        <v>4.5878150915510316</v>
      </c>
      <c r="J5" s="13">
        <v>1.1084653912472291</v>
      </c>
      <c r="K5" s="13">
        <f t="shared" si="1"/>
        <v>3.129616724738677</v>
      </c>
    </row>
    <row r="6" spans="1:22" x14ac:dyDescent="0.2">
      <c r="A6" s="20" t="s">
        <v>100</v>
      </c>
      <c r="B6" s="13">
        <v>57.999731673839236</v>
      </c>
      <c r="C6" s="13">
        <v>1.8782831253805587</v>
      </c>
      <c r="D6" s="13">
        <v>16.512379124224697</v>
      </c>
      <c r="E6" s="13">
        <v>8.7587851017059357</v>
      </c>
      <c r="F6" s="13">
        <v>0</v>
      </c>
      <c r="G6" s="13">
        <v>2.7142223185444339</v>
      </c>
      <c r="H6" s="13">
        <v>5.9238160108156084</v>
      </c>
      <c r="I6" s="13">
        <v>5.0362756328885316</v>
      </c>
      <c r="J6" s="13">
        <v>1.1765070126010091</v>
      </c>
      <c r="K6" s="13">
        <f t="shared" si="1"/>
        <v>3.2269961977186314</v>
      </c>
    </row>
    <row r="7" spans="1:22" x14ac:dyDescent="0.2">
      <c r="A7" s="20" t="s">
        <v>101</v>
      </c>
      <c r="B7" s="13">
        <v>58.994616225582206</v>
      </c>
      <c r="C7" s="13">
        <v>1.8049052166917632</v>
      </c>
      <c r="D7" s="13">
        <v>16.089440788795144</v>
      </c>
      <c r="E7" s="13">
        <v>8.4655211534891386</v>
      </c>
      <c r="F7" s="13">
        <v>0</v>
      </c>
      <c r="G7" s="13">
        <v>2.6093772561315198</v>
      </c>
      <c r="H7" s="13">
        <v>5.9200891107489824</v>
      </c>
      <c r="I7" s="13">
        <v>4.826832236638543</v>
      </c>
      <c r="J7" s="13">
        <v>1.2892180119226877</v>
      </c>
      <c r="K7" s="13">
        <f t="shared" si="1"/>
        <v>3.2442687747035581</v>
      </c>
    </row>
    <row r="8" spans="1:22" x14ac:dyDescent="0.2">
      <c r="A8" s="20" t="s">
        <v>102</v>
      </c>
      <c r="B8" s="13">
        <v>60.36298004999999</v>
      </c>
      <c r="C8" s="13">
        <v>1.3837360869999997</v>
      </c>
      <c r="D8" s="13">
        <v>15.943046219999998</v>
      </c>
      <c r="E8" s="13">
        <v>7.9013336009999993</v>
      </c>
      <c r="F8" s="13">
        <v>0.16043316999999999</v>
      </c>
      <c r="G8" s="13">
        <v>2.4265516899999997</v>
      </c>
      <c r="H8" s="13">
        <v>5.3143487419999991</v>
      </c>
      <c r="I8" s="13">
        <v>5.1639426449999988</v>
      </c>
      <c r="J8" s="13">
        <v>1.3436277949999997</v>
      </c>
      <c r="K8" s="13">
        <f t="shared" si="1"/>
        <v>3.2561983466340254</v>
      </c>
    </row>
    <row r="9" spans="1:22" x14ac:dyDescent="0.2">
      <c r="A9" s="20" t="s">
        <v>103</v>
      </c>
      <c r="B9" s="13">
        <v>60.932523630554336</v>
      </c>
      <c r="C9" s="13">
        <v>1.5668363219285399</v>
      </c>
      <c r="D9" s="13">
        <v>16.180401232987542</v>
      </c>
      <c r="E9" s="13">
        <v>7.013896711691876</v>
      </c>
      <c r="F9" s="13">
        <v>0</v>
      </c>
      <c r="G9" s="13">
        <v>2.355374863029831</v>
      </c>
      <c r="H9" s="13">
        <v>4.9360464520886032</v>
      </c>
      <c r="I9" s="13">
        <v>5.642658910997552</v>
      </c>
      <c r="J9" s="13">
        <v>1.3722618767217281</v>
      </c>
      <c r="K9" s="13">
        <f t="shared" si="1"/>
        <v>2.9778260869565223</v>
      </c>
    </row>
    <row r="10" spans="1:22" x14ac:dyDescent="0.2">
      <c r="A10" s="20" t="s">
        <v>104</v>
      </c>
      <c r="B10" s="13">
        <v>62.293574146076338</v>
      </c>
      <c r="C10" s="13">
        <v>1.1392616748191815</v>
      </c>
      <c r="D10" s="13">
        <v>16.409548894184539</v>
      </c>
      <c r="E10" s="13">
        <v>6.9045528659224882</v>
      </c>
      <c r="F10" s="13">
        <v>0</v>
      </c>
      <c r="G10" s="13">
        <v>1.7141184832141811</v>
      </c>
      <c r="H10" s="13">
        <v>4.5884025251891796</v>
      </c>
      <c r="I10" s="13">
        <v>5.3513942890589066</v>
      </c>
      <c r="J10" s="13">
        <v>1.5991471215351809</v>
      </c>
      <c r="K10" s="13">
        <f t="shared" si="1"/>
        <v>4.0280487804878051</v>
      </c>
    </row>
    <row r="11" spans="1:22" x14ac:dyDescent="0.2">
      <c r="A11" s="20" t="s">
        <v>105</v>
      </c>
      <c r="B11" s="13">
        <v>63.591700257443819</v>
      </c>
      <c r="C11" s="13">
        <v>1.2615772793009015</v>
      </c>
      <c r="D11" s="13">
        <v>16.000492322840703</v>
      </c>
      <c r="E11" s="13">
        <v>5.9355672482230215</v>
      </c>
      <c r="F11" s="13">
        <v>0</v>
      </c>
      <c r="G11" s="13">
        <v>1.7949270233955916</v>
      </c>
      <c r="H11" s="13">
        <v>3.979609629014226</v>
      </c>
      <c r="I11" s="13">
        <v>5.8565904591936171</v>
      </c>
      <c r="J11" s="13">
        <v>1.5795357805881209</v>
      </c>
      <c r="K11" s="13">
        <f t="shared" si="1"/>
        <v>3.3068571428571425</v>
      </c>
    </row>
    <row r="12" spans="1:22" x14ac:dyDescent="0.2">
      <c r="A12" s="20" t="s">
        <v>106</v>
      </c>
      <c r="B12" s="13">
        <v>63.46879321264236</v>
      </c>
      <c r="C12" s="13">
        <v>1.0115256448758094</v>
      </c>
      <c r="D12" s="13">
        <v>16.148310553067656</v>
      </c>
      <c r="E12" s="13">
        <v>6.5779408870611986</v>
      </c>
      <c r="F12" s="13">
        <v>0.20589604752209567</v>
      </c>
      <c r="G12" s="13">
        <v>1.2691890963664116</v>
      </c>
      <c r="H12" s="13">
        <v>3.5531436886998606</v>
      </c>
      <c r="I12" s="13">
        <v>5.9945771111642072</v>
      </c>
      <c r="J12" s="13">
        <v>1.7706237586004001</v>
      </c>
      <c r="K12" s="13">
        <f t="shared" si="1"/>
        <v>5.1827902602483151</v>
      </c>
    </row>
    <row r="13" spans="1:22" x14ac:dyDescent="0.2">
      <c r="A13" s="20" t="s">
        <v>107</v>
      </c>
      <c r="B13" s="13">
        <v>65.53718169828548</v>
      </c>
      <c r="C13" s="13">
        <v>1.0145074566298062</v>
      </c>
      <c r="D13" s="13">
        <v>15.826316323424978</v>
      </c>
      <c r="E13" s="13">
        <v>5.0218119103175409</v>
      </c>
      <c r="F13" s="13">
        <v>0.162321193060769</v>
      </c>
      <c r="G13" s="13">
        <v>1.3290047681850463</v>
      </c>
      <c r="H13" s="13">
        <v>3.0841026681546113</v>
      </c>
      <c r="I13" s="13">
        <v>6.2189307091407118</v>
      </c>
      <c r="J13" s="13">
        <v>1.8058232728010553</v>
      </c>
      <c r="K13" s="13">
        <f t="shared" si="1"/>
        <v>3.778625954198473</v>
      </c>
    </row>
    <row r="14" spans="1:22" x14ac:dyDescent="0.2">
      <c r="A14" s="20" t="s">
        <v>108</v>
      </c>
      <c r="B14" s="13">
        <v>66.480980746945335</v>
      </c>
      <c r="C14" s="13">
        <v>0.92504116941468273</v>
      </c>
      <c r="D14" s="13">
        <v>15.756195742777562</v>
      </c>
      <c r="E14" s="13">
        <v>4.6292719621038074</v>
      </c>
      <c r="F14" s="13">
        <v>0</v>
      </c>
      <c r="G14" s="13">
        <v>1.2299997966942484</v>
      </c>
      <c r="H14" s="13">
        <v>2.7547929330920771</v>
      </c>
      <c r="I14" s="13">
        <v>6.3533047349909531</v>
      </c>
      <c r="J14" s="13">
        <v>1.8704129139813361</v>
      </c>
      <c r="K14" s="13">
        <f t="shared" si="1"/>
        <v>3.7636363636363632</v>
      </c>
    </row>
    <row r="15" spans="1:22" x14ac:dyDescent="0.2">
      <c r="A15" s="20" t="s">
        <v>109</v>
      </c>
      <c r="B15" s="13">
        <v>66.752039584368177</v>
      </c>
      <c r="C15" s="13">
        <v>0.8739098773204661</v>
      </c>
      <c r="D15" s="13">
        <v>15.78141835598252</v>
      </c>
      <c r="E15" s="13">
        <v>4.6775239840829137</v>
      </c>
      <c r="F15" s="13">
        <v>0</v>
      </c>
      <c r="G15" s="13">
        <v>1.0344395477308792</v>
      </c>
      <c r="H15" s="13">
        <v>2.585736522588546</v>
      </c>
      <c r="I15" s="13">
        <v>6.426541495998837</v>
      </c>
      <c r="J15" s="13">
        <v>1.8683906319276795</v>
      </c>
      <c r="K15" s="13">
        <f t="shared" si="1"/>
        <v>4.5217953957226538</v>
      </c>
    </row>
    <row r="16" spans="1:22" x14ac:dyDescent="0.2">
      <c r="A16" s="20" t="s">
        <v>110</v>
      </c>
      <c r="B16" s="13">
        <v>67.254211812373583</v>
      </c>
      <c r="C16" s="13">
        <v>0.8393502081527251</v>
      </c>
      <c r="D16" s="13">
        <v>15.793466751214352</v>
      </c>
      <c r="E16" s="13">
        <v>4.3937226407060352</v>
      </c>
      <c r="F16" s="13">
        <v>0</v>
      </c>
      <c r="G16" s="13">
        <v>1.0170228799514771</v>
      </c>
      <c r="H16" s="13">
        <v>2.4618897224528227</v>
      </c>
      <c r="I16" s="13">
        <v>6.3022743123097564</v>
      </c>
      <c r="J16" s="13">
        <v>1.9380616728392606</v>
      </c>
      <c r="K16" s="13">
        <f t="shared" si="1"/>
        <v>4.3201807228915667</v>
      </c>
    </row>
    <row r="17" spans="1:11" x14ac:dyDescent="0.2">
      <c r="A17" s="20" t="s">
        <v>111</v>
      </c>
      <c r="B17" s="13">
        <v>68.664632584823607</v>
      </c>
      <c r="C17" s="13">
        <v>0.57002157368138695</v>
      </c>
      <c r="D17" s="13">
        <v>15.277291900047762</v>
      </c>
      <c r="E17" s="13">
        <v>4.6562165907277056</v>
      </c>
      <c r="F17" s="13">
        <v>0</v>
      </c>
      <c r="G17" s="13">
        <v>0.63624889798669781</v>
      </c>
      <c r="H17" s="13">
        <v>2.1512215782833177</v>
      </c>
      <c r="I17" s="13">
        <v>5.5574813121127509</v>
      </c>
      <c r="J17" s="13">
        <v>2.4868855623367754</v>
      </c>
      <c r="K17" s="13">
        <f t="shared" si="1"/>
        <v>7.3182312856831917</v>
      </c>
    </row>
    <row r="18" spans="1:11" x14ac:dyDescent="0.2">
      <c r="A18" s="20" t="s">
        <v>112</v>
      </c>
      <c r="B18" s="13">
        <v>69.482279538710443</v>
      </c>
      <c r="C18" s="13">
        <v>0.52926233953618373</v>
      </c>
      <c r="D18" s="13">
        <v>15.391315332738396</v>
      </c>
      <c r="E18" s="13">
        <v>3.5444981261570412</v>
      </c>
      <c r="F18" s="13">
        <v>0</v>
      </c>
      <c r="G18" s="13">
        <v>0.5801480708828598</v>
      </c>
      <c r="H18" s="13">
        <v>1.9401415364040984</v>
      </c>
      <c r="I18" s="13">
        <v>5.3924365437680697</v>
      </c>
      <c r="J18" s="13">
        <v>3.139918511802902</v>
      </c>
      <c r="K18" s="13">
        <f t="shared" si="1"/>
        <v>6.1096439065342096</v>
      </c>
    </row>
    <row r="19" spans="1:11" x14ac:dyDescent="0.2">
      <c r="A19" s="20" t="s">
        <v>113</v>
      </c>
      <c r="B19" s="13">
        <v>70.352594867856922</v>
      </c>
      <c r="C19" s="13">
        <v>0.39461615579872444</v>
      </c>
      <c r="D19" s="13">
        <v>15.136195900258102</v>
      </c>
      <c r="E19" s="13">
        <v>4.0602802841236327</v>
      </c>
      <c r="F19" s="13">
        <v>0</v>
      </c>
      <c r="G19" s="13">
        <v>0.26663253770184087</v>
      </c>
      <c r="H19" s="13">
        <v>1.5400695377658324</v>
      </c>
      <c r="I19" s="13">
        <v>5.1854695932254007</v>
      </c>
      <c r="J19" s="13">
        <v>3.0641411232695552</v>
      </c>
      <c r="K19" s="13">
        <f t="shared" si="1"/>
        <v>15.228</v>
      </c>
    </row>
    <row r="20" spans="1:11" x14ac:dyDescent="0.2">
      <c r="A20" s="20" t="s">
        <v>114</v>
      </c>
      <c r="B20" s="13">
        <v>70.61086857710643</v>
      </c>
      <c r="C20" s="13">
        <v>0.4968129974736531</v>
      </c>
      <c r="D20" s="13">
        <v>14.692980138050594</v>
      </c>
      <c r="E20" s="13">
        <v>3.4914326184159066</v>
      </c>
      <c r="F20" s="13">
        <v>0.10570489307950068</v>
      </c>
      <c r="G20" s="13">
        <v>0.75050474086445462</v>
      </c>
      <c r="H20" s="13">
        <v>2.0506749257423125</v>
      </c>
      <c r="I20" s="13">
        <v>4.4184645307231278</v>
      </c>
      <c r="J20" s="13">
        <v>3.3825565785440217</v>
      </c>
      <c r="K20" s="13">
        <f t="shared" si="1"/>
        <v>4.6521126760563378</v>
      </c>
    </row>
    <row r="21" spans="1:11" x14ac:dyDescent="0.2">
      <c r="A21" s="20" t="s">
        <v>115</v>
      </c>
      <c r="B21" s="13">
        <v>71.206103765567619</v>
      </c>
      <c r="C21" s="13">
        <v>0.3658926747698899</v>
      </c>
      <c r="D21" s="13">
        <v>14.8125044005231</v>
      </c>
      <c r="E21" s="13">
        <v>3.0588186902637182</v>
      </c>
      <c r="F21" s="13">
        <v>0</v>
      </c>
      <c r="G21" s="13">
        <v>0.36528407783451128</v>
      </c>
      <c r="H21" s="13">
        <v>1.6699060462741431</v>
      </c>
      <c r="I21" s="13">
        <v>5.4066597503472407</v>
      </c>
      <c r="J21" s="13">
        <v>3.1148305944197743</v>
      </c>
      <c r="K21" s="13">
        <f t="shared" si="1"/>
        <v>8.373807882339424</v>
      </c>
    </row>
    <row r="22" spans="1:11" x14ac:dyDescent="0.2">
      <c r="A22" s="20" t="s">
        <v>116</v>
      </c>
      <c r="B22" s="13">
        <v>72.273061508214354</v>
      </c>
      <c r="C22" s="13">
        <v>0.36863212646116972</v>
      </c>
      <c r="D22" s="13">
        <v>14.281152545499392</v>
      </c>
      <c r="E22" s="13">
        <v>3.0115146240718089</v>
      </c>
      <c r="F22" s="13">
        <v>0</v>
      </c>
      <c r="G22" s="13">
        <v>0.31605349967824559</v>
      </c>
      <c r="H22" s="13">
        <v>1.329823578663591</v>
      </c>
      <c r="I22" s="13">
        <v>5.02327379005696</v>
      </c>
      <c r="J22" s="13">
        <v>3.3964883273544668</v>
      </c>
      <c r="K22" s="13">
        <f t="shared" si="1"/>
        <v>9.5284963689300852</v>
      </c>
    </row>
    <row r="23" spans="1:11" x14ac:dyDescent="0.2">
      <c r="A23" s="20" t="s">
        <v>117</v>
      </c>
      <c r="B23" s="13">
        <v>73.57245827757481</v>
      </c>
      <c r="C23" s="13">
        <v>0.25034349983350085</v>
      </c>
      <c r="D23" s="13">
        <v>14.12358877129549</v>
      </c>
      <c r="E23" s="13">
        <v>1.9883984385404545</v>
      </c>
      <c r="F23" s="13">
        <v>0</v>
      </c>
      <c r="G23" s="13">
        <v>0.25899745318995565</v>
      </c>
      <c r="H23" s="13">
        <v>1.0224824865355748</v>
      </c>
      <c r="I23" s="13">
        <v>4.5796889609139244</v>
      </c>
      <c r="J23" s="13">
        <v>4.2040421121162819</v>
      </c>
      <c r="K23" s="13">
        <f t="shared" si="1"/>
        <v>7.6772895410755639</v>
      </c>
    </row>
    <row r="24" spans="1:11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">
      <c r="A31" t="s">
        <v>93</v>
      </c>
      <c r="B31" s="15">
        <f>AVERAGE(B3:B30)</f>
        <v>64.771288666165432</v>
      </c>
      <c r="C31" s="15">
        <f t="shared" ref="C31:K31" si="2">AVERAGE(C3:C30)</f>
        <v>1.0986494073914261</v>
      </c>
      <c r="D31" s="15">
        <f t="shared" si="2"/>
        <v>15.662045269998073</v>
      </c>
      <c r="E31" s="15">
        <f t="shared" si="2"/>
        <v>5.8242089404648425</v>
      </c>
      <c r="F31" s="15">
        <f t="shared" si="2"/>
        <v>3.0207395412493589E-2</v>
      </c>
      <c r="G31" s="15">
        <f t="shared" si="2"/>
        <v>1.5207801983576981</v>
      </c>
      <c r="H31" s="15">
        <f t="shared" si="2"/>
        <v>3.6374359218020049</v>
      </c>
      <c r="I31" s="15">
        <f t="shared" si="2"/>
        <v>5.3825219182061321</v>
      </c>
      <c r="J31" s="15">
        <f t="shared" si="2"/>
        <v>2.0728622822018878</v>
      </c>
      <c r="K31" s="15">
        <f t="shared" si="2"/>
        <v>5.2208264315080335</v>
      </c>
    </row>
    <row r="32" spans="1:11" x14ac:dyDescent="0.2">
      <c r="A32" t="s">
        <v>94</v>
      </c>
      <c r="B32" s="5">
        <f>SQRT((B3-B31)^2/(COUNT(B3:B30)-1))</f>
        <v>1.8972953098783016</v>
      </c>
      <c r="C32" s="5">
        <f t="shared" ref="C32:K32" si="3">SQRT((C3-C31)^2/(COUNT(C3:C30)-1))</f>
        <v>0.23999015708615762</v>
      </c>
      <c r="D32" s="5">
        <f t="shared" si="3"/>
        <v>0.12317690742699487</v>
      </c>
      <c r="E32" s="5">
        <f t="shared" si="3"/>
        <v>0.83181598618366692</v>
      </c>
      <c r="F32" s="5">
        <f t="shared" si="3"/>
        <v>6.7545789565550962E-3</v>
      </c>
      <c r="G32" s="5">
        <f t="shared" si="3"/>
        <v>0.38500654905695098</v>
      </c>
      <c r="H32" s="5">
        <f t="shared" si="3"/>
        <v>0.68465282136578387</v>
      </c>
      <c r="I32" s="5">
        <f t="shared" si="3"/>
        <v>0.12509377458522297</v>
      </c>
      <c r="J32" s="5">
        <f t="shared" si="3"/>
        <v>0.23549875769947054</v>
      </c>
      <c r="K32" s="5">
        <f t="shared" si="3"/>
        <v>0.50924887525990981</v>
      </c>
    </row>
    <row r="33" spans="2:11" x14ac:dyDescent="0.2">
      <c r="B33" t="s">
        <v>95</v>
      </c>
    </row>
    <row r="34" spans="2:11" x14ac:dyDescent="0.2">
      <c r="B34" s="1">
        <f>B3-B$31</f>
        <v>-8.4849625725588211</v>
      </c>
      <c r="C34" s="1">
        <f t="shared" ref="C34:K34" si="4">C3-C$31</f>
        <v>1.0732686103510025</v>
      </c>
      <c r="D34" s="1">
        <f t="shared" si="4"/>
        <v>0.55086387652991853</v>
      </c>
      <c r="E34" s="1">
        <f t="shared" si="4"/>
        <v>3.7199941797554104</v>
      </c>
      <c r="F34" s="1">
        <f t="shared" si="4"/>
        <v>-3.0207395412493589E-2</v>
      </c>
      <c r="G34" s="1">
        <f t="shared" si="4"/>
        <v>1.7218016309478998</v>
      </c>
      <c r="H34" s="1">
        <f t="shared" si="4"/>
        <v>3.0618604991218263</v>
      </c>
      <c r="I34" s="1">
        <f t="shared" si="4"/>
        <v>-0.5594363670691882</v>
      </c>
      <c r="J34" s="1">
        <f t="shared" si="4"/>
        <v>-1.0531824616655363</v>
      </c>
      <c r="K34" s="1">
        <f t="shared" si="4"/>
        <v>-2.2774302050929385</v>
      </c>
    </row>
    <row r="35" spans="2:11" x14ac:dyDescent="0.2">
      <c r="B35" s="1">
        <f t="shared" ref="B35:K50" si="5">B4-B$31</f>
        <v>-8.2695038624938348</v>
      </c>
      <c r="C35" s="1">
        <f t="shared" si="5"/>
        <v>1.0533138766473293</v>
      </c>
      <c r="D35" s="1">
        <f t="shared" si="5"/>
        <v>0.75814850868627381</v>
      </c>
      <c r="E35" s="1">
        <f t="shared" si="5"/>
        <v>3.6301510799329133</v>
      </c>
      <c r="F35" s="1">
        <f t="shared" si="5"/>
        <v>-3.0207395412493589E-2</v>
      </c>
      <c r="G35" s="1">
        <f t="shared" si="5"/>
        <v>1.5592809949110422</v>
      </c>
      <c r="H35" s="1">
        <f t="shared" si="5"/>
        <v>2.8694483209312938</v>
      </c>
      <c r="I35" s="1">
        <f t="shared" si="5"/>
        <v>-0.49725929709445449</v>
      </c>
      <c r="J35" s="1">
        <f t="shared" si="5"/>
        <v>-1.073372226108058</v>
      </c>
      <c r="K35" s="1">
        <f t="shared" si="5"/>
        <v>-2.1512900076669741</v>
      </c>
    </row>
    <row r="36" spans="2:11" x14ac:dyDescent="0.2">
      <c r="B36" s="1">
        <f t="shared" si="5"/>
        <v>-7.1926697319343731</v>
      </c>
      <c r="C36" s="1">
        <f t="shared" si="5"/>
        <v>0.97459141697839136</v>
      </c>
      <c r="D36" s="1">
        <f t="shared" si="5"/>
        <v>0.45175717683664196</v>
      </c>
      <c r="E36" s="1">
        <f t="shared" si="5"/>
        <v>3.3945282300746147</v>
      </c>
      <c r="F36" s="1">
        <f t="shared" si="5"/>
        <v>-3.0207395412493589E-2</v>
      </c>
      <c r="G36" s="1">
        <f t="shared" si="5"/>
        <v>1.4248639431974381</v>
      </c>
      <c r="H36" s="1">
        <f t="shared" si="5"/>
        <v>2.7362400778695606</v>
      </c>
      <c r="I36" s="1">
        <f t="shared" si="5"/>
        <v>-0.79470682665510051</v>
      </c>
      <c r="J36" s="1">
        <f t="shared" si="5"/>
        <v>-0.96439689095465875</v>
      </c>
      <c r="K36" s="1">
        <f t="shared" si="5"/>
        <v>-2.0912097067693565</v>
      </c>
    </row>
    <row r="37" spans="2:11" x14ac:dyDescent="0.2">
      <c r="B37" s="1">
        <f t="shared" si="5"/>
        <v>-6.7715569923261967</v>
      </c>
      <c r="C37" s="1">
        <f t="shared" si="5"/>
        <v>0.77963371798913261</v>
      </c>
      <c r="D37" s="1">
        <f t="shared" si="5"/>
        <v>0.85033385422662455</v>
      </c>
      <c r="E37" s="1">
        <f t="shared" si="5"/>
        <v>2.9345761612410932</v>
      </c>
      <c r="F37" s="1">
        <f t="shared" si="5"/>
        <v>-3.0207395412493589E-2</v>
      </c>
      <c r="G37" s="1">
        <f t="shared" si="5"/>
        <v>1.1934421201867358</v>
      </c>
      <c r="H37" s="1">
        <f t="shared" si="5"/>
        <v>2.2863800890136035</v>
      </c>
      <c r="I37" s="1">
        <f t="shared" si="5"/>
        <v>-0.34624628531760049</v>
      </c>
      <c r="J37" s="1">
        <f t="shared" si="5"/>
        <v>-0.89635526960087875</v>
      </c>
      <c r="K37" s="1">
        <f t="shared" si="5"/>
        <v>-1.9938302337894021</v>
      </c>
    </row>
    <row r="38" spans="2:11" x14ac:dyDescent="0.2">
      <c r="B38" s="1">
        <f t="shared" si="5"/>
        <v>-5.7766724405832264</v>
      </c>
      <c r="C38" s="1">
        <f t="shared" si="5"/>
        <v>0.70625580930033705</v>
      </c>
      <c r="D38" s="1">
        <f t="shared" si="5"/>
        <v>0.42739551879707172</v>
      </c>
      <c r="E38" s="1">
        <f t="shared" si="5"/>
        <v>2.6413122130242961</v>
      </c>
      <c r="F38" s="1">
        <f t="shared" si="5"/>
        <v>-3.0207395412493589E-2</v>
      </c>
      <c r="G38" s="1">
        <f t="shared" si="5"/>
        <v>1.0885970577738218</v>
      </c>
      <c r="H38" s="1">
        <f t="shared" si="5"/>
        <v>2.2826531889469774</v>
      </c>
      <c r="I38" s="1">
        <f t="shared" si="5"/>
        <v>-0.55568968156758913</v>
      </c>
      <c r="J38" s="1">
        <f t="shared" si="5"/>
        <v>-0.78364427027920014</v>
      </c>
      <c r="K38" s="1">
        <f t="shared" si="5"/>
        <v>-1.9765576568044754</v>
      </c>
    </row>
    <row r="39" spans="2:11" x14ac:dyDescent="0.2">
      <c r="B39" s="1">
        <f t="shared" si="5"/>
        <v>-4.4083086161654421</v>
      </c>
      <c r="C39" s="1">
        <f t="shared" si="5"/>
        <v>0.28508667960857359</v>
      </c>
      <c r="D39" s="1">
        <f t="shared" si="5"/>
        <v>0.28100095000192482</v>
      </c>
      <c r="E39" s="1">
        <f t="shared" si="5"/>
        <v>2.0771246605351568</v>
      </c>
      <c r="F39" s="1">
        <f t="shared" si="5"/>
        <v>0.13022577458750639</v>
      </c>
      <c r="G39" s="1">
        <f t="shared" si="5"/>
        <v>0.90577149164230164</v>
      </c>
      <c r="H39" s="1">
        <f t="shared" si="5"/>
        <v>1.6769128201979941</v>
      </c>
      <c r="I39" s="1">
        <f t="shared" si="5"/>
        <v>-0.21857927320613335</v>
      </c>
      <c r="J39" s="1">
        <f t="shared" si="5"/>
        <v>-0.7292344872018881</v>
      </c>
      <c r="K39" s="1">
        <f t="shared" si="5"/>
        <v>-1.9646280848740081</v>
      </c>
    </row>
    <row r="40" spans="2:11" x14ac:dyDescent="0.2">
      <c r="B40" s="1">
        <f t="shared" si="5"/>
        <v>-3.8387650356110967</v>
      </c>
      <c r="C40" s="1">
        <f t="shared" si="5"/>
        <v>0.46818691453711381</v>
      </c>
      <c r="D40" s="1">
        <f t="shared" si="5"/>
        <v>0.51835596298946918</v>
      </c>
      <c r="E40" s="1">
        <f t="shared" si="5"/>
        <v>1.1896877712270335</v>
      </c>
      <c r="F40" s="1">
        <f t="shared" si="5"/>
        <v>-3.0207395412493589E-2</v>
      </c>
      <c r="G40" s="1">
        <f t="shared" si="5"/>
        <v>0.83459466467213295</v>
      </c>
      <c r="H40" s="1">
        <f t="shared" si="5"/>
        <v>1.2986105302865982</v>
      </c>
      <c r="I40" s="1">
        <f t="shared" si="5"/>
        <v>0.26013699279141989</v>
      </c>
      <c r="J40" s="1">
        <f t="shared" si="5"/>
        <v>-0.70060040548015978</v>
      </c>
      <c r="K40" s="1">
        <f t="shared" si="5"/>
        <v>-2.2430003445515112</v>
      </c>
    </row>
    <row r="41" spans="2:11" x14ac:dyDescent="0.2">
      <c r="B41" s="1">
        <f t="shared" si="5"/>
        <v>-2.4777145200890942</v>
      </c>
      <c r="C41" s="1">
        <f t="shared" si="5"/>
        <v>4.0612267427755366E-2</v>
      </c>
      <c r="D41" s="1">
        <f t="shared" si="5"/>
        <v>0.7475036241864661</v>
      </c>
      <c r="E41" s="1">
        <f t="shared" si="5"/>
        <v>1.0803439254576457</v>
      </c>
      <c r="F41" s="1">
        <f t="shared" si="5"/>
        <v>-3.0207395412493589E-2</v>
      </c>
      <c r="G41" s="1">
        <f t="shared" si="5"/>
        <v>0.19333828485648308</v>
      </c>
      <c r="H41" s="1">
        <f t="shared" si="5"/>
        <v>0.95096660338717465</v>
      </c>
      <c r="I41" s="1">
        <f t="shared" si="5"/>
        <v>-3.1127629147225555E-2</v>
      </c>
      <c r="J41" s="1">
        <f t="shared" si="5"/>
        <v>-0.47371516066670694</v>
      </c>
      <c r="K41" s="1">
        <f t="shared" si="5"/>
        <v>-1.1927776510202284</v>
      </c>
    </row>
    <row r="42" spans="2:11" x14ac:dyDescent="0.2">
      <c r="B42" s="1">
        <f t="shared" si="5"/>
        <v>-1.1795884087216137</v>
      </c>
      <c r="C42" s="1">
        <f t="shared" si="5"/>
        <v>0.16292787190947533</v>
      </c>
      <c r="D42" s="1">
        <f t="shared" si="5"/>
        <v>0.33844705284263021</v>
      </c>
      <c r="E42" s="1">
        <f t="shared" si="5"/>
        <v>0.11135830775817901</v>
      </c>
      <c r="F42" s="1">
        <f t="shared" si="5"/>
        <v>-3.0207395412493589E-2</v>
      </c>
      <c r="G42" s="1">
        <f t="shared" si="5"/>
        <v>0.27414682503789356</v>
      </c>
      <c r="H42" s="1">
        <f t="shared" si="5"/>
        <v>0.34217370721222107</v>
      </c>
      <c r="I42" s="1">
        <f t="shared" si="5"/>
        <v>0.47406854098748497</v>
      </c>
      <c r="J42" s="1">
        <f t="shared" si="5"/>
        <v>-0.4933265016137669</v>
      </c>
      <c r="K42" s="1">
        <f t="shared" si="5"/>
        <v>-1.913969288650891</v>
      </c>
    </row>
    <row r="43" spans="2:11" x14ac:dyDescent="0.2">
      <c r="B43" s="1">
        <f t="shared" si="5"/>
        <v>-1.3024954535230719</v>
      </c>
      <c r="C43" s="1">
        <f t="shared" si="5"/>
        <v>-8.7123762515616709E-2</v>
      </c>
      <c r="D43" s="1">
        <f t="shared" si="5"/>
        <v>0.48626528306958328</v>
      </c>
      <c r="E43" s="1">
        <f t="shared" si="5"/>
        <v>0.75373194659635612</v>
      </c>
      <c r="F43" s="1">
        <f t="shared" si="5"/>
        <v>0.17568865210960208</v>
      </c>
      <c r="G43" s="1">
        <f t="shared" si="5"/>
        <v>-0.25159110199128643</v>
      </c>
      <c r="H43" s="1">
        <f t="shared" si="5"/>
        <v>-8.4292233102144287E-2</v>
      </c>
      <c r="I43" s="1">
        <f t="shared" si="5"/>
        <v>0.61205519295807509</v>
      </c>
      <c r="J43" s="1">
        <f t="shared" si="5"/>
        <v>-0.30223852360148773</v>
      </c>
      <c r="K43" s="1">
        <f t="shared" si="5"/>
        <v>-3.8036171259718365E-2</v>
      </c>
    </row>
    <row r="44" spans="2:11" x14ac:dyDescent="0.2">
      <c r="B44" s="1">
        <f t="shared" si="5"/>
        <v>0.76589303212004722</v>
      </c>
      <c r="C44" s="1">
        <f t="shared" si="5"/>
        <v>-8.4141950761619899E-2</v>
      </c>
      <c r="D44" s="1">
        <f t="shared" si="5"/>
        <v>0.16427105342690496</v>
      </c>
      <c r="E44" s="1">
        <f t="shared" si="5"/>
        <v>-0.80239703014730157</v>
      </c>
      <c r="F44" s="1">
        <f t="shared" si="5"/>
        <v>0.13211379764827541</v>
      </c>
      <c r="G44" s="1">
        <f t="shared" si="5"/>
        <v>-0.19177543017265175</v>
      </c>
      <c r="H44" s="1">
        <f t="shared" si="5"/>
        <v>-0.55333325364739361</v>
      </c>
      <c r="I44" s="1">
        <f t="shared" si="5"/>
        <v>0.83640879093457965</v>
      </c>
      <c r="J44" s="1">
        <f t="shared" si="5"/>
        <v>-0.26703900940083258</v>
      </c>
      <c r="K44" s="1">
        <f t="shared" si="5"/>
        <v>-1.4422004773095605</v>
      </c>
    </row>
    <row r="45" spans="2:11" x14ac:dyDescent="0.2">
      <c r="B45" s="1">
        <f t="shared" si="5"/>
        <v>1.7096920807799023</v>
      </c>
      <c r="C45" s="1">
        <f t="shared" si="5"/>
        <v>-0.17360823797674341</v>
      </c>
      <c r="D45" s="1">
        <f t="shared" si="5"/>
        <v>9.4150472779489291E-2</v>
      </c>
      <c r="E45" s="1">
        <f t="shared" si="5"/>
        <v>-1.1949369783610351</v>
      </c>
      <c r="F45" s="1">
        <f t="shared" si="5"/>
        <v>-3.0207395412493589E-2</v>
      </c>
      <c r="G45" s="1">
        <f t="shared" si="5"/>
        <v>-0.29078040166344965</v>
      </c>
      <c r="H45" s="1">
        <f t="shared" si="5"/>
        <v>-0.88264298870992786</v>
      </c>
      <c r="I45" s="1">
        <f t="shared" si="5"/>
        <v>0.97078281678482092</v>
      </c>
      <c r="J45" s="1">
        <f t="shared" si="5"/>
        <v>-0.20244936822055171</v>
      </c>
      <c r="K45" s="1">
        <f t="shared" si="5"/>
        <v>-1.4571900678716703</v>
      </c>
    </row>
    <row r="46" spans="2:11" x14ac:dyDescent="0.2">
      <c r="B46" s="1">
        <f t="shared" si="5"/>
        <v>1.9807509182027445</v>
      </c>
      <c r="C46" s="1">
        <f t="shared" si="5"/>
        <v>-0.22473953007096004</v>
      </c>
      <c r="D46" s="1">
        <f t="shared" si="5"/>
        <v>0.11937308598444751</v>
      </c>
      <c r="E46" s="1">
        <f t="shared" si="5"/>
        <v>-1.1466849563819288</v>
      </c>
      <c r="F46" s="1">
        <f t="shared" si="5"/>
        <v>-3.0207395412493589E-2</v>
      </c>
      <c r="G46" s="1">
        <f t="shared" si="5"/>
        <v>-0.48634065062681886</v>
      </c>
      <c r="H46" s="1">
        <f t="shared" si="5"/>
        <v>-1.0516993992134589</v>
      </c>
      <c r="I46" s="1">
        <f t="shared" si="5"/>
        <v>1.0440195777927048</v>
      </c>
      <c r="J46" s="1">
        <f t="shared" si="5"/>
        <v>-0.20447165027420833</v>
      </c>
      <c r="K46" s="1">
        <f t="shared" si="5"/>
        <v>-0.69903103578537973</v>
      </c>
    </row>
    <row r="47" spans="2:11" x14ac:dyDescent="0.2">
      <c r="B47" s="1">
        <f t="shared" si="5"/>
        <v>2.4829231462081509</v>
      </c>
      <c r="C47" s="1">
        <f t="shared" si="5"/>
        <v>-0.25929919923870104</v>
      </c>
      <c r="D47" s="1">
        <f t="shared" si="5"/>
        <v>0.13142148121627883</v>
      </c>
      <c r="E47" s="1">
        <f t="shared" si="5"/>
        <v>-1.4304862997588073</v>
      </c>
      <c r="F47" s="1">
        <f t="shared" si="5"/>
        <v>-3.0207395412493589E-2</v>
      </c>
      <c r="G47" s="1">
        <f t="shared" si="5"/>
        <v>-0.50375731840622096</v>
      </c>
      <c r="H47" s="1">
        <f t="shared" si="5"/>
        <v>-1.1755461993491823</v>
      </c>
      <c r="I47" s="1">
        <f t="shared" si="5"/>
        <v>0.9197523941036243</v>
      </c>
      <c r="J47" s="1">
        <f t="shared" si="5"/>
        <v>-0.13480060936262728</v>
      </c>
      <c r="K47" s="1">
        <f t="shared" si="5"/>
        <v>-0.90064570861646676</v>
      </c>
    </row>
    <row r="48" spans="2:11" x14ac:dyDescent="0.2">
      <c r="B48" s="1">
        <f t="shared" si="5"/>
        <v>3.8933439186581751</v>
      </c>
      <c r="C48" s="1">
        <f t="shared" si="5"/>
        <v>-0.52862783371003919</v>
      </c>
      <c r="D48" s="1">
        <f t="shared" si="5"/>
        <v>-0.38475336995031029</v>
      </c>
      <c r="E48" s="1">
        <f t="shared" si="5"/>
        <v>-1.1679923497371369</v>
      </c>
      <c r="F48" s="1">
        <f t="shared" si="5"/>
        <v>-3.0207395412493589E-2</v>
      </c>
      <c r="G48" s="1">
        <f t="shared" si="5"/>
        <v>-0.88453130037100025</v>
      </c>
      <c r="H48" s="1">
        <f t="shared" si="5"/>
        <v>-1.4862143435186872</v>
      </c>
      <c r="I48" s="1">
        <f t="shared" si="5"/>
        <v>0.17495939390661874</v>
      </c>
      <c r="J48" s="1">
        <f t="shared" si="5"/>
        <v>0.41402328013488754</v>
      </c>
      <c r="K48" s="1">
        <f t="shared" si="5"/>
        <v>2.0974048541751582</v>
      </c>
    </row>
    <row r="49" spans="2:11" x14ac:dyDescent="0.2">
      <c r="B49" s="1">
        <f t="shared" si="5"/>
        <v>4.7109908725450111</v>
      </c>
      <c r="C49" s="1">
        <f t="shared" si="5"/>
        <v>-0.5693870678552424</v>
      </c>
      <c r="D49" s="1">
        <f t="shared" si="5"/>
        <v>-0.2707299372596772</v>
      </c>
      <c r="E49" s="1">
        <f t="shared" si="5"/>
        <v>-2.2797108143078013</v>
      </c>
      <c r="F49" s="1">
        <f t="shared" si="5"/>
        <v>-3.0207395412493589E-2</v>
      </c>
      <c r="G49" s="1">
        <f t="shared" si="5"/>
        <v>-0.94063212747483826</v>
      </c>
      <c r="H49" s="1">
        <f t="shared" si="5"/>
        <v>-1.6972943853979066</v>
      </c>
      <c r="I49" s="1">
        <f t="shared" si="5"/>
        <v>9.9146255619375623E-3</v>
      </c>
      <c r="J49" s="1">
        <f t="shared" si="5"/>
        <v>1.0670562296010142</v>
      </c>
      <c r="K49" s="1">
        <f t="shared" si="5"/>
        <v>0.88881747502617614</v>
      </c>
    </row>
    <row r="50" spans="2:11" x14ac:dyDescent="0.2">
      <c r="B50" s="1">
        <f t="shared" si="5"/>
        <v>5.5813062016914898</v>
      </c>
      <c r="C50" s="1">
        <f t="shared" si="5"/>
        <v>-0.70403325159270169</v>
      </c>
      <c r="D50" s="1">
        <f t="shared" si="5"/>
        <v>-0.5258493697399711</v>
      </c>
      <c r="E50" s="1">
        <f t="shared" si="5"/>
        <v>-1.7639286563412098</v>
      </c>
      <c r="F50" s="1">
        <f t="shared" si="5"/>
        <v>-3.0207395412493589E-2</v>
      </c>
      <c r="G50" s="1">
        <f t="shared" si="5"/>
        <v>-1.2541476606558573</v>
      </c>
      <c r="H50" s="1">
        <f t="shared" si="5"/>
        <v>-2.0973663840361727</v>
      </c>
      <c r="I50" s="1">
        <f t="shared" si="5"/>
        <v>-0.19705232498073144</v>
      </c>
      <c r="J50" s="1">
        <f t="shared" si="5"/>
        <v>0.99127884106766739</v>
      </c>
      <c r="K50" s="1">
        <f t="shared" si="5"/>
        <v>10.007173568491966</v>
      </c>
    </row>
    <row r="51" spans="2:11" x14ac:dyDescent="0.2">
      <c r="B51" s="1">
        <f t="shared" ref="B51:K54" si="6">B20-B$31</f>
        <v>5.8395799109409978</v>
      </c>
      <c r="C51" s="1">
        <f t="shared" si="6"/>
        <v>-0.6018364099177731</v>
      </c>
      <c r="D51" s="1">
        <f t="shared" si="6"/>
        <v>-0.96906513194747923</v>
      </c>
      <c r="E51" s="1">
        <f t="shared" si="6"/>
        <v>-2.3327763220489359</v>
      </c>
      <c r="F51" s="1">
        <f t="shared" si="6"/>
        <v>7.5497497667007085E-2</v>
      </c>
      <c r="G51" s="1">
        <f t="shared" si="6"/>
        <v>-0.77027545749324344</v>
      </c>
      <c r="H51" s="1">
        <f t="shared" si="6"/>
        <v>-1.5867609960596925</v>
      </c>
      <c r="I51" s="1">
        <f t="shared" si="6"/>
        <v>-0.96405738748300429</v>
      </c>
      <c r="J51" s="1">
        <f t="shared" si="6"/>
        <v>1.3096942963421339</v>
      </c>
      <c r="K51" s="1">
        <f t="shared" si="6"/>
        <v>-0.56871375545169567</v>
      </c>
    </row>
    <row r="52" spans="2:11" x14ac:dyDescent="0.2">
      <c r="B52" s="1">
        <f t="shared" si="6"/>
        <v>6.4348150994021864</v>
      </c>
      <c r="C52" s="1">
        <f t="shared" si="6"/>
        <v>-0.73275673262153629</v>
      </c>
      <c r="D52" s="1">
        <f t="shared" si="6"/>
        <v>-0.84954086947497309</v>
      </c>
      <c r="E52" s="1">
        <f t="shared" si="6"/>
        <v>-2.7653902502011243</v>
      </c>
      <c r="F52" s="1">
        <f t="shared" si="6"/>
        <v>-3.0207395412493589E-2</v>
      </c>
      <c r="G52" s="1">
        <f t="shared" si="6"/>
        <v>-1.1554961205231868</v>
      </c>
      <c r="H52" s="1">
        <f t="shared" si="6"/>
        <v>-1.9675298755278618</v>
      </c>
      <c r="I52" s="1">
        <f t="shared" si="6"/>
        <v>2.4137832141108539E-2</v>
      </c>
      <c r="J52" s="1">
        <f t="shared" si="6"/>
        <v>1.0419683122178864</v>
      </c>
      <c r="K52" s="1">
        <f t="shared" si="6"/>
        <v>3.1529814508313905</v>
      </c>
    </row>
    <row r="53" spans="2:11" x14ac:dyDescent="0.2">
      <c r="B53" s="1">
        <f t="shared" si="6"/>
        <v>7.501772842048922</v>
      </c>
      <c r="C53" s="1">
        <f t="shared" si="6"/>
        <v>-0.73001728093025642</v>
      </c>
      <c r="D53" s="1">
        <f t="shared" si="6"/>
        <v>-1.3808927244986808</v>
      </c>
      <c r="E53" s="1">
        <f t="shared" si="6"/>
        <v>-2.8126943163930336</v>
      </c>
      <c r="F53" s="1">
        <f t="shared" si="6"/>
        <v>-3.0207395412493589E-2</v>
      </c>
      <c r="G53" s="1">
        <f t="shared" si="6"/>
        <v>-1.2047266986794525</v>
      </c>
      <c r="H53" s="1">
        <f t="shared" si="6"/>
        <v>-2.3076123431384139</v>
      </c>
      <c r="I53" s="1">
        <f t="shared" si="6"/>
        <v>-0.35924812814917217</v>
      </c>
      <c r="J53" s="1">
        <f t="shared" si="6"/>
        <v>1.323626045152579</v>
      </c>
      <c r="K53" s="1">
        <f t="shared" si="6"/>
        <v>4.3076699374220517</v>
      </c>
    </row>
    <row r="54" spans="2:11" x14ac:dyDescent="0.2">
      <c r="B54" s="1">
        <f t="shared" si="6"/>
        <v>8.801169611409378</v>
      </c>
      <c r="C54" s="1">
        <f t="shared" si="6"/>
        <v>-0.84830590755792534</v>
      </c>
      <c r="D54" s="1">
        <f t="shared" si="6"/>
        <v>-1.5384564987025833</v>
      </c>
      <c r="E54" s="1">
        <f t="shared" si="6"/>
        <v>-3.8358105019243878</v>
      </c>
      <c r="F54" s="1">
        <f t="shared" si="6"/>
        <v>-3.0207395412493589E-2</v>
      </c>
      <c r="G54" s="1">
        <f t="shared" si="6"/>
        <v>-1.2617827451677424</v>
      </c>
      <c r="H54" s="1">
        <f t="shared" si="6"/>
        <v>-2.6149534352664299</v>
      </c>
      <c r="I54" s="1">
        <f t="shared" si="6"/>
        <v>-0.80283295729220772</v>
      </c>
      <c r="J54" s="1">
        <f t="shared" si="6"/>
        <v>2.131179829914394</v>
      </c>
      <c r="K54" s="1">
        <f t="shared" si="6"/>
        <v>2.4564631095675304</v>
      </c>
    </row>
    <row r="55" spans="2:1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1" x14ac:dyDescent="0.2">
      <c r="B62" s="1" t="s">
        <v>91</v>
      </c>
    </row>
    <row r="63" spans="2:11" x14ac:dyDescent="0.2">
      <c r="B63" s="1">
        <f>$B34*C34</f>
        <v>-9.1066439891304736</v>
      </c>
      <c r="C63" s="1">
        <f t="shared" ref="C63:J63" si="7">$B34*D34</f>
        <v>-4.674059374931022</v>
      </c>
      <c r="D63" s="1">
        <f t="shared" si="7"/>
        <v>-31.564011385361308</v>
      </c>
      <c r="E63" s="1">
        <f t="shared" si="7"/>
        <v>0.25630861948949313</v>
      </c>
      <c r="F63" s="1">
        <f t="shared" si="7"/>
        <v>-14.609422395963666</v>
      </c>
      <c r="G63" s="1">
        <f t="shared" si="7"/>
        <v>-25.979771737444967</v>
      </c>
      <c r="H63" s="1">
        <f t="shared" si="7"/>
        <v>4.7467966363103402</v>
      </c>
      <c r="I63" s="1">
        <f t="shared" si="7"/>
        <v>8.9362137693074413</v>
      </c>
      <c r="J63" s="1">
        <f t="shared" si="7"/>
        <v>19.323910051828541</v>
      </c>
      <c r="K63" s="1"/>
    </row>
    <row r="64" spans="2:11" x14ac:dyDescent="0.2">
      <c r="B64" s="1">
        <f t="shared" ref="B64:J79" si="8">$B35*C35</f>
        <v>-8.7103831713534454</v>
      </c>
      <c r="C64" s="1">
        <f t="shared" si="8"/>
        <v>-6.2695120209250819</v>
      </c>
      <c r="D64" s="1">
        <f t="shared" si="8"/>
        <v>-30.019548376941394</v>
      </c>
      <c r="E64" s="1">
        <f t="shared" si="8"/>
        <v>0.24980017303949428</v>
      </c>
      <c r="F64" s="1">
        <f t="shared" si="8"/>
        <v>-12.894480210130093</v>
      </c>
      <c r="G64" s="1">
        <f t="shared" si="8"/>
        <v>-23.728913973167781</v>
      </c>
      <c r="H64" s="1">
        <f t="shared" si="8"/>
        <v>4.1120876779835607</v>
      </c>
      <c r="I64" s="1">
        <f t="shared" si="8"/>
        <v>8.8762557696941915</v>
      </c>
      <c r="J64" s="1">
        <f t="shared" si="8"/>
        <v>17.790101027746434</v>
      </c>
      <c r="K64" s="1"/>
    </row>
    <row r="65" spans="2:11" x14ac:dyDescent="0.2">
      <c r="B65" s="1">
        <f t="shared" si="8"/>
        <v>-7.009914185903507</v>
      </c>
      <c r="C65" s="1">
        <f t="shared" si="8"/>
        <v>-3.2493401720170385</v>
      </c>
      <c r="D65" s="1">
        <f t="shared" si="8"/>
        <v>-24.415720454654441</v>
      </c>
      <c r="E65" s="1">
        <f t="shared" si="8"/>
        <v>0.21727181866401588</v>
      </c>
      <c r="F65" s="1">
        <f t="shared" si="8"/>
        <v>-10.248575756360871</v>
      </c>
      <c r="G65" s="1">
        <f t="shared" si="8"/>
        <v>-19.680871187398139</v>
      </c>
      <c r="H65" s="1">
        <f t="shared" si="8"/>
        <v>5.7160637378437578</v>
      </c>
      <c r="I65" s="1">
        <f t="shared" si="8"/>
        <v>6.9365883271411883</v>
      </c>
      <c r="J65" s="1">
        <f t="shared" si="8"/>
        <v>15.041380761007305</v>
      </c>
      <c r="K65" s="1"/>
    </row>
    <row r="66" spans="2:11" x14ac:dyDescent="0.2">
      <c r="B66" s="1">
        <f t="shared" si="8"/>
        <v>-5.2793341545025809</v>
      </c>
      <c r="C66" s="1">
        <f t="shared" si="8"/>
        <v>-5.7580841563999847</v>
      </c>
      <c r="D66" s="1">
        <f t="shared" si="8"/>
        <v>-19.871649724165895</v>
      </c>
      <c r="E66" s="1">
        <f t="shared" si="8"/>
        <v>0.20455109962543325</v>
      </c>
      <c r="F66" s="1">
        <f t="shared" si="8"/>
        <v>-8.0814613338870913</v>
      </c>
      <c r="G66" s="1">
        <f t="shared" si="8"/>
        <v>-15.482353078875459</v>
      </c>
      <c r="H66" s="1">
        <f t="shared" si="8"/>
        <v>2.3446264544093691</v>
      </c>
      <c r="I66" s="1">
        <f t="shared" si="8"/>
        <v>6.0697207934742634</v>
      </c>
      <c r="J66" s="1">
        <f t="shared" si="8"/>
        <v>13.501335061128001</v>
      </c>
      <c r="K66" s="1"/>
    </row>
    <row r="67" spans="2:11" x14ac:dyDescent="0.2">
      <c r="B67" s="1">
        <f t="shared" si="8"/>
        <v>-4.0798084695870598</v>
      </c>
      <c r="C67" s="1">
        <f t="shared" si="8"/>
        <v>-2.4689239146638147</v>
      </c>
      <c r="D67" s="1">
        <f t="shared" si="8"/>
        <v>-15.257995467953343</v>
      </c>
      <c r="E67" s="1">
        <f t="shared" si="8"/>
        <v>0.17449822858115191</v>
      </c>
      <c r="F67" s="1">
        <f t="shared" si="8"/>
        <v>-6.2884686225420223</v>
      </c>
      <c r="G67" s="1">
        <f t="shared" si="8"/>
        <v>-13.186139767999421</v>
      </c>
      <c r="H67" s="1">
        <f t="shared" si="8"/>
        <v>3.210037269027961</v>
      </c>
      <c r="I67" s="1">
        <f t="shared" si="8"/>
        <v>4.526856259342809</v>
      </c>
      <c r="J67" s="1">
        <f t="shared" si="8"/>
        <v>11.417926143286172</v>
      </c>
      <c r="K67" s="1"/>
    </row>
    <row r="68" spans="2:11" x14ac:dyDescent="0.2">
      <c r="B68" s="1">
        <f t="shared" si="8"/>
        <v>-1.2567500660724717</v>
      </c>
      <c r="C68" s="1">
        <f t="shared" si="8"/>
        <v>-1.2387389090441598</v>
      </c>
      <c r="D68" s="1">
        <f t="shared" si="8"/>
        <v>-9.1566065378868498</v>
      </c>
      <c r="E68" s="1">
        <f t="shared" si="8"/>
        <v>-0.57407540416092306</v>
      </c>
      <c r="F68" s="1">
        <f t="shared" si="8"/>
        <v>-3.9929202708837832</v>
      </c>
      <c r="G68" s="1">
        <f t="shared" si="8"/>
        <v>-7.3923492338371082</v>
      </c>
      <c r="H68" s="1">
        <f t="shared" si="8"/>
        <v>0.9635648933897778</v>
      </c>
      <c r="I68" s="1">
        <f t="shared" si="8"/>
        <v>3.214690673137071</v>
      </c>
      <c r="J68" s="1">
        <f t="shared" si="8"/>
        <v>8.6606869141107019</v>
      </c>
      <c r="K68" s="1"/>
    </row>
    <row r="69" spans="2:11" x14ac:dyDescent="0.2">
      <c r="B69" s="1">
        <f t="shared" si="8"/>
        <v>-1.7972595576557131</v>
      </c>
      <c r="C69" s="1">
        <f t="shared" si="8"/>
        <v>-1.989846746724494</v>
      </c>
      <c r="D69" s="1">
        <f t="shared" si="8"/>
        <v>-4.5669318194804296</v>
      </c>
      <c r="E69" s="1">
        <f t="shared" si="8"/>
        <v>0.11595909332635944</v>
      </c>
      <c r="F69" s="1">
        <f t="shared" si="8"/>
        <v>-3.2038128176509519</v>
      </c>
      <c r="G69" s="1">
        <f t="shared" si="8"/>
        <v>-4.9850606985405781</v>
      </c>
      <c r="H69" s="1">
        <f t="shared" si="8"/>
        <v>-0.99860479239671862</v>
      </c>
      <c r="I69" s="1">
        <f t="shared" si="8"/>
        <v>2.6894403404921943</v>
      </c>
      <c r="J69" s="1">
        <f t="shared" si="8"/>
        <v>8.6103512975279841</v>
      </c>
      <c r="K69" s="1"/>
    </row>
    <row r="70" spans="2:11" x14ac:dyDescent="0.2">
      <c r="B70" s="1">
        <f t="shared" si="8"/>
        <v>-0.10062560469949083</v>
      </c>
      <c r="C70" s="1">
        <f t="shared" si="8"/>
        <v>-1.8521005834660285</v>
      </c>
      <c r="D70" s="1">
        <f t="shared" si="8"/>
        <v>-2.6767838307964587</v>
      </c>
      <c r="E70" s="1">
        <f t="shared" si="8"/>
        <v>7.484530222760806E-2</v>
      </c>
      <c r="F70" s="1">
        <f t="shared" si="8"/>
        <v>-0.47903707567802956</v>
      </c>
      <c r="G70" s="1">
        <f t="shared" si="8"/>
        <v>-2.3562237613322092</v>
      </c>
      <c r="H70" s="1">
        <f t="shared" si="8"/>
        <v>7.7125378714029261E-2</v>
      </c>
      <c r="I70" s="1">
        <f t="shared" si="8"/>
        <v>1.173730931970238</v>
      </c>
      <c r="J70" s="1">
        <f t="shared" si="8"/>
        <v>2.9553625051705823</v>
      </c>
      <c r="K70" s="1"/>
    </row>
    <row r="71" spans="2:11" x14ac:dyDescent="0.2">
      <c r="B71" s="1">
        <f t="shared" si="8"/>
        <v>-0.19218782916209692</v>
      </c>
      <c r="C71" s="1">
        <f t="shared" si="8"/>
        <v>-0.39922822049915807</v>
      </c>
      <c r="D71" s="1">
        <f t="shared" si="8"/>
        <v>-0.13135696904640212</v>
      </c>
      <c r="E71" s="1">
        <f t="shared" si="8"/>
        <v>3.5632293486247892E-2</v>
      </c>
      <c r="F71" s="1">
        <f t="shared" si="8"/>
        <v>-0.32338041710253151</v>
      </c>
      <c r="G71" s="1">
        <f t="shared" si="8"/>
        <v>-0.40362413879683923</v>
      </c>
      <c r="H71" s="1">
        <f t="shared" si="8"/>
        <v>-0.55920575588840449</v>
      </c>
      <c r="I71" s="1">
        <f t="shared" si="8"/>
        <v>0.58192222301878394</v>
      </c>
      <c r="J71" s="1">
        <f t="shared" si="8"/>
        <v>2.2576959875417435</v>
      </c>
      <c r="K71" s="1"/>
    </row>
    <row r="72" spans="2:11" x14ac:dyDescent="0.2">
      <c r="B72" s="1">
        <f t="shared" si="8"/>
        <v>0.11347830457041461</v>
      </c>
      <c r="C72" s="1">
        <f t="shared" si="8"/>
        <v>-0.63335832040424178</v>
      </c>
      <c r="D72" s="1">
        <f t="shared" si="8"/>
        <v>-0.9817324336168487</v>
      </c>
      <c r="E72" s="1">
        <f t="shared" si="8"/>
        <v>-0.22883367060835336</v>
      </c>
      <c r="F72" s="1">
        <f t="shared" si="8"/>
        <v>0.32769626649051004</v>
      </c>
      <c r="G72" s="1">
        <f t="shared" si="8"/>
        <v>0.10979025038284992</v>
      </c>
      <c r="H72" s="1">
        <f t="shared" si="8"/>
        <v>-0.79719910613307932</v>
      </c>
      <c r="I72" s="1">
        <f t="shared" si="8"/>
        <v>0.39366430287046345</v>
      </c>
      <c r="J72" s="1">
        <f t="shared" si="8"/>
        <v>4.9541940135208108E-2</v>
      </c>
      <c r="K72" s="1"/>
    </row>
    <row r="73" spans="2:11" x14ac:dyDescent="0.2">
      <c r="B73" s="1">
        <f t="shared" si="8"/>
        <v>-6.4443733797312788E-2</v>
      </c>
      <c r="C73" s="1">
        <f t="shared" si="8"/>
        <v>0.12581405519868652</v>
      </c>
      <c r="D73" s="1">
        <f t="shared" si="8"/>
        <v>-0.61455029438363773</v>
      </c>
      <c r="E73" s="1">
        <f t="shared" si="8"/>
        <v>0.10118503706573202</v>
      </c>
      <c r="F73" s="1">
        <f t="shared" si="8"/>
        <v>-0.14687946570105864</v>
      </c>
      <c r="G73" s="1">
        <f t="shared" si="8"/>
        <v>-0.42379408340885349</v>
      </c>
      <c r="H73" s="1">
        <f t="shared" si="8"/>
        <v>0.64059966498074783</v>
      </c>
      <c r="I73" s="1">
        <f t="shared" si="8"/>
        <v>-0.20452331660433745</v>
      </c>
      <c r="J73" s="1">
        <f t="shared" si="8"/>
        <v>-1.1045712964915986</v>
      </c>
      <c r="K73" s="1"/>
    </row>
    <row r="74" spans="2:11" x14ac:dyDescent="0.2">
      <c r="B74" s="1">
        <f t="shared" si="8"/>
        <v>-0.2968166296269909</v>
      </c>
      <c r="C74" s="1">
        <f t="shared" si="8"/>
        <v>0.16096831771277659</v>
      </c>
      <c r="D74" s="1">
        <f t="shared" si="8"/>
        <v>-2.0429742889349272</v>
      </c>
      <c r="E74" s="1">
        <f t="shared" si="8"/>
        <v>-5.1645344717727443E-2</v>
      </c>
      <c r="F74" s="1">
        <f t="shared" si="8"/>
        <v>-0.49714494996999897</v>
      </c>
      <c r="G74" s="1">
        <f t="shared" si="8"/>
        <v>-1.5090477279532684</v>
      </c>
      <c r="H74" s="1">
        <f t="shared" si="8"/>
        <v>1.6597396940142151</v>
      </c>
      <c r="I74" s="1">
        <f t="shared" si="8"/>
        <v>-0.34612608160557168</v>
      </c>
      <c r="J74" s="1">
        <f t="shared" si="8"/>
        <v>-2.4913463192313232</v>
      </c>
      <c r="K74" s="1"/>
    </row>
    <row r="75" spans="2:11" x14ac:dyDescent="0.2">
      <c r="B75" s="1">
        <f t="shared" si="8"/>
        <v>-0.44515303054450739</v>
      </c>
      <c r="C75" s="1">
        <f t="shared" si="8"/>
        <v>0.23644834967238959</v>
      </c>
      <c r="D75" s="1">
        <f t="shared" si="8"/>
        <v>-2.2712972802427793</v>
      </c>
      <c r="E75" s="1">
        <f t="shared" si="8"/>
        <v>-5.983332619981005E-2</v>
      </c>
      <c r="F75" s="1">
        <f t="shared" si="8"/>
        <v>-0.96331969028839159</v>
      </c>
      <c r="G75" s="1">
        <f t="shared" si="8"/>
        <v>-2.0831545506653333</v>
      </c>
      <c r="H75" s="1">
        <f t="shared" si="8"/>
        <v>2.0679427373345418</v>
      </c>
      <c r="I75" s="1">
        <f t="shared" si="8"/>
        <v>-0.40500740902706861</v>
      </c>
      <c r="J75" s="1">
        <f t="shared" si="8"/>
        <v>-1.3846063659841064</v>
      </c>
      <c r="K75" s="1"/>
    </row>
    <row r="76" spans="2:11" x14ac:dyDescent="0.2">
      <c r="B76" s="1">
        <f t="shared" si="8"/>
        <v>-0.64381998358300974</v>
      </c>
      <c r="C76" s="1">
        <f t="shared" si="8"/>
        <v>0.32630943762085846</v>
      </c>
      <c r="D76" s="1">
        <f t="shared" si="8"/>
        <v>-3.5517875440047937</v>
      </c>
      <c r="E76" s="1">
        <f t="shared" si="8"/>
        <v>-7.5002641256342248E-2</v>
      </c>
      <c r="F76" s="1">
        <f t="shared" si="8"/>
        <v>-1.2507907059425554</v>
      </c>
      <c r="G76" s="1">
        <f t="shared" si="8"/>
        <v>-2.9187908678011056</v>
      </c>
      <c r="H76" s="1">
        <f t="shared" si="8"/>
        <v>2.2836745081002499</v>
      </c>
      <c r="I76" s="1">
        <f t="shared" si="8"/>
        <v>-0.33469955310943045</v>
      </c>
      <c r="J76" s="1">
        <f t="shared" si="8"/>
        <v>-2.2362340764568671</v>
      </c>
      <c r="K76" s="1"/>
    </row>
    <row r="77" spans="2:11" x14ac:dyDescent="0.2">
      <c r="B77" s="1">
        <f t="shared" si="8"/>
        <v>-2.0581299616084263</v>
      </c>
      <c r="C77" s="1">
        <f t="shared" si="8"/>
        <v>-1.4979771930792796</v>
      </c>
      <c r="D77" s="1">
        <f t="shared" si="8"/>
        <v>-4.5473959118883549</v>
      </c>
      <c r="E77" s="1">
        <f t="shared" si="8"/>
        <v>-0.11760777922773477</v>
      </c>
      <c r="F77" s="1">
        <f t="shared" si="8"/>
        <v>-3.4437845591622414</v>
      </c>
      <c r="G77" s="1">
        <f t="shared" si="8"/>
        <v>-5.7863435761610331</v>
      </c>
      <c r="H77" s="1">
        <f t="shared" si="8"/>
        <v>0.68117709227845424</v>
      </c>
      <c r="I77" s="1">
        <f t="shared" si="8"/>
        <v>1.6119350198960745</v>
      </c>
      <c r="J77" s="1">
        <f t="shared" si="8"/>
        <v>8.1659184339669881</v>
      </c>
      <c r="K77" s="1"/>
    </row>
    <row r="78" spans="2:11" x14ac:dyDescent="0.2">
      <c r="B78" s="1">
        <f t="shared" si="8"/>
        <v>-2.682377279611214</v>
      </c>
      <c r="C78" s="1">
        <f t="shared" si="8"/>
        <v>-1.2754062633550227</v>
      </c>
      <c r="D78" s="1">
        <f t="shared" si="8"/>
        <v>-10.739696838246207</v>
      </c>
      <c r="E78" s="1">
        <f t="shared" si="8"/>
        <v>-0.14230676407161535</v>
      </c>
      <c r="F78" s="1">
        <f t="shared" si="8"/>
        <v>-4.4313093669565582</v>
      </c>
      <c r="G78" s="1">
        <f t="shared" si="8"/>
        <v>-7.9959383576314318</v>
      </c>
      <c r="H78" s="1">
        <f t="shared" si="8"/>
        <v>4.6707710526989306E-2</v>
      </c>
      <c r="I78" s="1">
        <f t="shared" si="8"/>
        <v>5.0268921581426715</v>
      </c>
      <c r="J78" s="1">
        <f t="shared" si="8"/>
        <v>4.1872110122068191</v>
      </c>
      <c r="K78" s="1"/>
    </row>
    <row r="79" spans="2:11" x14ac:dyDescent="0.2">
      <c r="B79" s="1">
        <f t="shared" si="8"/>
        <v>-3.9294251533113709</v>
      </c>
      <c r="C79" s="1">
        <f t="shared" si="8"/>
        <v>-2.9349263484852619</v>
      </c>
      <c r="D79" s="1">
        <f t="shared" si="8"/>
        <v>-9.845025948978531</v>
      </c>
      <c r="E79" s="1">
        <f t="shared" si="8"/>
        <v>-0.16859672335269754</v>
      </c>
      <c r="F79" s="1">
        <f t="shared" si="8"/>
        <v>-6.9997821162554104</v>
      </c>
      <c r="G79" s="1">
        <f t="shared" si="8"/>
        <v>-11.706044006440345</v>
      </c>
      <c r="H79" s="1">
        <f t="shared" si="8"/>
        <v>-1.0998093634726833</v>
      </c>
      <c r="I79" s="1">
        <f t="shared" si="8"/>
        <v>5.5326307432565249</v>
      </c>
      <c r="J79" s="1">
        <f t="shared" si="8"/>
        <v>55.853099899227367</v>
      </c>
    </row>
    <row r="80" spans="2:11" x14ac:dyDescent="0.2">
      <c r="B80" s="1">
        <f t="shared" ref="B80:J83" si="9">$B51*C51</f>
        <v>-3.5144718090286791</v>
      </c>
      <c r="C80" s="1">
        <f t="shared" si="9"/>
        <v>-5.6589332769138867</v>
      </c>
      <c r="D80" s="1">
        <f t="shared" si="9"/>
        <v>-13.622433746955794</v>
      </c>
      <c r="E80" s="1">
        <f t="shared" si="9"/>
        <v>0.44087367070256944</v>
      </c>
      <c r="F80" s="1">
        <f t="shared" si="9"/>
        <v>-4.4980850874684313</v>
      </c>
      <c r="G80" s="1">
        <f t="shared" si="9"/>
        <v>-9.266017636054908</v>
      </c>
      <c r="H80" s="1">
        <f t="shared" si="9"/>
        <v>-5.6296901529400136</v>
      </c>
      <c r="I80" s="1">
        <f t="shared" si="9"/>
        <v>7.648064502393531</v>
      </c>
      <c r="J80" s="1">
        <f t="shared" si="9"/>
        <v>-3.3210494214115336</v>
      </c>
    </row>
    <row r="81" spans="1:12" x14ac:dyDescent="0.2">
      <c r="B81" s="1">
        <f t="shared" si="9"/>
        <v>-4.7151540872616726</v>
      </c>
      <c r="C81" s="1">
        <f t="shared" si="9"/>
        <v>-5.4666384144568188</v>
      </c>
      <c r="D81" s="1">
        <f t="shared" si="9"/>
        <v>-17.794774937733784</v>
      </c>
      <c r="E81" s="1">
        <f t="shared" si="9"/>
        <v>-0.19437900411392608</v>
      </c>
      <c r="F81" s="1">
        <f t="shared" si="9"/>
        <v>-7.435403883643251</v>
      </c>
      <c r="G81" s="1">
        <f t="shared" si="9"/>
        <v>-12.66069095157159</v>
      </c>
      <c r="H81" s="1">
        <f t="shared" si="9"/>
        <v>0.15532248672844065</v>
      </c>
      <c r="I81" s="1">
        <f t="shared" si="9"/>
        <v>6.7048734285582672</v>
      </c>
      <c r="J81" s="1">
        <f t="shared" si="9"/>
        <v>20.288852647944843</v>
      </c>
    </row>
    <row r="82" spans="1:12" x14ac:dyDescent="0.2">
      <c r="B82" s="1">
        <f t="shared" si="9"/>
        <v>-5.4764238123089957</v>
      </c>
      <c r="C82" s="1">
        <f t="shared" si="9"/>
        <v>-10.359143538427148</v>
      </c>
      <c r="D82" s="1">
        <f t="shared" si="9"/>
        <v>-21.100193835702619</v>
      </c>
      <c r="E82" s="1">
        <f t="shared" si="9"/>
        <v>-0.2266090185344776</v>
      </c>
      <c r="F82" s="1">
        <f t="shared" si="9"/>
        <v>-9.0375860302447713</v>
      </c>
      <c r="G82" s="1">
        <f t="shared" si="9"/>
        <v>-17.31118360573263</v>
      </c>
      <c r="H82" s="1">
        <f t="shared" si="9"/>
        <v>-2.6949978513063706</v>
      </c>
      <c r="I82" s="1">
        <f t="shared" si="9"/>
        <v>9.9295419185542375</v>
      </c>
      <c r="J82" s="1">
        <f t="shared" si="9"/>
        <v>32.315161349063324</v>
      </c>
    </row>
    <row r="83" spans="1:12" x14ac:dyDescent="0.2">
      <c r="B83" s="1">
        <f t="shared" si="9"/>
        <v>-7.4660841747778655</v>
      </c>
      <c r="C83" s="1">
        <f t="shared" si="9"/>
        <v>-13.540216584856447</v>
      </c>
      <c r="D83" s="1">
        <f t="shared" si="9"/>
        <v>-33.759618824661878</v>
      </c>
      <c r="E83" s="1">
        <f t="shared" si="9"/>
        <v>-0.26586041054426562</v>
      </c>
      <c r="F83" s="1">
        <f t="shared" si="9"/>
        <v>-11.105163952971036</v>
      </c>
      <c r="G83" s="1">
        <f t="shared" si="9"/>
        <v>-23.014648709717463</v>
      </c>
      <c r="H83" s="1">
        <f t="shared" si="9"/>
        <v>-7.0658690267581017</v>
      </c>
      <c r="I83" s="1">
        <f t="shared" si="9"/>
        <v>18.756875155491173</v>
      </c>
      <c r="J83" s="1">
        <f t="shared" si="9"/>
        <v>21.619748471473933</v>
      </c>
    </row>
    <row r="84" spans="1:12" x14ac:dyDescent="0.2">
      <c r="B84" s="1"/>
      <c r="C84" s="1"/>
      <c r="D84" s="1"/>
      <c r="E84" s="1"/>
      <c r="F84" s="1"/>
      <c r="G84" s="1"/>
      <c r="H84" s="1"/>
      <c r="I84" s="1"/>
      <c r="J84" s="1"/>
    </row>
    <row r="85" spans="1:12" x14ac:dyDescent="0.2">
      <c r="B85" s="1"/>
      <c r="C85" s="1"/>
      <c r="D85" s="1"/>
      <c r="E85" s="1"/>
      <c r="F85" s="1"/>
      <c r="G85" s="1"/>
      <c r="H85" s="1"/>
      <c r="I85" s="1"/>
      <c r="J85" s="1"/>
    </row>
    <row r="86" spans="1:12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t="s">
        <v>22</v>
      </c>
      <c r="B92" s="1">
        <f>SUM(B63:B90)/(COUNT(B63:B90)-1)</f>
        <v>-3.4355864189478234</v>
      </c>
      <c r="C92" s="1">
        <f t="shared" ref="C92:J92" si="10">SUM(C63:C90)/(COUNT(C63:C90)-1)</f>
        <v>-3.4208446939222092</v>
      </c>
      <c r="D92" s="1">
        <f t="shared" si="10"/>
        <v>-12.926604322581833</v>
      </c>
      <c r="E92" s="1">
        <f t="shared" si="10"/>
        <v>-1.1691237528988395E-2</v>
      </c>
      <c r="F92" s="1">
        <f t="shared" si="10"/>
        <v>-5.4801556221156114</v>
      </c>
      <c r="G92" s="1">
        <f t="shared" si="10"/>
        <v>-10.388058570007379</v>
      </c>
      <c r="H92" s="1">
        <f t="shared" si="10"/>
        <v>0.49300449463735313</v>
      </c>
      <c r="I92" s="1">
        <f t="shared" si="10"/>
        <v>4.865976997819736</v>
      </c>
      <c r="J92" s="1">
        <f t="shared" si="10"/>
        <v>11.575023801189525</v>
      </c>
    </row>
    <row r="93" spans="1:12" x14ac:dyDescent="0.2">
      <c r="A93" t="s">
        <v>26</v>
      </c>
      <c r="B93" s="1">
        <f>B92/($B$32*C32)</f>
        <v>-7.5452305438720941</v>
      </c>
      <c r="C93" s="1">
        <f t="shared" ref="C93:J93" si="11">C92/($B$32*D32)</f>
        <v>-14.637574833857101</v>
      </c>
      <c r="D93" s="1">
        <f t="shared" si="11"/>
        <v>-8.1907233936538919</v>
      </c>
      <c r="E93" s="1">
        <f t="shared" si="11"/>
        <v>-0.91227813971099436</v>
      </c>
      <c r="F93" s="1">
        <f t="shared" si="11"/>
        <v>-7.502220790918722</v>
      </c>
      <c r="G93" s="1">
        <f t="shared" si="11"/>
        <v>-7.9970360594315313</v>
      </c>
      <c r="H93" s="1">
        <f t="shared" si="11"/>
        <v>2.0772092525141876</v>
      </c>
      <c r="I93" s="1">
        <f t="shared" si="11"/>
        <v>10.890466865357565</v>
      </c>
      <c r="J93" s="1">
        <f t="shared" si="11"/>
        <v>11.980001738927808</v>
      </c>
    </row>
    <row r="94" spans="1:12" x14ac:dyDescent="0.2">
      <c r="B94" s="6">
        <f>ABS((1-ABS(B93)))</f>
        <v>6.5452305438720941</v>
      </c>
      <c r="C94" s="6">
        <f t="shared" ref="C94:J94" si="12">ABS((1-ABS(C93)))</f>
        <v>13.637574833857101</v>
      </c>
      <c r="D94" s="6">
        <f t="shared" si="12"/>
        <v>7.1907233936538919</v>
      </c>
      <c r="E94" s="6">
        <f t="shared" si="12"/>
        <v>8.7721860289005638E-2</v>
      </c>
      <c r="F94" s="6">
        <f t="shared" si="12"/>
        <v>6.502220790918722</v>
      </c>
      <c r="G94" s="6">
        <f t="shared" si="12"/>
        <v>6.9970360594315313</v>
      </c>
      <c r="H94" s="6">
        <f t="shared" si="12"/>
        <v>1.0772092525141876</v>
      </c>
      <c r="I94" s="6">
        <f t="shared" si="12"/>
        <v>9.8904668653575651</v>
      </c>
      <c r="J94" s="6">
        <f t="shared" si="12"/>
        <v>10.980001738927808</v>
      </c>
      <c r="K94" s="6">
        <f>MIN(B94:J94)</f>
        <v>8.7721860289005638E-2</v>
      </c>
    </row>
    <row r="96" spans="1:12" x14ac:dyDescent="0.2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x14ac:dyDescent="0.2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x14ac:dyDescent="0.2">
      <c r="B98" s="1"/>
      <c r="C98" s="1"/>
      <c r="D98" s="1"/>
      <c r="E98" s="1"/>
      <c r="F98" s="1"/>
      <c r="G98" s="1"/>
      <c r="H98" s="1"/>
      <c r="I98" s="1"/>
      <c r="J98" s="1"/>
    </row>
    <row r="99" spans="2:12" x14ac:dyDescent="0.2">
      <c r="B99" s="1"/>
      <c r="C99" s="1"/>
      <c r="D99" s="1"/>
      <c r="E99" s="1"/>
      <c r="F99" s="1"/>
      <c r="G99" s="1"/>
      <c r="H99" s="1"/>
      <c r="I99" s="1"/>
      <c r="J99" s="1"/>
    </row>
    <row r="100" spans="2:12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2" spans="2:12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</row>
  </sheetData>
  <conditionalFormatting sqref="A24:A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Hat_Creek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Gualda</dc:creator>
  <cp:lastModifiedBy>Microsoft Office User</cp:lastModifiedBy>
  <cp:lastPrinted>2022-02-01T05:43:29Z</cp:lastPrinted>
  <dcterms:created xsi:type="dcterms:W3CDTF">2022-02-01T05:34:02Z</dcterms:created>
  <dcterms:modified xsi:type="dcterms:W3CDTF">2022-02-03T01:26:04Z</dcterms:modified>
</cp:coreProperties>
</file>