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Danny\Desktop\"/>
    </mc:Choice>
  </mc:AlternateContent>
  <xr:revisionPtr revIDLastSave="0" documentId="13_ncr:1_{888C9347-FF20-4F55-8233-414CAD0C74D3}" xr6:coauthVersionLast="44" xr6:coauthVersionMax="44" xr10:uidLastSave="{00000000-0000-0000-0000-000000000000}"/>
  <bookViews>
    <workbookView xWindow="-108" yWindow="-108" windowWidth="23256" windowHeight="12576" xr2:uid="{7E3AEF5E-894C-4B1B-9DDA-422C2209B6EF}"/>
  </bookViews>
  <sheets>
    <sheet name="Dashboard" sheetId="11" r:id="rId1"/>
    <sheet name="Data" sheetId="2" r:id="rId2"/>
    <sheet name="Pivot 1" sheetId="5" r:id="rId3"/>
    <sheet name="Duration Pivot" sheetId="6" r:id="rId4"/>
    <sheet name="Calls on Contact" sheetId="7" r:id="rId5"/>
    <sheet name="Missed Vs Calls on Contact Days" sheetId="14" r:id="rId6"/>
    <sheet name="By Weeks" sheetId="12" r:id="rId7"/>
    <sheet name="Sheet1" sheetId="1" r:id="rId8"/>
  </sheets>
  <definedNames>
    <definedName name="Data" localSheetId="6">Table2[]</definedName>
    <definedName name="Data" localSheetId="4">Table2[]</definedName>
    <definedName name="Data" localSheetId="3">Table2[]</definedName>
    <definedName name="Data" localSheetId="5">Table2[]</definedName>
    <definedName name="Data">Table2[]</definedName>
    <definedName name="Duration" localSheetId="6">'By Weeks'!$A$12</definedName>
    <definedName name="Duration" localSheetId="4">'Calls on Contact'!$A$12</definedName>
    <definedName name="Duration" localSheetId="5">'Missed Vs Calls on Contact Days'!$A$12</definedName>
    <definedName name="Duration">'Duration Pivot'!$A$12</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2" l="1"/>
  <c r="D34" i="2" s="1"/>
  <c r="I34" i="2"/>
  <c r="J34" i="2"/>
  <c r="M34" i="2"/>
  <c r="O34" i="2"/>
  <c r="P34" i="2" s="1"/>
  <c r="C94" i="2" l="1"/>
  <c r="D94" i="2" s="1"/>
  <c r="C95" i="2"/>
  <c r="D95" i="2" s="1"/>
  <c r="C33" i="2"/>
  <c r="D33" i="2" s="1"/>
  <c r="M94" i="2"/>
  <c r="M95" i="2"/>
  <c r="M33" i="2"/>
  <c r="O94" i="2"/>
  <c r="P94" i="2" s="1"/>
  <c r="O95" i="2"/>
  <c r="P95" i="2" s="1"/>
  <c r="O33" i="2"/>
  <c r="P33" i="2" s="1"/>
  <c r="C91" i="2" l="1"/>
  <c r="D91" i="2" s="1"/>
  <c r="C92" i="2"/>
  <c r="D92" i="2" s="1"/>
  <c r="C93" i="2"/>
  <c r="D93" i="2" s="1"/>
  <c r="M91" i="2"/>
  <c r="M92" i="2"/>
  <c r="M93" i="2"/>
  <c r="O91" i="2"/>
  <c r="P91" i="2" s="1"/>
  <c r="O92" i="2"/>
  <c r="P92" i="2" s="1"/>
  <c r="O93" i="2"/>
  <c r="P93" i="2" s="1"/>
  <c r="O35" i="2"/>
  <c r="P35" i="2" s="1"/>
  <c r="O2" i="2"/>
  <c r="P2" i="2" s="1"/>
  <c r="O36" i="2"/>
  <c r="P36" i="2" s="1"/>
  <c r="O37" i="2"/>
  <c r="P37" i="2" s="1"/>
  <c r="O38" i="2"/>
  <c r="P38" i="2" s="1"/>
  <c r="O39" i="2"/>
  <c r="P39" i="2" s="1"/>
  <c r="O40" i="2"/>
  <c r="P40" i="2" s="1"/>
  <c r="O41" i="2"/>
  <c r="P41" i="2" s="1"/>
  <c r="O3" i="2"/>
  <c r="P3" i="2" s="1"/>
  <c r="O4" i="2"/>
  <c r="P4" i="2" s="1"/>
  <c r="O5" i="2"/>
  <c r="P5" i="2" s="1"/>
  <c r="O6" i="2"/>
  <c r="P6" i="2" s="1"/>
  <c r="O42" i="2"/>
  <c r="P42" i="2" s="1"/>
  <c r="O43" i="2"/>
  <c r="P43" i="2" s="1"/>
  <c r="O44" i="2"/>
  <c r="P44" i="2" s="1"/>
  <c r="O7" i="2"/>
  <c r="P7" i="2" s="1"/>
  <c r="O45" i="2"/>
  <c r="P45" i="2" s="1"/>
  <c r="O46" i="2"/>
  <c r="P46" i="2" s="1"/>
  <c r="O47" i="2"/>
  <c r="P47" i="2" s="1"/>
  <c r="O48" i="2"/>
  <c r="P48" i="2" s="1"/>
  <c r="O49" i="2"/>
  <c r="P49" i="2" s="1"/>
  <c r="O50" i="2"/>
  <c r="P50" i="2" s="1"/>
  <c r="O8" i="2"/>
  <c r="P8" i="2" s="1"/>
  <c r="O9" i="2"/>
  <c r="P9" i="2" s="1"/>
  <c r="O10" i="2"/>
  <c r="P10" i="2" s="1"/>
  <c r="O11" i="2"/>
  <c r="P11" i="2" s="1"/>
  <c r="O51" i="2"/>
  <c r="P51" i="2" s="1"/>
  <c r="O52" i="2"/>
  <c r="P52" i="2" s="1"/>
  <c r="O53" i="2"/>
  <c r="P53" i="2" s="1"/>
  <c r="O12" i="2"/>
  <c r="P12" i="2" s="1"/>
  <c r="O54" i="2"/>
  <c r="P54" i="2" s="1"/>
  <c r="O55" i="2"/>
  <c r="P55" i="2" s="1"/>
  <c r="O56" i="2"/>
  <c r="P56" i="2" s="1"/>
  <c r="O57" i="2"/>
  <c r="P57" i="2" s="1"/>
  <c r="O58" i="2"/>
  <c r="P58" i="2" s="1"/>
  <c r="O59" i="2"/>
  <c r="P59" i="2" s="1"/>
  <c r="O13" i="2"/>
  <c r="P13" i="2" s="1"/>
  <c r="O14" i="2"/>
  <c r="P14" i="2" s="1"/>
  <c r="O15" i="2"/>
  <c r="P15" i="2" s="1"/>
  <c r="O16" i="2"/>
  <c r="P16" i="2" s="1"/>
  <c r="O60" i="2"/>
  <c r="P60" i="2" s="1"/>
  <c r="O61" i="2"/>
  <c r="P61" i="2" s="1"/>
  <c r="O62" i="2"/>
  <c r="P62" i="2" s="1"/>
  <c r="O17" i="2"/>
  <c r="P17" i="2" s="1"/>
  <c r="O63" i="2"/>
  <c r="P63" i="2" s="1"/>
  <c r="O64" i="2"/>
  <c r="P64" i="2" s="1"/>
  <c r="O65" i="2"/>
  <c r="P65" i="2" s="1"/>
  <c r="O66" i="2"/>
  <c r="P66" i="2" s="1"/>
  <c r="O67" i="2"/>
  <c r="P67" i="2" s="1"/>
  <c r="O68" i="2"/>
  <c r="P68" i="2" s="1"/>
  <c r="O18" i="2"/>
  <c r="P18" i="2" s="1"/>
  <c r="O19" i="2"/>
  <c r="P19" i="2" s="1"/>
  <c r="O20" i="2"/>
  <c r="P20" i="2" s="1"/>
  <c r="O21" i="2"/>
  <c r="P21" i="2" s="1"/>
  <c r="O69" i="2"/>
  <c r="P69" i="2" s="1"/>
  <c r="O70" i="2"/>
  <c r="P70" i="2" s="1"/>
  <c r="O71" i="2"/>
  <c r="P71" i="2" s="1"/>
  <c r="O22" i="2"/>
  <c r="P22" i="2" s="1"/>
  <c r="O72" i="2"/>
  <c r="P72" i="2" s="1"/>
  <c r="O73" i="2"/>
  <c r="P73" i="2" s="1"/>
  <c r="O74" i="2"/>
  <c r="P74" i="2" s="1"/>
  <c r="O75" i="2"/>
  <c r="P75" i="2" s="1"/>
  <c r="O76" i="2"/>
  <c r="P76" i="2" s="1"/>
  <c r="O77" i="2"/>
  <c r="P77" i="2" s="1"/>
  <c r="O23" i="2"/>
  <c r="P23" i="2" s="1"/>
  <c r="O24" i="2"/>
  <c r="P24" i="2" s="1"/>
  <c r="O25" i="2"/>
  <c r="P25" i="2" s="1"/>
  <c r="O26" i="2"/>
  <c r="P26" i="2" s="1"/>
  <c r="O78" i="2"/>
  <c r="P78" i="2" s="1"/>
  <c r="O79" i="2"/>
  <c r="P79" i="2" s="1"/>
  <c r="O80" i="2"/>
  <c r="P80" i="2" s="1"/>
  <c r="O27" i="2"/>
  <c r="P27" i="2" s="1"/>
  <c r="O81" i="2"/>
  <c r="P81" i="2" s="1"/>
  <c r="O82" i="2"/>
  <c r="P82" i="2" s="1"/>
  <c r="O83" i="2"/>
  <c r="P83" i="2" s="1"/>
  <c r="O84" i="2"/>
  <c r="P84" i="2" s="1"/>
  <c r="O85" i="2"/>
  <c r="P85" i="2" s="1"/>
  <c r="O86" i="2"/>
  <c r="P86" i="2" s="1"/>
  <c r="O28" i="2"/>
  <c r="P28" i="2" s="1"/>
  <c r="O29" i="2"/>
  <c r="P29" i="2" s="1"/>
  <c r="O30" i="2"/>
  <c r="P30" i="2" s="1"/>
  <c r="O31" i="2"/>
  <c r="P31" i="2" s="1"/>
  <c r="O87" i="2"/>
  <c r="P87" i="2" s="1"/>
  <c r="O88" i="2"/>
  <c r="P88" i="2" s="1"/>
  <c r="O89" i="2"/>
  <c r="P89" i="2" s="1"/>
  <c r="O32" i="2"/>
  <c r="P32" i="2" s="1"/>
  <c r="O90" i="2"/>
  <c r="P90" i="2" s="1"/>
  <c r="C2" i="2"/>
  <c r="D2" i="2" s="1"/>
  <c r="C36" i="2"/>
  <c r="D36" i="2" s="1"/>
  <c r="C37" i="2"/>
  <c r="D37" i="2" s="1"/>
  <c r="C38" i="2"/>
  <c r="D38" i="2" s="1"/>
  <c r="C39" i="2"/>
  <c r="D39" i="2" s="1"/>
  <c r="C40" i="2"/>
  <c r="D40" i="2" s="1"/>
  <c r="C41" i="2"/>
  <c r="D41" i="2" s="1"/>
  <c r="C3" i="2"/>
  <c r="D3" i="2" s="1"/>
  <c r="C4" i="2"/>
  <c r="D4" i="2" s="1"/>
  <c r="C5" i="2"/>
  <c r="D5" i="2" s="1"/>
  <c r="C6" i="2"/>
  <c r="D6" i="2" s="1"/>
  <c r="C42" i="2"/>
  <c r="D42" i="2" s="1"/>
  <c r="C43" i="2"/>
  <c r="D43" i="2" s="1"/>
  <c r="C44" i="2"/>
  <c r="D44" i="2" s="1"/>
  <c r="C7" i="2"/>
  <c r="D7" i="2" s="1"/>
  <c r="C45" i="2"/>
  <c r="D45" i="2" s="1"/>
  <c r="C46" i="2"/>
  <c r="D46" i="2" s="1"/>
  <c r="C47" i="2"/>
  <c r="D47" i="2" s="1"/>
  <c r="C48" i="2"/>
  <c r="D48" i="2" s="1"/>
  <c r="C49" i="2"/>
  <c r="D49" i="2" s="1"/>
  <c r="C50" i="2"/>
  <c r="D50" i="2" s="1"/>
  <c r="C8" i="2"/>
  <c r="D8" i="2" s="1"/>
  <c r="C9" i="2"/>
  <c r="D9" i="2" s="1"/>
  <c r="C10" i="2"/>
  <c r="D10" i="2" s="1"/>
  <c r="C11" i="2"/>
  <c r="D11" i="2" s="1"/>
  <c r="C51" i="2"/>
  <c r="D51" i="2" s="1"/>
  <c r="C52" i="2"/>
  <c r="D52" i="2" s="1"/>
  <c r="C53" i="2"/>
  <c r="D53" i="2" s="1"/>
  <c r="C12" i="2"/>
  <c r="D12" i="2" s="1"/>
  <c r="C54" i="2"/>
  <c r="D54" i="2" s="1"/>
  <c r="C55" i="2"/>
  <c r="D55" i="2" s="1"/>
  <c r="C56" i="2"/>
  <c r="D56" i="2" s="1"/>
  <c r="C57" i="2"/>
  <c r="D57" i="2" s="1"/>
  <c r="C58" i="2"/>
  <c r="D58" i="2" s="1"/>
  <c r="C59" i="2"/>
  <c r="D59" i="2" s="1"/>
  <c r="C13" i="2"/>
  <c r="D13" i="2" s="1"/>
  <c r="C14" i="2"/>
  <c r="D14" i="2" s="1"/>
  <c r="C15" i="2"/>
  <c r="D15" i="2" s="1"/>
  <c r="C16" i="2"/>
  <c r="D16" i="2" s="1"/>
  <c r="C60" i="2"/>
  <c r="D60" i="2" s="1"/>
  <c r="C61" i="2"/>
  <c r="D61" i="2" s="1"/>
  <c r="C62" i="2"/>
  <c r="D62" i="2" s="1"/>
  <c r="C17" i="2"/>
  <c r="D17" i="2" s="1"/>
  <c r="C63" i="2"/>
  <c r="D63" i="2" s="1"/>
  <c r="C64" i="2"/>
  <c r="D64" i="2" s="1"/>
  <c r="C65" i="2"/>
  <c r="D65" i="2" s="1"/>
  <c r="C66" i="2"/>
  <c r="D66" i="2" s="1"/>
  <c r="C67" i="2"/>
  <c r="D67" i="2" s="1"/>
  <c r="C68" i="2"/>
  <c r="D68" i="2" s="1"/>
  <c r="C18" i="2"/>
  <c r="D18" i="2" s="1"/>
  <c r="C19" i="2"/>
  <c r="D19" i="2" s="1"/>
  <c r="C20" i="2"/>
  <c r="D20" i="2" s="1"/>
  <c r="C21" i="2"/>
  <c r="D21" i="2" s="1"/>
  <c r="C69" i="2"/>
  <c r="D69" i="2" s="1"/>
  <c r="C70" i="2"/>
  <c r="D70" i="2" s="1"/>
  <c r="C71" i="2"/>
  <c r="D71" i="2" s="1"/>
  <c r="C22" i="2"/>
  <c r="D22" i="2" s="1"/>
  <c r="C72" i="2"/>
  <c r="D72" i="2" s="1"/>
  <c r="C73" i="2"/>
  <c r="D73" i="2" s="1"/>
  <c r="C74" i="2"/>
  <c r="D74" i="2" s="1"/>
  <c r="C75" i="2"/>
  <c r="D75" i="2" s="1"/>
  <c r="C76" i="2"/>
  <c r="D76" i="2" s="1"/>
  <c r="C77" i="2"/>
  <c r="D77" i="2" s="1"/>
  <c r="C23" i="2"/>
  <c r="D23" i="2" s="1"/>
  <c r="C24" i="2"/>
  <c r="D24" i="2" s="1"/>
  <c r="C25" i="2"/>
  <c r="D25" i="2" s="1"/>
  <c r="C26" i="2"/>
  <c r="D26" i="2" s="1"/>
  <c r="C78" i="2"/>
  <c r="D78" i="2" s="1"/>
  <c r="C79" i="2"/>
  <c r="D79" i="2" s="1"/>
  <c r="C80" i="2"/>
  <c r="D80" i="2" s="1"/>
  <c r="C27" i="2"/>
  <c r="D27" i="2" s="1"/>
  <c r="C81" i="2"/>
  <c r="D81" i="2" s="1"/>
  <c r="C82" i="2"/>
  <c r="D82" i="2" s="1"/>
  <c r="C83" i="2"/>
  <c r="D83" i="2" s="1"/>
  <c r="C84" i="2"/>
  <c r="D84" i="2" s="1"/>
  <c r="C85" i="2"/>
  <c r="D85" i="2" s="1"/>
  <c r="C86" i="2"/>
  <c r="D86" i="2" s="1"/>
  <c r="C28" i="2"/>
  <c r="D28" i="2" s="1"/>
  <c r="C29" i="2"/>
  <c r="D29" i="2" s="1"/>
  <c r="C30" i="2"/>
  <c r="D30" i="2" s="1"/>
  <c r="C31" i="2"/>
  <c r="D31" i="2" s="1"/>
  <c r="C87" i="2"/>
  <c r="D87" i="2" s="1"/>
  <c r="C88" i="2"/>
  <c r="D88" i="2" s="1"/>
  <c r="C89" i="2"/>
  <c r="D89" i="2" s="1"/>
  <c r="C32" i="2"/>
  <c r="D32" i="2" s="1"/>
  <c r="C90" i="2"/>
  <c r="D90" i="2" s="1"/>
  <c r="C35" i="2"/>
  <c r="D35" i="2" s="1"/>
  <c r="M2" i="2"/>
  <c r="M36" i="2"/>
  <c r="M37" i="2"/>
  <c r="M38" i="2"/>
  <c r="M39" i="2"/>
  <c r="M40" i="2"/>
  <c r="M41" i="2"/>
  <c r="M3" i="2"/>
  <c r="M4" i="2"/>
  <c r="M5" i="2"/>
  <c r="M6" i="2"/>
  <c r="M42" i="2"/>
  <c r="M43" i="2"/>
  <c r="M44" i="2"/>
  <c r="M7" i="2"/>
  <c r="M45" i="2"/>
  <c r="M46" i="2"/>
  <c r="M47" i="2"/>
  <c r="M48" i="2"/>
  <c r="M49" i="2"/>
  <c r="M50" i="2"/>
  <c r="M8" i="2"/>
  <c r="M9" i="2"/>
  <c r="M10" i="2"/>
  <c r="M11" i="2"/>
  <c r="M51" i="2"/>
  <c r="M52" i="2"/>
  <c r="M53" i="2"/>
  <c r="M12" i="2"/>
  <c r="M54" i="2"/>
  <c r="M55" i="2"/>
  <c r="M56" i="2"/>
  <c r="M57" i="2"/>
  <c r="M58" i="2"/>
  <c r="M59" i="2"/>
  <c r="M13" i="2"/>
  <c r="M14" i="2"/>
  <c r="M15" i="2"/>
  <c r="M16" i="2"/>
  <c r="M60" i="2"/>
  <c r="M61" i="2"/>
  <c r="M62" i="2"/>
  <c r="M17" i="2"/>
  <c r="M63" i="2"/>
  <c r="M64" i="2"/>
  <c r="M65" i="2"/>
  <c r="M66" i="2"/>
  <c r="M67" i="2"/>
  <c r="M68" i="2"/>
  <c r="M18" i="2"/>
  <c r="M19" i="2"/>
  <c r="M20" i="2"/>
  <c r="M21" i="2"/>
  <c r="M69" i="2"/>
  <c r="M70" i="2"/>
  <c r="M71" i="2"/>
  <c r="M22" i="2"/>
  <c r="M72" i="2"/>
  <c r="M73" i="2"/>
  <c r="M74" i="2"/>
  <c r="M75" i="2"/>
  <c r="M76" i="2"/>
  <c r="M77" i="2"/>
  <c r="M23" i="2"/>
  <c r="M24" i="2"/>
  <c r="M25" i="2"/>
  <c r="M26" i="2"/>
  <c r="M78" i="2"/>
  <c r="M79" i="2"/>
  <c r="M80" i="2"/>
  <c r="M27" i="2"/>
  <c r="M81" i="2"/>
  <c r="M82" i="2"/>
  <c r="M83" i="2"/>
  <c r="M84" i="2"/>
  <c r="M85" i="2"/>
  <c r="M86" i="2"/>
  <c r="M28" i="2"/>
  <c r="M29" i="2"/>
  <c r="M30" i="2"/>
  <c r="M31" i="2"/>
  <c r="M87" i="2"/>
  <c r="M88" i="2"/>
  <c r="M89" i="2"/>
  <c r="M32" i="2"/>
  <c r="M90" i="2"/>
  <c r="M35" i="2"/>
</calcChain>
</file>

<file path=xl/sharedStrings.xml><?xml version="1.0" encoding="utf-8"?>
<sst xmlns="http://schemas.openxmlformats.org/spreadsheetml/2006/main" count="276" uniqueCount="56">
  <si>
    <t>Mon</t>
  </si>
  <si>
    <t>Tue</t>
  </si>
  <si>
    <t>Wed</t>
  </si>
  <si>
    <t>Thu</t>
  </si>
  <si>
    <t>Fri</t>
  </si>
  <si>
    <t>Sat</t>
  </si>
  <si>
    <t>Sun</t>
  </si>
  <si>
    <t>March</t>
  </si>
  <si>
    <t>April</t>
  </si>
  <si>
    <t>May</t>
  </si>
  <si>
    <t>June</t>
  </si>
  <si>
    <t>Date</t>
  </si>
  <si>
    <t>Month</t>
  </si>
  <si>
    <t>Week No</t>
  </si>
  <si>
    <t>Call</t>
  </si>
  <si>
    <t>Duration</t>
  </si>
  <si>
    <t>Msg rcvd</t>
  </si>
  <si>
    <t>Msg Sent</t>
  </si>
  <si>
    <t>Total Msg</t>
  </si>
  <si>
    <t>Any contact?</t>
  </si>
  <si>
    <t>Time of Call</t>
  </si>
  <si>
    <t>NA</t>
  </si>
  <si>
    <t>Day</t>
  </si>
  <si>
    <t>Planned Wrk Day</t>
  </si>
  <si>
    <t>Attempted/No Answer</t>
  </si>
  <si>
    <t>Row Labels</t>
  </si>
  <si>
    <t>Grand Total</t>
  </si>
  <si>
    <t>Missed Contact</t>
  </si>
  <si>
    <t>Calls on Days</t>
  </si>
  <si>
    <t>Sum of Duration</t>
  </si>
  <si>
    <t>Sum of Call</t>
  </si>
  <si>
    <t>Sum of Missed Contact</t>
  </si>
  <si>
    <t>Call Completed</t>
  </si>
  <si>
    <t>Missed Contact Day</t>
  </si>
  <si>
    <t>Summer And Daddy's Skype Data</t>
  </si>
  <si>
    <t>Sum of Calls on Days</t>
  </si>
  <si>
    <t>Calls completed on contact days</t>
  </si>
  <si>
    <t>Jun</t>
  </si>
  <si>
    <t>01-Jun</t>
  </si>
  <si>
    <t>02-Jun</t>
  </si>
  <si>
    <t>03-Jun</t>
  </si>
  <si>
    <t>04-Jun</t>
  </si>
  <si>
    <t>05-Jun</t>
  </si>
  <si>
    <t>06-Jun</t>
  </si>
  <si>
    <t>07-Jun</t>
  </si>
  <si>
    <t>08-Jun</t>
  </si>
  <si>
    <t>09-Jun</t>
  </si>
  <si>
    <t>10-Jun</t>
  </si>
  <si>
    <t>11-Jun</t>
  </si>
  <si>
    <t>12-Jun</t>
  </si>
  <si>
    <t>13-Jun</t>
  </si>
  <si>
    <t>14-Jun</t>
  </si>
  <si>
    <t>15-Jun</t>
  </si>
  <si>
    <t>16-Jun</t>
  </si>
  <si>
    <t>17-Jun</t>
  </si>
  <si>
    <t>18-Jun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</si>
</sst>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hh:mm:ss;@"/>
  </numFmts>
  <fonts count="8" x14ac:knownFonts="1">
    <font>
      <sz val="11"/>
      <color theme="1"/>
      <name val="Calibri"/>
      <family val="2"/>
      <scheme val="minor"/>
    </font>
    <font>
      <sz val="11"/>
      <color rgb="FF006100"/>
      <name val="Calibri"/>
      <family val="2"/>
      <scheme val="minor"/>
    </font>
    <font>
      <sz val="11"/>
      <color rgb="FFFA7D00"/>
      <name val="Calibri"/>
      <family val="2"/>
      <scheme val="minor"/>
    </font>
    <font>
      <b/>
      <sz val="11"/>
      <color theme="0"/>
      <name val="Calibri"/>
      <family val="2"/>
      <scheme val="minor"/>
    </font>
    <font>
      <sz val="8"/>
      <name val="Calibri"/>
      <family val="2"/>
      <scheme val="minor"/>
    </font>
    <font>
      <sz val="11"/>
      <color theme="1"/>
      <name val="Calibri"/>
      <family val="2"/>
      <scheme val="minor"/>
    </font>
    <font>
      <sz val="11"/>
      <color theme="0"/>
      <name val="Calibri"/>
      <family val="2"/>
      <scheme val="minor"/>
    </font>
    <font>
      <sz val="28"/>
      <color theme="0"/>
      <name val="AR DELANEY"/>
    </font>
  </fonts>
  <fills count="6">
    <fill>
      <patternFill patternType="none"/>
    </fill>
    <fill>
      <patternFill patternType="gray125"/>
    </fill>
    <fill>
      <patternFill patternType="solid">
        <fgColor rgb="FFC6EFCE"/>
      </patternFill>
    </fill>
    <fill>
      <patternFill patternType="solid">
        <fgColor rgb="FFA5A5A5"/>
      </patternFill>
    </fill>
    <fill>
      <patternFill patternType="solid">
        <fgColor theme="4"/>
      </patternFill>
    </fill>
    <fill>
      <patternFill patternType="solid">
        <fgColor theme="4" tint="0.59999389629810485"/>
        <bgColor indexed="65"/>
      </patternFill>
    </fill>
  </fills>
  <borders count="7">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s>
  <cellStyleXfs count="6">
    <xf numFmtId="0" fontId="0" fillId="0" borderId="0"/>
    <xf numFmtId="0" fontId="1" fillId="2" borderId="0" applyNumberFormat="0" applyBorder="0" applyAlignment="0" applyProtection="0"/>
    <xf numFmtId="0" fontId="2" fillId="0" borderId="1" applyNumberFormat="0" applyFill="0" applyAlignment="0" applyProtection="0"/>
    <xf numFmtId="0" fontId="3" fillId="3" borderId="2" applyNumberFormat="0" applyAlignment="0" applyProtection="0"/>
    <xf numFmtId="0" fontId="6" fillId="4" borderId="0" applyNumberFormat="0" applyBorder="0" applyAlignment="0" applyProtection="0"/>
    <xf numFmtId="0" fontId="5" fillId="5" borderId="0" applyNumberFormat="0" applyBorder="0" applyAlignment="0" applyProtection="0"/>
  </cellStyleXfs>
  <cellXfs count="21">
    <xf numFmtId="0" fontId="0" fillId="0" borderId="0" xfId="0"/>
    <xf numFmtId="0" fontId="2" fillId="0" borderId="1" xfId="2"/>
    <xf numFmtId="0" fontId="0" fillId="0" borderId="3" xfId="0" applyBorder="1"/>
    <xf numFmtId="0" fontId="1" fillId="2" borderId="3" xfId="1" applyBorder="1"/>
    <xf numFmtId="2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0" fillId="0" borderId="0" xfId="0" applyNumberFormat="1" applyAlignment="1">
      <alignment horizontal="right"/>
    </xf>
    <xf numFmtId="1" fontId="0" fillId="0" borderId="0" xfId="0" applyNumberFormat="1"/>
    <xf numFmtId="14" fontId="0" fillId="0" borderId="0" xfId="0" applyNumberFormat="1" applyAlignment="1">
      <alignment horizontal="left" indent="1"/>
    </xf>
    <xf numFmtId="165" fontId="0" fillId="0" borderId="0" xfId="0" applyNumberFormat="1"/>
    <xf numFmtId="0" fontId="5" fillId="5" borderId="0" xfId="5"/>
    <xf numFmtId="0" fontId="7" fillId="4" borderId="0" xfId="4" applyFont="1"/>
    <xf numFmtId="1" fontId="0" fillId="0" borderId="0" xfId="0" applyNumberFormat="1" applyAlignment="1">
      <alignment horizontal="left" indent="1"/>
    </xf>
    <xf numFmtId="0" fontId="7" fillId="4" borderId="0" xfId="4" applyFont="1" applyAlignment="1">
      <alignment horizontal="center"/>
    </xf>
    <xf numFmtId="0" fontId="3" fillId="3" borderId="4" xfId="3" applyBorder="1" applyAlignment="1">
      <alignment horizontal="center"/>
    </xf>
    <xf numFmtId="0" fontId="3" fillId="3" borderId="5" xfId="3" applyBorder="1" applyAlignment="1">
      <alignment horizontal="center"/>
    </xf>
    <xf numFmtId="0" fontId="3" fillId="3" borderId="6" xfId="3" applyBorder="1" applyAlignment="1">
      <alignment horizontal="center"/>
    </xf>
  </cellXfs>
  <cellStyles count="6">
    <cellStyle name="40% - Accent1" xfId="5" builtinId="31"/>
    <cellStyle name="Accent1" xfId="4" builtinId="29"/>
    <cellStyle name="Check Cell" xfId="3" builtinId="23"/>
    <cellStyle name="Good" xfId="1" builtinId="26"/>
    <cellStyle name="Linked Cell" xfId="2" builtinId="24"/>
    <cellStyle name="Normal" xfId="0" builtinId="0"/>
  </cellStyles>
  <dxfs count="7">
    <dxf>
      <numFmt numFmtId="0" formatCode="General"/>
    </dxf>
    <dxf>
      <numFmt numFmtId="1" formatCode="0"/>
    </dxf>
    <dxf>
      <alignment horizontal="right" vertical="bottom" textRotation="0" wrapText="0" indent="0" justifyLastLine="0" shrinkToFit="0" readingOrder="0"/>
    </dxf>
    <dxf>
      <numFmt numFmtId="164" formatCode="[$-F400]h:mm:ss\ AM/PM"/>
      <alignment horizontal="right" vertical="bottom" textRotation="0" wrapText="0" indent="0" justifyLastLine="0" shrinkToFit="0" readingOrder="0"/>
    </dxf>
    <dxf>
      <numFmt numFmtId="164" formatCode="[$-F400]h:mm:ss\ AM/PM"/>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 Skype Contact Schedule.xlsx]Pivot 1!Completed Calls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Call</a:t>
            </a:r>
            <a:r>
              <a:rPr lang="en-GB" baseline="0">
                <a:solidFill>
                  <a:schemeClr val="bg1"/>
                </a:solidFill>
              </a:rPr>
              <a:t> Contact</a:t>
            </a:r>
            <a:endParaRPr lang="en-GB">
              <a:solidFill>
                <a:schemeClr val="bg1"/>
              </a:solidFill>
            </a:endParaRPr>
          </a:p>
        </c:rich>
      </c:tx>
      <c:layout>
        <c:manualLayout>
          <c:xMode val="edge"/>
          <c:yMode val="edge"/>
          <c:x val="0.35045111548556429"/>
          <c:y val="3.24074457798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03149606299207E-2"/>
          <c:y val="0.11557925051035285"/>
          <c:w val="0.96380807086614173"/>
          <c:h val="0.64862642169728779"/>
        </c:manualLayout>
      </c:layout>
      <c:lineChart>
        <c:grouping val="standard"/>
        <c:varyColors val="0"/>
        <c:ser>
          <c:idx val="0"/>
          <c:order val="0"/>
          <c:tx>
            <c:strRef>
              <c:f>'Pivot 1'!$B$3</c:f>
              <c:strCache>
                <c:ptCount val="1"/>
                <c:pt idx="0">
                  <c:v>Total</c:v>
                </c:pt>
              </c:strCache>
            </c:strRef>
          </c:tx>
          <c:spPr>
            <a:ln w="28575" cap="rnd">
              <a:solidFill>
                <a:schemeClr val="accent1"/>
              </a:solidFill>
              <a:round/>
            </a:ln>
            <a:effectLst/>
          </c:spPr>
          <c:marker>
            <c:symbol val="none"/>
          </c:marker>
          <c:cat>
            <c:multiLvlStrRef>
              <c:f>'Pivot 1'!$A$4:$A$23</c:f>
              <c:multiLvlStrCache>
                <c:ptCount val="18"/>
                <c:lvl>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lvl>
                <c:lvl>
                  <c:pt idx="0">
                    <c:v>Jun</c:v>
                  </c:pt>
                </c:lvl>
              </c:multiLvlStrCache>
            </c:multiLvlStrRef>
          </c:cat>
          <c:val>
            <c:numRef>
              <c:f>'Pivot 1'!$B$4:$B$23</c:f>
              <c:numCache>
                <c:formatCode>General</c:formatCode>
                <c:ptCount val="18"/>
                <c:pt idx="0">
                  <c:v>0</c:v>
                </c:pt>
                <c:pt idx="1">
                  <c:v>0</c:v>
                </c:pt>
                <c:pt idx="2">
                  <c:v>0</c:v>
                </c:pt>
                <c:pt idx="3">
                  <c:v>1</c:v>
                </c:pt>
                <c:pt idx="4">
                  <c:v>1</c:v>
                </c:pt>
                <c:pt idx="5">
                  <c:v>1</c:v>
                </c:pt>
                <c:pt idx="6">
                  <c:v>0</c:v>
                </c:pt>
                <c:pt idx="7">
                  <c:v>0</c:v>
                </c:pt>
                <c:pt idx="8">
                  <c:v>0</c:v>
                </c:pt>
                <c:pt idx="9">
                  <c:v>1</c:v>
                </c:pt>
                <c:pt idx="10">
                  <c:v>0</c:v>
                </c:pt>
                <c:pt idx="11">
                  <c:v>1</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0-4229-46A0-9D33-B6C6E8FCAD40}"/>
            </c:ext>
          </c:extLst>
        </c:ser>
        <c:dLbls>
          <c:showLegendKey val="0"/>
          <c:showVal val="0"/>
          <c:showCatName val="0"/>
          <c:showSerName val="0"/>
          <c:showPercent val="0"/>
          <c:showBubbleSize val="0"/>
        </c:dLbls>
        <c:smooth val="0"/>
        <c:axId val="324208440"/>
        <c:axId val="324210736"/>
      </c:lineChart>
      <c:catAx>
        <c:axId val="324208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210736"/>
        <c:crosses val="autoZero"/>
        <c:auto val="1"/>
        <c:lblAlgn val="ctr"/>
        <c:lblOffset val="100"/>
        <c:noMultiLvlLbl val="0"/>
      </c:catAx>
      <c:valAx>
        <c:axId val="324210736"/>
        <c:scaling>
          <c:orientation val="minMax"/>
        </c:scaling>
        <c:delete val="1"/>
        <c:axPos val="l"/>
        <c:numFmt formatCode="General" sourceLinked="1"/>
        <c:majorTickMark val="none"/>
        <c:minorTickMark val="none"/>
        <c:tickLblPos val="nextTo"/>
        <c:crossAx val="324208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 Skype Contact Schedule.xlsx]Duration Pivot!Call Durations</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solidFill>
                  <a:schemeClr val="bg1"/>
                </a:solidFill>
              </a:rPr>
              <a:t>Call Duration</a:t>
            </a:r>
          </a:p>
        </c:rich>
      </c:tx>
      <c:layout>
        <c:manualLayout>
          <c:xMode val="edge"/>
          <c:yMode val="edge"/>
          <c:x val="0.39125483555206325"/>
          <c:y val="5.16666689876740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6723391467452"/>
          <c:y val="0.20756177245122054"/>
          <c:w val="0.78495265111246437"/>
          <c:h val="0.71197423960316353"/>
        </c:manualLayout>
      </c:layout>
      <c:barChart>
        <c:barDir val="bar"/>
        <c:grouping val="clustered"/>
        <c:varyColors val="0"/>
        <c:ser>
          <c:idx val="0"/>
          <c:order val="0"/>
          <c:tx>
            <c:strRef>
              <c:f>'Duration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'Duration Pivot'!$A$4:$A$23</c:f>
              <c:multiLvlStrCache>
                <c:ptCount val="18"/>
                <c:lvl>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lvl>
                <c:lvl>
                  <c:pt idx="0">
                    <c:v>Jun</c:v>
                  </c:pt>
                </c:lvl>
              </c:multiLvlStrCache>
            </c:multiLvlStrRef>
          </c:cat>
          <c:val>
            <c:numRef>
              <c:f>'Duration Pivot'!$B$4:$B$23</c:f>
              <c:numCache>
                <c:formatCode>hh:mm:ss;@</c:formatCode>
                <c:ptCount val="18"/>
                <c:pt idx="0">
                  <c:v>0</c:v>
                </c:pt>
                <c:pt idx="1">
                  <c:v>0</c:v>
                </c:pt>
                <c:pt idx="2">
                  <c:v>0</c:v>
                </c:pt>
                <c:pt idx="3">
                  <c:v>4.3101851851851856E-2</c:v>
                </c:pt>
                <c:pt idx="4">
                  <c:v>2.4282407407407409E-2</c:v>
                </c:pt>
                <c:pt idx="5">
                  <c:v>3.0682870370370371E-2</c:v>
                </c:pt>
                <c:pt idx="6">
                  <c:v>0</c:v>
                </c:pt>
                <c:pt idx="7">
                  <c:v>0</c:v>
                </c:pt>
                <c:pt idx="8">
                  <c:v>0</c:v>
                </c:pt>
                <c:pt idx="9">
                  <c:v>8.819444444444444E-3</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ACA8-4780-A316-328D8ADD45A6}"/>
            </c:ext>
          </c:extLst>
        </c:ser>
        <c:dLbls>
          <c:showLegendKey val="0"/>
          <c:showVal val="0"/>
          <c:showCatName val="0"/>
          <c:showSerName val="0"/>
          <c:showPercent val="0"/>
          <c:showBubbleSize val="0"/>
        </c:dLbls>
        <c:gapWidth val="115"/>
        <c:overlap val="-20"/>
        <c:axId val="507959912"/>
        <c:axId val="507955648"/>
      </c:barChart>
      <c:catAx>
        <c:axId val="507959912"/>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55648"/>
        <c:crosses val="autoZero"/>
        <c:auto val="1"/>
        <c:lblAlgn val="ctr"/>
        <c:lblOffset val="100"/>
        <c:noMultiLvlLbl val="0"/>
      </c:catAx>
      <c:valAx>
        <c:axId val="507955648"/>
        <c:scaling>
          <c:orientation val="minMax"/>
        </c:scaling>
        <c:delete val="0"/>
        <c:axPos val="b"/>
        <c:numFmt formatCode="h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59912"/>
        <c:crosses val="autoZero"/>
        <c:crossBetween val="between"/>
        <c:min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 Skype Contact Schedule.xlsx]Calls on Contact!Calls On Contact Days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Calls</a:t>
            </a:r>
            <a:r>
              <a:rPr lang="en-GB" baseline="0">
                <a:solidFill>
                  <a:schemeClr val="bg1"/>
                </a:solidFill>
              </a:rPr>
              <a:t> Vs Contact Days</a:t>
            </a:r>
            <a:endParaRPr lang="en-GB">
              <a:solidFill>
                <a:schemeClr val="bg1"/>
              </a:solidFill>
            </a:endParaRPr>
          </a:p>
        </c:rich>
      </c:tx>
      <c:layout>
        <c:manualLayout>
          <c:xMode val="edge"/>
          <c:yMode val="edge"/>
          <c:x val="0.55826399825021877"/>
          <c:y val="4.65983224603914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44101086843983E-3"/>
          <c:y val="0"/>
          <c:w val="0.98275505982211697"/>
          <c:h val="0.82391363613248381"/>
        </c:manualLayout>
      </c:layout>
      <c:bar3DChart>
        <c:barDir val="col"/>
        <c:grouping val="standard"/>
        <c:varyColors val="0"/>
        <c:ser>
          <c:idx val="0"/>
          <c:order val="0"/>
          <c:tx>
            <c:strRef>
              <c:f>'Calls on Contact'!$B$3</c:f>
              <c:strCache>
                <c:ptCount val="1"/>
                <c:pt idx="0">
                  <c:v>Missed Contact Day</c:v>
                </c:pt>
              </c:strCache>
            </c:strRef>
          </c:tx>
          <c:spPr>
            <a:solidFill>
              <a:schemeClr val="accent1"/>
            </a:solidFill>
            <a:ln>
              <a:noFill/>
            </a:ln>
            <a:effectLst/>
            <a:sp3d/>
          </c:spPr>
          <c:invertIfNegative val="0"/>
          <c:cat>
            <c:multiLvlStrRef>
              <c:f>'Calls on Contact'!$A$4:$A$23</c:f>
              <c:multiLvlStrCache>
                <c:ptCount val="18"/>
                <c:lvl>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lvl>
                <c:lvl>
                  <c:pt idx="0">
                    <c:v>Jun</c:v>
                  </c:pt>
                </c:lvl>
              </c:multiLvlStrCache>
            </c:multiLvlStrRef>
          </c:cat>
          <c:val>
            <c:numRef>
              <c:f>'Calls on Contact'!$B$4:$B$23</c:f>
              <c:numCache>
                <c:formatCode>General</c:formatCode>
                <c:ptCount val="18"/>
                <c:pt idx="0">
                  <c:v>0</c:v>
                </c:pt>
                <c:pt idx="1">
                  <c:v>0</c:v>
                </c:pt>
                <c:pt idx="2">
                  <c:v>0</c:v>
                </c:pt>
                <c:pt idx="3">
                  <c:v>1</c:v>
                </c:pt>
                <c:pt idx="4">
                  <c:v>1</c:v>
                </c:pt>
                <c:pt idx="5">
                  <c:v>1</c:v>
                </c:pt>
                <c:pt idx="6">
                  <c:v>1</c:v>
                </c:pt>
                <c:pt idx="7">
                  <c:v>0</c:v>
                </c:pt>
                <c:pt idx="8">
                  <c:v>0</c:v>
                </c:pt>
                <c:pt idx="9">
                  <c:v>0</c:v>
                </c:pt>
                <c:pt idx="10">
                  <c:v>1</c:v>
                </c:pt>
                <c:pt idx="11">
                  <c:v>0</c:v>
                </c:pt>
                <c:pt idx="12">
                  <c:v>0</c:v>
                </c:pt>
                <c:pt idx="13">
                  <c:v>0</c:v>
                </c:pt>
                <c:pt idx="14">
                  <c:v>0</c:v>
                </c:pt>
                <c:pt idx="15">
                  <c:v>0</c:v>
                </c:pt>
                <c:pt idx="16">
                  <c:v>0</c:v>
                </c:pt>
                <c:pt idx="17">
                  <c:v>1</c:v>
                </c:pt>
              </c:numCache>
            </c:numRef>
          </c:val>
          <c:extLst>
            <c:ext xmlns:c16="http://schemas.microsoft.com/office/drawing/2014/chart" uri="{C3380CC4-5D6E-409C-BE32-E72D297353CC}">
              <c16:uniqueId val="{00000000-E46C-4603-AA9B-FA8D84AA843A}"/>
            </c:ext>
          </c:extLst>
        </c:ser>
        <c:ser>
          <c:idx val="1"/>
          <c:order val="1"/>
          <c:tx>
            <c:strRef>
              <c:f>'Calls on Contact'!$C$3</c:f>
              <c:strCache>
                <c:ptCount val="1"/>
                <c:pt idx="0">
                  <c:v>Call Completed</c:v>
                </c:pt>
              </c:strCache>
            </c:strRef>
          </c:tx>
          <c:spPr>
            <a:solidFill>
              <a:schemeClr val="accent2"/>
            </a:solidFill>
            <a:ln>
              <a:noFill/>
            </a:ln>
            <a:effectLst/>
            <a:sp3d/>
          </c:spPr>
          <c:invertIfNegative val="0"/>
          <c:cat>
            <c:multiLvlStrRef>
              <c:f>'Calls on Contact'!$A$4:$A$23</c:f>
              <c:multiLvlStrCache>
                <c:ptCount val="18"/>
                <c:lvl>
                  <c:pt idx="0">
                    <c:v>01-Jun</c:v>
                  </c:pt>
                  <c:pt idx="1">
                    <c:v>02-Jun</c:v>
                  </c:pt>
                  <c:pt idx="2">
                    <c:v>03-Jun</c:v>
                  </c:pt>
                  <c:pt idx="3">
                    <c:v>04-Jun</c:v>
                  </c:pt>
                  <c:pt idx="4">
                    <c:v>05-Jun</c:v>
                  </c:pt>
                  <c:pt idx="5">
                    <c:v>06-Jun</c:v>
                  </c:pt>
                  <c:pt idx="6">
                    <c:v>07-Jun</c:v>
                  </c:pt>
                  <c:pt idx="7">
                    <c:v>08-Jun</c:v>
                  </c:pt>
                  <c:pt idx="8">
                    <c:v>09-Jun</c:v>
                  </c:pt>
                  <c:pt idx="9">
                    <c:v>10-Jun</c:v>
                  </c:pt>
                  <c:pt idx="10">
                    <c:v>11-Jun</c:v>
                  </c:pt>
                  <c:pt idx="11">
                    <c:v>12-Jun</c:v>
                  </c:pt>
                  <c:pt idx="12">
                    <c:v>13-Jun</c:v>
                  </c:pt>
                  <c:pt idx="13">
                    <c:v>14-Jun</c:v>
                  </c:pt>
                  <c:pt idx="14">
                    <c:v>15-Jun</c:v>
                  </c:pt>
                  <c:pt idx="15">
                    <c:v>16-Jun</c:v>
                  </c:pt>
                  <c:pt idx="16">
                    <c:v>17-Jun</c:v>
                  </c:pt>
                  <c:pt idx="17">
                    <c:v>18-Jun</c:v>
                  </c:pt>
                </c:lvl>
                <c:lvl>
                  <c:pt idx="0">
                    <c:v>Jun</c:v>
                  </c:pt>
                </c:lvl>
              </c:multiLvlStrCache>
            </c:multiLvlStrRef>
          </c:cat>
          <c:val>
            <c:numRef>
              <c:f>'Calls on Contact'!$C$4:$C$23</c:f>
              <c:numCache>
                <c:formatCode>General</c:formatCode>
                <c:ptCount val="18"/>
                <c:pt idx="0">
                  <c:v>0</c:v>
                </c:pt>
                <c:pt idx="1">
                  <c:v>0</c:v>
                </c:pt>
                <c:pt idx="2">
                  <c:v>0</c:v>
                </c:pt>
                <c:pt idx="3">
                  <c:v>1</c:v>
                </c:pt>
                <c:pt idx="4">
                  <c:v>1</c:v>
                </c:pt>
                <c:pt idx="5">
                  <c:v>1</c:v>
                </c:pt>
                <c:pt idx="6">
                  <c:v>0</c:v>
                </c:pt>
                <c:pt idx="7">
                  <c:v>0</c:v>
                </c:pt>
                <c:pt idx="8">
                  <c:v>0</c:v>
                </c:pt>
                <c:pt idx="9">
                  <c:v>1</c:v>
                </c:pt>
                <c:pt idx="10">
                  <c:v>0</c:v>
                </c:pt>
                <c:pt idx="11">
                  <c:v>1</c:v>
                </c:pt>
                <c:pt idx="12">
                  <c:v>0</c:v>
                </c:pt>
                <c:pt idx="13">
                  <c:v>0</c:v>
                </c:pt>
                <c:pt idx="14">
                  <c:v>0</c:v>
                </c:pt>
                <c:pt idx="15">
                  <c:v>0</c:v>
                </c:pt>
                <c:pt idx="16">
                  <c:v>0</c:v>
                </c:pt>
                <c:pt idx="17">
                  <c:v>0</c:v>
                </c:pt>
              </c:numCache>
            </c:numRef>
          </c:val>
          <c:extLst>
            <c:ext xmlns:c16="http://schemas.microsoft.com/office/drawing/2014/chart" uri="{C3380CC4-5D6E-409C-BE32-E72D297353CC}">
              <c16:uniqueId val="{00000001-E46C-4603-AA9B-FA8D84AA843A}"/>
            </c:ext>
          </c:extLst>
        </c:ser>
        <c:dLbls>
          <c:showLegendKey val="0"/>
          <c:showVal val="0"/>
          <c:showCatName val="0"/>
          <c:showSerName val="0"/>
          <c:showPercent val="0"/>
          <c:showBubbleSize val="0"/>
        </c:dLbls>
        <c:gapWidth val="150"/>
        <c:shape val="box"/>
        <c:axId val="427516688"/>
        <c:axId val="427510456"/>
        <c:axId val="437097600"/>
      </c:bar3DChart>
      <c:catAx>
        <c:axId val="42751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0456"/>
        <c:crosses val="autoZero"/>
        <c:auto val="1"/>
        <c:lblAlgn val="ctr"/>
        <c:lblOffset val="100"/>
        <c:noMultiLvlLbl val="0"/>
      </c:catAx>
      <c:valAx>
        <c:axId val="4275104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516688"/>
        <c:crosses val="autoZero"/>
        <c:crossBetween val="between"/>
      </c:valAx>
      <c:serAx>
        <c:axId val="437097600"/>
        <c:scaling>
          <c:orientation val="minMax"/>
        </c:scaling>
        <c:delete val="1"/>
        <c:axPos val="b"/>
        <c:majorTickMark val="none"/>
        <c:minorTickMark val="none"/>
        <c:tickLblPos val="nextTo"/>
        <c:crossAx val="427510456"/>
        <c:crosses val="autoZero"/>
      </c:serAx>
      <c:spPr>
        <a:noFill/>
        <a:ln>
          <a:noFill/>
        </a:ln>
        <a:effectLst/>
      </c:spPr>
    </c:plotArea>
    <c:legend>
      <c:legendPos val="r"/>
      <c:layout>
        <c:manualLayout>
          <c:xMode val="edge"/>
          <c:yMode val="edge"/>
          <c:x val="5.2869422572178471E-2"/>
          <c:y val="2.6711968552859129E-2"/>
          <c:w val="0.24529702537182851"/>
          <c:h val="0.10484695936773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[Summer Skype Contact Schedule.xlsx]Missed Vs Calls on Contact Days!Calls On Contact Days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MIssed</a:t>
            </a:r>
            <a:r>
              <a:rPr lang="en-US" baseline="0">
                <a:solidFill>
                  <a:schemeClr val="bg1"/>
                </a:solidFill>
              </a:rPr>
              <a:t> Contact Vs Calls On Contact Days</a:t>
            </a:r>
            <a:endParaRPr lang="en-US">
              <a:solidFill>
                <a:schemeClr val="bg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pieChart>
        <c:varyColors val="1"/>
        <c:ser>
          <c:idx val="1"/>
          <c:order val="0"/>
          <c:tx>
            <c:strRef>
              <c:f>'Missed Vs Calls on Contact Days'!$B$4</c:f>
              <c:strCache>
                <c:ptCount val="1"/>
                <c:pt idx="0">
                  <c:v>Total</c:v>
                </c:pt>
              </c:strCache>
            </c:strRef>
          </c:tx>
          <c:cat>
            <c:multiLvlStrRef>
              <c:f>'Missed Vs Calls on Contact Days'!$A$5:$A$8</c:f>
              <c:multiLvlStrCache>
                <c:ptCount val="2"/>
                <c:lvl>
                  <c:pt idx="0">
                    <c:v>0</c:v>
                  </c:pt>
                  <c:pt idx="1">
                    <c:v>1</c:v>
                  </c:pt>
                </c:lvl>
                <c:lvl>
                  <c:pt idx="0">
                    <c:v>Jun</c:v>
                  </c:pt>
                </c:lvl>
              </c:multiLvlStrCache>
            </c:multiLvlStrRef>
          </c:cat>
          <c:val>
            <c:numRef>
              <c:f>'Missed Vs Calls on Contact Days'!$B$5:$B$8</c:f>
              <c:numCache>
                <c:formatCode>General</c:formatCode>
                <c:ptCount val="2"/>
                <c:pt idx="0">
                  <c:v>3</c:v>
                </c:pt>
                <c:pt idx="1">
                  <c:v>3</c:v>
                </c:pt>
              </c:numCache>
            </c:numRef>
          </c:val>
          <c:extLst>
            <c:ext xmlns:c16="http://schemas.microsoft.com/office/drawing/2014/chart" uri="{C3380CC4-5D6E-409C-BE32-E72D297353CC}">
              <c16:uniqueId val="{0000000E-5435-4E2E-8927-1A23AD721666}"/>
            </c:ext>
          </c:extLst>
        </c:ser>
        <c:dLbls>
          <c:showLegendKey val="0"/>
          <c:showVal val="0"/>
          <c:showCatName val="0"/>
          <c:showSerName val="0"/>
          <c:showPercent val="0"/>
          <c:showBubbleSize val="0"/>
          <c:showLeaderLines val="1"/>
        </c:dLbls>
        <c:firstSliceAng val="0"/>
      </c:pie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552449</xdr:rowOff>
    </xdr:from>
    <xdr:to>
      <xdr:col>23</xdr:col>
      <xdr:colOff>466724</xdr:colOff>
      <xdr:row>46</xdr:row>
      <xdr:rowOff>5357</xdr:rowOff>
    </xdr:to>
    <xdr:pic>
      <xdr:nvPicPr>
        <xdr:cNvPr id="10" name="Picture 9">
          <a:extLst>
            <a:ext uri="{FF2B5EF4-FFF2-40B4-BE49-F238E27FC236}">
              <a16:creationId xmlns:a16="http://schemas.microsoft.com/office/drawing/2014/main" id="{5C17C5DF-FD25-4D6F-B03D-767F6C4BB7EB}"/>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552449"/>
          <a:ext cx="14487524" cy="814923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38101</xdr:colOff>
      <xdr:row>0</xdr:row>
      <xdr:rowOff>1</xdr:rowOff>
    </xdr:from>
    <xdr:to>
      <xdr:col>6</xdr:col>
      <xdr:colOff>563881</xdr:colOff>
      <xdr:row>0</xdr:row>
      <xdr:rowOff>533229</xdr:rowOff>
    </xdr:to>
    <xdr:pic>
      <xdr:nvPicPr>
        <xdr:cNvPr id="3" name="Picture 2">
          <a:extLst>
            <a:ext uri="{FF2B5EF4-FFF2-40B4-BE49-F238E27FC236}">
              <a16:creationId xmlns:a16="http://schemas.microsoft.com/office/drawing/2014/main" id="{6CD1E222-4BA5-4829-9B67-17DA13E101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95701" y="1"/>
          <a:ext cx="525780" cy="533228"/>
        </a:xfrm>
        <a:prstGeom prst="rect">
          <a:avLst/>
        </a:prstGeom>
      </xdr:spPr>
    </xdr:pic>
    <xdr:clientData/>
  </xdr:twoCellAnchor>
  <xdr:twoCellAnchor editAs="oneCell">
    <xdr:from>
      <xdr:col>17</xdr:col>
      <xdr:colOff>45720</xdr:colOff>
      <xdr:row>0</xdr:row>
      <xdr:rowOff>30480</xdr:rowOff>
    </xdr:from>
    <xdr:to>
      <xdr:col>17</xdr:col>
      <xdr:colOff>571500</xdr:colOff>
      <xdr:row>1</xdr:row>
      <xdr:rowOff>7448</xdr:rowOff>
    </xdr:to>
    <xdr:pic>
      <xdr:nvPicPr>
        <xdr:cNvPr id="4" name="Picture 3">
          <a:extLst>
            <a:ext uri="{FF2B5EF4-FFF2-40B4-BE49-F238E27FC236}">
              <a16:creationId xmlns:a16="http://schemas.microsoft.com/office/drawing/2014/main" id="{7227325F-C70D-4156-BCD2-9B4DC93BF1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08920" y="30480"/>
          <a:ext cx="525780" cy="533228"/>
        </a:xfrm>
        <a:prstGeom prst="rect">
          <a:avLst/>
        </a:prstGeom>
      </xdr:spPr>
    </xdr:pic>
    <xdr:clientData/>
  </xdr:twoCellAnchor>
  <xdr:twoCellAnchor>
    <xdr:from>
      <xdr:col>2</xdr:col>
      <xdr:colOff>13335</xdr:colOff>
      <xdr:row>1</xdr:row>
      <xdr:rowOff>45720</xdr:rowOff>
    </xdr:from>
    <xdr:to>
      <xdr:col>7</xdr:col>
      <xdr:colOff>13335</xdr:colOff>
      <xdr:row>17</xdr:row>
      <xdr:rowOff>45720</xdr:rowOff>
    </xdr:to>
    <xdr:graphicFrame macro="">
      <xdr:nvGraphicFramePr>
        <xdr:cNvPr id="5" name="Chart 4">
          <a:extLst>
            <a:ext uri="{FF2B5EF4-FFF2-40B4-BE49-F238E27FC236}">
              <a16:creationId xmlns:a16="http://schemas.microsoft.com/office/drawing/2014/main" id="{2DC3DFC7-A498-4D5B-B1BD-8CE4ACE59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76201</xdr:colOff>
      <xdr:row>1</xdr:row>
      <xdr:rowOff>66676</xdr:rowOff>
    </xdr:from>
    <xdr:to>
      <xdr:col>17</xdr:col>
      <xdr:colOff>8467</xdr:colOff>
      <xdr:row>17</xdr:row>
      <xdr:rowOff>43392</xdr:rowOff>
    </xdr:to>
    <xdr:graphicFrame macro="">
      <xdr:nvGraphicFramePr>
        <xdr:cNvPr id="6" name="Chart 5">
          <a:extLst>
            <a:ext uri="{FF2B5EF4-FFF2-40B4-BE49-F238E27FC236}">
              <a16:creationId xmlns:a16="http://schemas.microsoft.com/office/drawing/2014/main" id="{0202301B-613B-4AF1-871B-06072E1BB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64769</xdr:colOff>
      <xdr:row>17</xdr:row>
      <xdr:rowOff>150495</xdr:rowOff>
    </xdr:from>
    <xdr:to>
      <xdr:col>23</xdr:col>
      <xdr:colOff>447674</xdr:colOff>
      <xdr:row>31</xdr:row>
      <xdr:rowOff>158115</xdr:rowOff>
    </xdr:to>
    <xdr:graphicFrame macro="">
      <xdr:nvGraphicFramePr>
        <xdr:cNvPr id="7" name="Chart 6">
          <a:extLst>
            <a:ext uri="{FF2B5EF4-FFF2-40B4-BE49-F238E27FC236}">
              <a16:creationId xmlns:a16="http://schemas.microsoft.com/office/drawing/2014/main" id="{77E3A2D5-C792-4B26-B391-135DA7E80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263525</xdr:colOff>
      <xdr:row>1</xdr:row>
      <xdr:rowOff>56089</xdr:rowOff>
    </xdr:from>
    <xdr:to>
      <xdr:col>23</xdr:col>
      <xdr:colOff>414867</xdr:colOff>
      <xdr:row>17</xdr:row>
      <xdr:rowOff>59265</xdr:rowOff>
    </xdr:to>
    <xdr:graphicFrame macro="">
      <xdr:nvGraphicFramePr>
        <xdr:cNvPr id="8" name="Chart 7">
          <a:extLst>
            <a:ext uri="{FF2B5EF4-FFF2-40B4-BE49-F238E27FC236}">
              <a16:creationId xmlns:a16="http://schemas.microsoft.com/office/drawing/2014/main" id="{0065D666-52FB-4091-8654-64B2B133C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49530</xdr:colOff>
      <xdr:row>1</xdr:row>
      <xdr:rowOff>45721</xdr:rowOff>
    </xdr:from>
    <xdr:to>
      <xdr:col>1</xdr:col>
      <xdr:colOff>529590</xdr:colOff>
      <xdr:row>13</xdr:row>
      <xdr:rowOff>8467</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C45403A3-E3EF-4578-A2AC-7946DA3DC57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530" y="598171"/>
              <a:ext cx="1089660" cy="1403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85726</xdr:colOff>
      <xdr:row>1</xdr:row>
      <xdr:rowOff>76201</xdr:rowOff>
    </xdr:from>
    <xdr:to>
      <xdr:col>8</xdr:col>
      <xdr:colOff>66676</xdr:colOff>
      <xdr:row>4</xdr:row>
      <xdr:rowOff>123826</xdr:rowOff>
    </xdr:to>
    <xdr:pic>
      <xdr:nvPicPr>
        <xdr:cNvPr id="9" name="Picture 8">
          <a:extLst>
            <a:ext uri="{FF2B5EF4-FFF2-40B4-BE49-F238E27FC236}">
              <a16:creationId xmlns:a16="http://schemas.microsoft.com/office/drawing/2014/main" id="{8FAD3E9E-B742-4CBD-A900-19FF1DEC4D6B}"/>
            </a:ext>
          </a:extLst>
        </xdr:cNvPr>
        <xdr:cNvPicPr>
          <a:picLocks noChangeAspect="1"/>
        </xdr:cNvPicPr>
      </xdr:nvPicPr>
      <xdr:blipFill>
        <a:blip xmlns:r="http://schemas.openxmlformats.org/officeDocument/2006/relationships" r:embed="rId8" cstate="print">
          <a:alphaModFix amt="35000"/>
          <a:extLst>
            <a:ext uri="{28A0092B-C50C-407E-A947-70E740481C1C}">
              <a14:useLocalDpi xmlns:a14="http://schemas.microsoft.com/office/drawing/2010/main" val="0"/>
            </a:ext>
          </a:extLst>
        </a:blip>
        <a:stretch>
          <a:fillRect/>
        </a:stretch>
      </xdr:blipFill>
      <xdr:spPr>
        <a:xfrm>
          <a:off x="4352926" y="628651"/>
          <a:ext cx="590550" cy="590550"/>
        </a:xfrm>
        <a:prstGeom prst="rect">
          <a:avLst/>
        </a:prstGeom>
        <a:ln>
          <a:noFill/>
        </a:ln>
      </xdr:spPr>
    </xdr:pic>
    <xdr:clientData/>
  </xdr:twoCellAnchor>
  <xdr:twoCellAnchor editAs="oneCell">
    <xdr:from>
      <xdr:col>2</xdr:col>
      <xdr:colOff>66675</xdr:colOff>
      <xdr:row>1</xdr:row>
      <xdr:rowOff>57150</xdr:rowOff>
    </xdr:from>
    <xdr:to>
      <xdr:col>3</xdr:col>
      <xdr:colOff>57150</xdr:colOff>
      <xdr:row>4</xdr:row>
      <xdr:rowOff>114300</xdr:rowOff>
    </xdr:to>
    <xdr:pic>
      <xdr:nvPicPr>
        <xdr:cNvPr id="16" name="Picture 15">
          <a:extLst>
            <a:ext uri="{FF2B5EF4-FFF2-40B4-BE49-F238E27FC236}">
              <a16:creationId xmlns:a16="http://schemas.microsoft.com/office/drawing/2014/main" id="{559AD2FF-B050-440C-854A-DA2200634DFF}"/>
            </a:ext>
          </a:extLst>
        </xdr:cNvPr>
        <xdr:cNvPicPr>
          <a:picLocks noChangeAspect="1"/>
        </xdr:cNvPicPr>
      </xdr:nvPicPr>
      <xdr:blipFill>
        <a:blip xmlns:r="http://schemas.openxmlformats.org/officeDocument/2006/relationships" r:embed="rId9" cstate="print">
          <a:alphaModFix amt="35000"/>
          <a:extLst>
            <a:ext uri="{28A0092B-C50C-407E-A947-70E740481C1C}">
              <a14:useLocalDpi xmlns:a14="http://schemas.microsoft.com/office/drawing/2010/main" val="0"/>
            </a:ext>
          </a:extLst>
        </a:blip>
        <a:stretch>
          <a:fillRect/>
        </a:stretch>
      </xdr:blipFill>
      <xdr:spPr>
        <a:xfrm>
          <a:off x="1285875" y="609600"/>
          <a:ext cx="600075" cy="600075"/>
        </a:xfrm>
        <a:prstGeom prst="rect">
          <a:avLst/>
        </a:prstGeom>
        <a:ln>
          <a:noFill/>
        </a:ln>
        <a:effectLst/>
      </xdr:spPr>
    </xdr:pic>
    <xdr:clientData/>
  </xdr:twoCellAnchor>
</xdr:wsDr>
</file>

<file path=xl/drawings/drawing2.xml><?xml version="1.0" encoding="utf-8"?>
<c:userShapes xmlns:c="http://schemas.openxmlformats.org/drawingml/2006/chart">
  <cdr:relSizeAnchor xmlns:cdr="http://schemas.openxmlformats.org/drawingml/2006/chartDrawing">
    <cdr:from>
      <cdr:x>0.03284</cdr:x>
      <cdr:y>0.63125</cdr:y>
    </cdr:from>
    <cdr:to>
      <cdr:x>0.2469</cdr:x>
      <cdr:y>0.91055</cdr:y>
    </cdr:to>
    <cdr:sp macro="" textlink="#REF!">
      <cdr:nvSpPr>
        <cdr:cNvPr id="2" name="TextBox 1">
          <a:extLst xmlns:a="http://schemas.openxmlformats.org/drawingml/2006/main">
            <a:ext uri="{FF2B5EF4-FFF2-40B4-BE49-F238E27FC236}">
              <a16:creationId xmlns:a16="http://schemas.microsoft.com/office/drawing/2014/main" id="{BAB9E114-4437-43A7-A737-B15C48F0EB6D}"/>
            </a:ext>
          </a:extLst>
        </cdr:cNvPr>
        <cdr:cNvSpPr txBox="1"/>
      </cdr:nvSpPr>
      <cdr:spPr>
        <a:xfrm xmlns:a="http://schemas.openxmlformats.org/drawingml/2006/main">
          <a:off x="165100" y="1829861"/>
          <a:ext cx="1076325" cy="809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BF81EBC-B8E9-4F82-BD18-B4B9324D99A0}" type="TxLink">
            <a:rPr lang="en-US" sz="1100" b="0" i="0" u="none" strike="noStrike">
              <a:solidFill>
                <a:srgbClr val="000000"/>
              </a:solidFill>
              <a:latin typeface="Calibri"/>
              <a:cs typeface="Calibri"/>
            </a:rPr>
            <a:pPr/>
            <a:t> </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 refreshedDate="44001.031125578702" createdVersion="6" refreshedVersion="6" minRefreshableVersion="3" recordCount="93" xr:uid="{5DA812F4-1636-4E70-8BA8-F911C9FB2E8B}">
  <cacheSource type="worksheet">
    <worksheetSource name="Table2"/>
  </cacheSource>
  <cacheFields count="17">
    <cacheField name="Date" numFmtId="14">
      <sharedItems containsSemiMixedTypes="0" containsNonDate="0" containsDate="1" containsString="0" minDate="2020-03-18T00:00:00" maxDate="2020-06-19T00:00:00" count="93">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sharedItems>
      <fieldGroup par="16" base="0">
        <rangePr groupBy="days" startDate="2020-03-18T00:00:00" endDate="2020-06-19T00:00:00"/>
        <groupItems count="368">
          <s v="&lt;18/03/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06/2020"/>
        </groupItems>
      </fieldGroup>
    </cacheField>
    <cacheField name="Month" numFmtId="0">
      <sharedItems count="7">
        <s v="March"/>
        <s v="April"/>
        <s v="May"/>
        <s v="June"/>
        <s v="August" u="1"/>
        <s v="September" u="1"/>
        <s v="July" u="1"/>
      </sharedItems>
    </cacheField>
    <cacheField name="Day" numFmtId="0">
      <sharedItems/>
    </cacheField>
    <cacheField name="Planned Wrk Day" numFmtId="0">
      <sharedItems containsSemiMixedTypes="0" containsString="0" containsNumber="1" containsInteger="1" minValue="0" maxValue="1"/>
    </cacheField>
    <cacheField name="Week No" numFmtId="0">
      <sharedItems containsSemiMixedTypes="0" containsString="0" containsNumber="1" containsInteger="1" minValue="1" maxValue="14" count="14">
        <n v="1"/>
        <n v="2"/>
        <n v="3"/>
        <n v="4"/>
        <n v="5"/>
        <n v="6"/>
        <n v="7"/>
        <n v="8"/>
        <n v="9"/>
        <n v="10"/>
        <n v="11"/>
        <n v="12"/>
        <n v="13"/>
        <n v="14"/>
      </sharedItems>
    </cacheField>
    <cacheField name="Any contact?" numFmtId="0">
      <sharedItems containsSemiMixedTypes="0" containsString="0" containsNumber="1" containsInteger="1" minValue="0" maxValue="1"/>
    </cacheField>
    <cacheField name="Call" numFmtId="0">
      <sharedItems containsSemiMixedTypes="0" containsString="0" containsNumber="1" containsInteger="1" minValue="0" maxValue="1"/>
    </cacheField>
    <cacheField name="Attempted/No Answer" numFmtId="0">
      <sharedItems containsSemiMixedTypes="0" containsString="0" containsNumber="1" containsInteger="1" minValue="0" maxValue="3"/>
    </cacheField>
    <cacheField name="Time of Call" numFmtId="164">
      <sharedItems containsDate="1" containsMixedTypes="1" minDate="1899-12-30T00:00:00" maxDate="1899-12-30T21:15:00"/>
    </cacheField>
    <cacheField name="Duration" numFmtId="164">
      <sharedItems containsDate="1" containsMixedTypes="1" minDate="1899-12-30T00:00:00" maxDate="1899-12-30T01:06:15"/>
    </cacheField>
    <cacheField name="Msg rcvd" numFmtId="0">
      <sharedItems containsSemiMixedTypes="0" containsString="0" containsNumber="1" containsInteger="1" minValue="0" maxValue="72"/>
    </cacheField>
    <cacheField name="Msg Sent" numFmtId="0">
      <sharedItems containsSemiMixedTypes="0" containsString="0" containsNumber="1" containsInteger="1" minValue="0" maxValue="39"/>
    </cacheField>
    <cacheField name="Total Msg" numFmtId="0">
      <sharedItems containsSemiMixedTypes="0" containsString="0" containsNumber="1" containsInteger="1" minValue="0" maxValue="111"/>
    </cacheField>
    <cacheField name="Missed Contact" numFmtId="0">
      <sharedItems containsSemiMixedTypes="0" containsString="0" containsNumber="1" containsInteger="1" minValue="0" maxValue="1" count="2">
        <n v="0"/>
        <n v="1"/>
      </sharedItems>
    </cacheField>
    <cacheField name="Calls on Days" numFmtId="1">
      <sharedItems containsSemiMixedTypes="0" containsString="0" containsNumber="1" containsInteger="1" minValue="0" maxValue="1" count="2">
        <n v="0"/>
        <n v="1"/>
      </sharedItems>
    </cacheField>
    <cacheField name="Calls completed on contact days" numFmtId="0">
      <sharedItems/>
    </cacheField>
    <cacheField name="Months" numFmtId="0" databaseField="0">
      <fieldGroup base="0">
        <rangePr groupBy="months" startDate="2020-03-18T00:00:00" endDate="2020-06-19T00:00:00"/>
        <groupItems count="14">
          <s v="&lt;18/03/2020"/>
          <s v="Jan"/>
          <s v="Feb"/>
          <s v="Mar"/>
          <s v="Apr"/>
          <s v="May"/>
          <s v="Jun"/>
          <s v="Jul"/>
          <s v="Aug"/>
          <s v="Sep"/>
          <s v="Oct"/>
          <s v="Nov"/>
          <s v="Dec"/>
          <s v="&gt;19/06/2020"/>
        </groupItems>
      </fieldGroup>
    </cacheField>
  </cacheFields>
  <extLst>
    <ext xmlns:x14="http://schemas.microsoft.com/office/spreadsheetml/2009/9/main" uri="{725AE2AE-9491-48be-B2B4-4EB974FC3084}">
      <x14:pivotCacheDefinition pivotCacheId="1904105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s v="Weds"/>
    <n v="1"/>
    <x v="0"/>
    <n v="1"/>
    <n v="1"/>
    <n v="0"/>
    <d v="1899-12-30T19:23:00"/>
    <d v="1899-12-30T00:08:46"/>
    <n v="0"/>
    <n v="1"/>
    <n v="1"/>
    <x v="0"/>
    <x v="0"/>
    <s v="Error"/>
  </r>
  <r>
    <x v="1"/>
    <x v="0"/>
    <s v="Thurs"/>
    <n v="0"/>
    <x v="0"/>
    <n v="1"/>
    <n v="0"/>
    <n v="0"/>
    <d v="1899-12-30T00:00:00"/>
    <d v="1899-12-30T00:00:00"/>
    <n v="7"/>
    <n v="8"/>
    <n v="15"/>
    <x v="1"/>
    <x v="0"/>
    <s v="Error"/>
  </r>
  <r>
    <x v="2"/>
    <x v="0"/>
    <s v="Fri"/>
    <n v="0"/>
    <x v="0"/>
    <n v="1"/>
    <n v="1"/>
    <n v="0"/>
    <d v="1899-12-30T20:31:00"/>
    <d v="1899-12-30T00:28:17"/>
    <n v="21"/>
    <n v="22"/>
    <n v="43"/>
    <x v="0"/>
    <x v="0"/>
    <s v="Error"/>
  </r>
  <r>
    <x v="3"/>
    <x v="0"/>
    <s v="Sat"/>
    <n v="0"/>
    <x v="0"/>
    <n v="1"/>
    <n v="0"/>
    <n v="0"/>
    <s v="NA"/>
    <d v="1899-12-30T00:00:00"/>
    <n v="15"/>
    <n v="19"/>
    <n v="34"/>
    <x v="0"/>
    <x v="0"/>
    <s v="Error"/>
  </r>
  <r>
    <x v="4"/>
    <x v="0"/>
    <s v="Sun"/>
    <n v="1"/>
    <x v="1"/>
    <n v="1"/>
    <n v="1"/>
    <n v="0"/>
    <d v="1899-12-30T19:43:00"/>
    <d v="1899-12-30T00:13:06"/>
    <n v="1"/>
    <n v="5"/>
    <n v="6"/>
    <x v="0"/>
    <x v="0"/>
    <s v="Error"/>
  </r>
  <r>
    <x v="5"/>
    <x v="0"/>
    <s v="Mon"/>
    <n v="1"/>
    <x v="1"/>
    <n v="1"/>
    <n v="1"/>
    <n v="1"/>
    <d v="1899-12-30T13:58:00"/>
    <d v="1899-12-30T00:04:00"/>
    <n v="0"/>
    <n v="2"/>
    <n v="2"/>
    <x v="0"/>
    <x v="0"/>
    <s v="Error"/>
  </r>
  <r>
    <x v="6"/>
    <x v="0"/>
    <s v="Tues"/>
    <n v="1"/>
    <x v="1"/>
    <n v="1"/>
    <n v="0"/>
    <n v="0"/>
    <s v="NA"/>
    <d v="1899-12-30T00:00:00"/>
    <n v="2"/>
    <n v="5"/>
    <n v="7"/>
    <x v="0"/>
    <x v="0"/>
    <s v="Error"/>
  </r>
  <r>
    <x v="7"/>
    <x v="0"/>
    <s v="Weds"/>
    <n v="1"/>
    <x v="1"/>
    <n v="1"/>
    <n v="1"/>
    <n v="0"/>
    <d v="1899-12-30T20:47:00"/>
    <d v="1899-12-30T00:05:02"/>
    <n v="6"/>
    <n v="3"/>
    <n v="9"/>
    <x v="0"/>
    <x v="0"/>
    <s v="Error"/>
  </r>
  <r>
    <x v="8"/>
    <x v="0"/>
    <s v="Thurs"/>
    <n v="0"/>
    <x v="1"/>
    <n v="0"/>
    <n v="0"/>
    <n v="0"/>
    <s v="NA"/>
    <d v="1899-12-30T00:00:00"/>
    <n v="0"/>
    <n v="2"/>
    <n v="2"/>
    <x v="1"/>
    <x v="0"/>
    <s v="Error"/>
  </r>
  <r>
    <x v="9"/>
    <x v="0"/>
    <s v="Fri"/>
    <n v="0"/>
    <x v="1"/>
    <n v="0"/>
    <n v="0"/>
    <n v="0"/>
    <s v="NA"/>
    <d v="1899-12-30T00:00:00"/>
    <n v="0"/>
    <n v="2"/>
    <n v="2"/>
    <x v="1"/>
    <x v="0"/>
    <s v="Error"/>
  </r>
  <r>
    <x v="10"/>
    <x v="0"/>
    <s v="Sat"/>
    <n v="0"/>
    <x v="1"/>
    <n v="0"/>
    <n v="0"/>
    <n v="0"/>
    <s v="NA"/>
    <d v="1899-12-30T00:00:00"/>
    <n v="0"/>
    <n v="1"/>
    <n v="1"/>
    <x v="1"/>
    <x v="0"/>
    <s v="Error"/>
  </r>
  <r>
    <x v="11"/>
    <x v="0"/>
    <s v="Sun"/>
    <n v="1"/>
    <x v="2"/>
    <n v="1"/>
    <n v="1"/>
    <n v="1"/>
    <d v="1899-12-30T19:20:00"/>
    <d v="1899-12-30T00:11:53"/>
    <n v="5"/>
    <n v="3"/>
    <n v="8"/>
    <x v="1"/>
    <x v="1"/>
    <s v="Calls Made on Contact Days"/>
  </r>
  <r>
    <x v="12"/>
    <x v="0"/>
    <s v="Mon"/>
    <n v="1"/>
    <x v="2"/>
    <n v="1"/>
    <n v="0"/>
    <n v="1"/>
    <s v="NA"/>
    <d v="1899-12-30T00:00:00"/>
    <n v="1"/>
    <n v="2"/>
    <n v="3"/>
    <x v="0"/>
    <x v="0"/>
    <s v="Error"/>
  </r>
  <r>
    <x v="13"/>
    <x v="0"/>
    <s v="Tues"/>
    <n v="1"/>
    <x v="2"/>
    <n v="1"/>
    <n v="1"/>
    <n v="0"/>
    <d v="1899-12-30T20:14:00"/>
    <d v="1899-12-30T00:10:09"/>
    <n v="1"/>
    <n v="1"/>
    <n v="2"/>
    <x v="0"/>
    <x v="0"/>
    <s v="Error"/>
  </r>
  <r>
    <x v="14"/>
    <x v="1"/>
    <s v="Weds"/>
    <n v="1"/>
    <x v="2"/>
    <n v="1"/>
    <n v="0"/>
    <n v="0"/>
    <s v="NA"/>
    <d v="1899-12-30T00:00:00"/>
    <n v="1"/>
    <n v="2"/>
    <n v="3"/>
    <x v="0"/>
    <x v="0"/>
    <s v="Error"/>
  </r>
  <r>
    <x v="15"/>
    <x v="1"/>
    <s v="Thurs"/>
    <n v="0"/>
    <x v="2"/>
    <n v="0"/>
    <n v="0"/>
    <n v="1"/>
    <s v="NA"/>
    <d v="1899-12-30T00:00:00"/>
    <n v="0"/>
    <n v="0"/>
    <n v="0"/>
    <x v="1"/>
    <x v="0"/>
    <s v="Error"/>
  </r>
  <r>
    <x v="16"/>
    <x v="1"/>
    <s v="Fri"/>
    <n v="0"/>
    <x v="2"/>
    <n v="0"/>
    <n v="0"/>
    <n v="1"/>
    <s v="NA"/>
    <s v="00:00:00"/>
    <n v="0"/>
    <n v="2"/>
    <n v="2"/>
    <x v="0"/>
    <x v="0"/>
    <s v="Error"/>
  </r>
  <r>
    <x v="17"/>
    <x v="1"/>
    <s v="Sat"/>
    <n v="0"/>
    <x v="2"/>
    <n v="0"/>
    <n v="0"/>
    <n v="3"/>
    <s v="NA"/>
    <d v="1899-12-30T00:00:00"/>
    <n v="0"/>
    <n v="2"/>
    <n v="2"/>
    <x v="0"/>
    <x v="0"/>
    <s v="Error"/>
  </r>
  <r>
    <x v="18"/>
    <x v="1"/>
    <s v="Sun"/>
    <n v="1"/>
    <x v="3"/>
    <n v="0"/>
    <n v="0"/>
    <n v="2"/>
    <s v="NA"/>
    <d v="1899-12-30T00:00:00"/>
    <n v="0"/>
    <n v="0"/>
    <n v="0"/>
    <x v="0"/>
    <x v="0"/>
    <s v="Error"/>
  </r>
  <r>
    <x v="19"/>
    <x v="1"/>
    <s v="Mon"/>
    <n v="1"/>
    <x v="3"/>
    <n v="0"/>
    <n v="0"/>
    <n v="1"/>
    <s v="NA"/>
    <s v="00:00:00"/>
    <n v="0"/>
    <n v="1"/>
    <n v="1"/>
    <x v="0"/>
    <x v="0"/>
    <s v="Error"/>
  </r>
  <r>
    <x v="20"/>
    <x v="1"/>
    <s v="Tues"/>
    <n v="1"/>
    <x v="3"/>
    <n v="1"/>
    <n v="1"/>
    <n v="2"/>
    <d v="1899-12-30T20:09:00"/>
    <d v="1899-12-30T00:27:10"/>
    <n v="0"/>
    <n v="2"/>
    <n v="2"/>
    <x v="0"/>
    <x v="0"/>
    <s v="Error"/>
  </r>
  <r>
    <x v="21"/>
    <x v="1"/>
    <s v="Weds"/>
    <n v="1"/>
    <x v="3"/>
    <n v="1"/>
    <n v="0"/>
    <n v="1"/>
    <s v="NA"/>
    <d v="1899-12-30T00:00:00"/>
    <n v="1"/>
    <n v="2"/>
    <n v="3"/>
    <x v="0"/>
    <x v="0"/>
    <s v="Error"/>
  </r>
  <r>
    <x v="22"/>
    <x v="1"/>
    <s v="Thurs"/>
    <n v="0"/>
    <x v="3"/>
    <n v="1"/>
    <n v="1"/>
    <n v="1"/>
    <d v="1899-12-30T20:11:00"/>
    <d v="1899-12-30T00:08:42"/>
    <n v="0"/>
    <n v="3"/>
    <n v="3"/>
    <x v="1"/>
    <x v="1"/>
    <s v="Calls Made on Contact Days"/>
  </r>
  <r>
    <x v="23"/>
    <x v="1"/>
    <s v="Fri"/>
    <n v="0"/>
    <x v="3"/>
    <n v="1"/>
    <n v="1"/>
    <n v="0"/>
    <d v="1899-12-30T19:49:00"/>
    <d v="1899-12-30T00:04:54"/>
    <n v="22"/>
    <n v="26"/>
    <n v="48"/>
    <x v="1"/>
    <x v="1"/>
    <s v="Calls Made on Contact Days"/>
  </r>
  <r>
    <x v="24"/>
    <x v="1"/>
    <s v="Sat"/>
    <n v="0"/>
    <x v="3"/>
    <n v="1"/>
    <n v="1"/>
    <n v="1"/>
    <d v="1899-12-30T14:13:00"/>
    <d v="1899-12-30T00:04:02"/>
    <n v="1"/>
    <n v="7"/>
    <n v="8"/>
    <x v="1"/>
    <x v="1"/>
    <s v="Calls Made on Contact Days"/>
  </r>
  <r>
    <x v="25"/>
    <x v="1"/>
    <s v="Sun"/>
    <n v="1"/>
    <x v="4"/>
    <n v="1"/>
    <n v="1"/>
    <n v="0"/>
    <d v="1899-12-30T20:48:00"/>
    <d v="1899-12-30T00:43:49"/>
    <n v="46"/>
    <n v="33"/>
    <n v="79"/>
    <x v="1"/>
    <x v="1"/>
    <s v="Calls Made on Contact Days"/>
  </r>
  <r>
    <x v="26"/>
    <x v="1"/>
    <s v="Mon"/>
    <n v="1"/>
    <x v="4"/>
    <n v="0"/>
    <n v="0"/>
    <n v="0"/>
    <s v="NA"/>
    <d v="1899-12-30T00:00:00"/>
    <n v="0"/>
    <n v="1"/>
    <n v="1"/>
    <x v="0"/>
    <x v="0"/>
    <s v="Error"/>
  </r>
  <r>
    <x v="27"/>
    <x v="1"/>
    <s v="Tues"/>
    <n v="1"/>
    <x v="4"/>
    <n v="0"/>
    <n v="0"/>
    <n v="0"/>
    <s v="NA"/>
    <d v="1899-12-30T00:00:00"/>
    <n v="0"/>
    <n v="6"/>
    <n v="6"/>
    <x v="0"/>
    <x v="0"/>
    <s v="Error"/>
  </r>
  <r>
    <x v="28"/>
    <x v="1"/>
    <s v="Weds"/>
    <n v="1"/>
    <x v="4"/>
    <n v="1"/>
    <n v="0"/>
    <n v="0"/>
    <s v="NA"/>
    <d v="1899-12-30T00:00:00"/>
    <n v="3"/>
    <n v="4"/>
    <n v="7"/>
    <x v="0"/>
    <x v="0"/>
    <s v="Error"/>
  </r>
  <r>
    <x v="29"/>
    <x v="1"/>
    <s v="Thurs"/>
    <n v="0"/>
    <x v="4"/>
    <n v="1"/>
    <n v="1"/>
    <n v="0"/>
    <d v="1899-12-30T20:03:00"/>
    <d v="1899-12-30T00:43:14"/>
    <n v="1"/>
    <n v="3"/>
    <n v="4"/>
    <x v="1"/>
    <x v="1"/>
    <s v="Calls Made on Contact Days"/>
  </r>
  <r>
    <x v="30"/>
    <x v="1"/>
    <s v="Fri"/>
    <n v="0"/>
    <x v="4"/>
    <n v="1"/>
    <n v="1"/>
    <n v="1"/>
    <d v="1899-12-30T19:21:00"/>
    <d v="1899-12-30T00:11:05"/>
    <n v="0"/>
    <n v="2"/>
    <n v="2"/>
    <x v="0"/>
    <x v="0"/>
    <s v="Error"/>
  </r>
  <r>
    <x v="31"/>
    <x v="1"/>
    <s v="Sat"/>
    <n v="0"/>
    <x v="4"/>
    <n v="1"/>
    <n v="1"/>
    <n v="0"/>
    <d v="1899-12-30T20:24:00"/>
    <d v="1899-12-30T00:27:36"/>
    <n v="13"/>
    <n v="14"/>
    <n v="27"/>
    <x v="0"/>
    <x v="0"/>
    <s v="Error"/>
  </r>
  <r>
    <x v="32"/>
    <x v="1"/>
    <s v="Sun"/>
    <n v="1"/>
    <x v="5"/>
    <n v="0"/>
    <n v="0"/>
    <n v="0"/>
    <s v="NA"/>
    <d v="1899-12-30T00:00:00"/>
    <n v="0"/>
    <n v="1"/>
    <n v="1"/>
    <x v="0"/>
    <x v="0"/>
    <s v="Error"/>
  </r>
  <r>
    <x v="33"/>
    <x v="1"/>
    <s v="Mon"/>
    <n v="1"/>
    <x v="5"/>
    <n v="0"/>
    <n v="0"/>
    <n v="0"/>
    <s v="NA"/>
    <d v="1899-12-30T00:00:00"/>
    <n v="0"/>
    <n v="2"/>
    <n v="2"/>
    <x v="0"/>
    <x v="0"/>
    <s v="Error"/>
  </r>
  <r>
    <x v="34"/>
    <x v="1"/>
    <s v="Tues"/>
    <n v="1"/>
    <x v="5"/>
    <n v="0"/>
    <n v="0"/>
    <n v="0"/>
    <s v="NA"/>
    <d v="1899-12-30T00:00:00"/>
    <n v="0"/>
    <n v="0"/>
    <n v="0"/>
    <x v="0"/>
    <x v="0"/>
    <s v="Error"/>
  </r>
  <r>
    <x v="35"/>
    <x v="1"/>
    <s v="Weds"/>
    <n v="1"/>
    <x v="5"/>
    <n v="0"/>
    <n v="0"/>
    <n v="0"/>
    <s v="NA"/>
    <d v="1899-12-30T00:00:00"/>
    <n v="0"/>
    <n v="3"/>
    <n v="3"/>
    <x v="0"/>
    <x v="0"/>
    <s v="Error"/>
  </r>
  <r>
    <x v="36"/>
    <x v="1"/>
    <s v="Thurs"/>
    <n v="0"/>
    <x v="5"/>
    <n v="1"/>
    <n v="1"/>
    <n v="0"/>
    <d v="1899-12-30T19:13:00"/>
    <d v="1899-12-30T00:04:14"/>
    <n v="0"/>
    <n v="1"/>
    <n v="1"/>
    <x v="1"/>
    <x v="1"/>
    <s v="Calls Made on Contact Days"/>
  </r>
  <r>
    <x v="37"/>
    <x v="1"/>
    <s v="Fri"/>
    <n v="0"/>
    <x v="5"/>
    <n v="1"/>
    <n v="1"/>
    <n v="1"/>
    <d v="1899-12-30T20:18:00"/>
    <d v="1899-12-30T00:28:21"/>
    <n v="6"/>
    <n v="8"/>
    <n v="14"/>
    <x v="1"/>
    <x v="1"/>
    <s v="Calls Made on Contact Days"/>
  </r>
  <r>
    <x v="38"/>
    <x v="1"/>
    <s v="Sat"/>
    <n v="0"/>
    <x v="5"/>
    <n v="1"/>
    <n v="1"/>
    <n v="0"/>
    <d v="1899-12-30T21:15:00"/>
    <d v="1899-12-30T00:40:27"/>
    <n v="1"/>
    <n v="1"/>
    <n v="2"/>
    <x v="1"/>
    <x v="1"/>
    <s v="Calls Made on Contact Days"/>
  </r>
  <r>
    <x v="39"/>
    <x v="1"/>
    <s v="Sun"/>
    <n v="1"/>
    <x v="6"/>
    <n v="0"/>
    <n v="0"/>
    <n v="0"/>
    <s v="NA"/>
    <d v="1899-12-30T00:00:00"/>
    <n v="0"/>
    <n v="3"/>
    <n v="3"/>
    <x v="1"/>
    <x v="0"/>
    <s v="Error"/>
  </r>
  <r>
    <x v="40"/>
    <x v="1"/>
    <s v="Mon"/>
    <n v="1"/>
    <x v="6"/>
    <n v="1"/>
    <n v="0"/>
    <n v="0"/>
    <s v="NA"/>
    <d v="1899-12-30T00:00:00"/>
    <n v="2"/>
    <n v="3"/>
    <n v="5"/>
    <x v="0"/>
    <x v="0"/>
    <s v="Error"/>
  </r>
  <r>
    <x v="41"/>
    <x v="1"/>
    <s v="Tues"/>
    <n v="1"/>
    <x v="6"/>
    <n v="0"/>
    <n v="0"/>
    <n v="0"/>
    <s v="NA"/>
    <d v="1899-12-30T00:00:00"/>
    <n v="0"/>
    <n v="2"/>
    <n v="2"/>
    <x v="0"/>
    <x v="0"/>
    <s v="Error"/>
  </r>
  <r>
    <x v="42"/>
    <x v="1"/>
    <s v="Weds"/>
    <n v="1"/>
    <x v="6"/>
    <n v="0"/>
    <n v="0"/>
    <n v="0"/>
    <s v="NA"/>
    <d v="1899-12-30T00:00:00"/>
    <n v="0"/>
    <n v="1"/>
    <n v="1"/>
    <x v="0"/>
    <x v="0"/>
    <s v="Error"/>
  </r>
  <r>
    <x v="43"/>
    <x v="1"/>
    <s v="Thurs"/>
    <n v="0"/>
    <x v="6"/>
    <n v="1"/>
    <n v="1"/>
    <n v="1"/>
    <d v="1899-12-30T20:34:00"/>
    <d v="1899-12-30T00:41:30"/>
    <n v="4"/>
    <n v="8"/>
    <n v="12"/>
    <x v="1"/>
    <x v="1"/>
    <s v="Calls Made on Contact Days"/>
  </r>
  <r>
    <x v="44"/>
    <x v="2"/>
    <s v="Fri"/>
    <n v="0"/>
    <x v="6"/>
    <n v="1"/>
    <n v="1"/>
    <n v="0"/>
    <d v="1899-12-30T20:16:00"/>
    <d v="1899-12-30T00:56:48"/>
    <n v="0"/>
    <n v="4"/>
    <n v="4"/>
    <x v="0"/>
    <x v="0"/>
    <s v="Error"/>
  </r>
  <r>
    <x v="45"/>
    <x v="2"/>
    <s v="Sat"/>
    <n v="0"/>
    <x v="6"/>
    <n v="1"/>
    <n v="0"/>
    <n v="0"/>
    <s v="NA"/>
    <d v="1899-12-30T00:00:00"/>
    <n v="2"/>
    <n v="2"/>
    <n v="4"/>
    <x v="0"/>
    <x v="0"/>
    <s v="Error"/>
  </r>
  <r>
    <x v="46"/>
    <x v="2"/>
    <s v="Sun"/>
    <n v="1"/>
    <x v="7"/>
    <n v="1"/>
    <n v="0"/>
    <n v="0"/>
    <s v="NA"/>
    <d v="1899-12-30T00:00:00"/>
    <n v="1"/>
    <n v="1"/>
    <n v="2"/>
    <x v="0"/>
    <x v="0"/>
    <s v="Error"/>
  </r>
  <r>
    <x v="47"/>
    <x v="2"/>
    <s v="Mon"/>
    <n v="1"/>
    <x v="7"/>
    <n v="0"/>
    <n v="0"/>
    <n v="0"/>
    <s v="NA"/>
    <d v="1899-12-30T00:00:00"/>
    <n v="0"/>
    <n v="3"/>
    <n v="3"/>
    <x v="0"/>
    <x v="0"/>
    <s v="Error"/>
  </r>
  <r>
    <x v="48"/>
    <x v="2"/>
    <s v="Tues"/>
    <n v="1"/>
    <x v="7"/>
    <n v="1"/>
    <n v="0"/>
    <n v="0"/>
    <s v="NA"/>
    <d v="1899-12-30T00:00:00"/>
    <n v="9"/>
    <n v="5"/>
    <n v="14"/>
    <x v="0"/>
    <x v="0"/>
    <s v="Error"/>
  </r>
  <r>
    <x v="49"/>
    <x v="2"/>
    <s v="Weds"/>
    <n v="1"/>
    <x v="7"/>
    <n v="0"/>
    <n v="0"/>
    <n v="0"/>
    <s v="NA"/>
    <d v="1899-12-30T00:00:00"/>
    <n v="0"/>
    <n v="2"/>
    <n v="2"/>
    <x v="0"/>
    <x v="0"/>
    <s v="Error"/>
  </r>
  <r>
    <x v="50"/>
    <x v="2"/>
    <s v="Thurs"/>
    <n v="0"/>
    <x v="7"/>
    <n v="1"/>
    <n v="1"/>
    <n v="0"/>
    <d v="1899-12-30T20:26:00"/>
    <d v="1899-12-30T01:06:15"/>
    <n v="0"/>
    <n v="1"/>
    <n v="1"/>
    <x v="1"/>
    <x v="1"/>
    <s v="Calls Made on Contact Days"/>
  </r>
  <r>
    <x v="51"/>
    <x v="2"/>
    <s v="Fri"/>
    <n v="0"/>
    <x v="7"/>
    <n v="1"/>
    <n v="1"/>
    <n v="0"/>
    <d v="1899-12-30T20:13:00"/>
    <d v="1899-12-30T00:36:23"/>
    <n v="0"/>
    <n v="2"/>
    <n v="2"/>
    <x v="1"/>
    <x v="1"/>
    <s v="Calls Made on Contact Days"/>
  </r>
  <r>
    <x v="52"/>
    <x v="2"/>
    <s v="Sat"/>
    <n v="0"/>
    <x v="7"/>
    <n v="1"/>
    <n v="1"/>
    <n v="0"/>
    <d v="1899-12-30T19:44:00"/>
    <d v="1899-12-30T00:04:14"/>
    <n v="0"/>
    <n v="6"/>
    <n v="6"/>
    <x v="1"/>
    <x v="1"/>
    <s v="Calls Made on Contact Days"/>
  </r>
  <r>
    <x v="53"/>
    <x v="2"/>
    <s v="Sun"/>
    <n v="1"/>
    <x v="8"/>
    <n v="1"/>
    <n v="0"/>
    <n v="1"/>
    <s v="NA"/>
    <d v="1899-12-30T00:00:00"/>
    <n v="13"/>
    <n v="13"/>
    <n v="26"/>
    <x v="1"/>
    <x v="0"/>
    <s v="Error"/>
  </r>
  <r>
    <x v="54"/>
    <x v="2"/>
    <s v="Mon"/>
    <n v="1"/>
    <x v="8"/>
    <n v="0"/>
    <n v="0"/>
    <n v="0"/>
    <s v="NA"/>
    <d v="1899-12-30T00:00:00"/>
    <n v="0"/>
    <n v="4"/>
    <n v="4"/>
    <x v="0"/>
    <x v="0"/>
    <s v="Error"/>
  </r>
  <r>
    <x v="55"/>
    <x v="2"/>
    <s v="Tues"/>
    <n v="1"/>
    <x v="8"/>
    <n v="1"/>
    <n v="0"/>
    <n v="0"/>
    <s v="NA"/>
    <d v="1899-12-30T00:00:00"/>
    <n v="4"/>
    <n v="6"/>
    <n v="10"/>
    <x v="0"/>
    <x v="0"/>
    <s v="Error"/>
  </r>
  <r>
    <x v="56"/>
    <x v="2"/>
    <s v="Weds"/>
    <n v="1"/>
    <x v="8"/>
    <n v="1"/>
    <n v="0"/>
    <n v="0"/>
    <s v="NA"/>
    <d v="1899-12-30T00:00:00"/>
    <n v="1"/>
    <n v="3"/>
    <n v="4"/>
    <x v="0"/>
    <x v="0"/>
    <s v="Error"/>
  </r>
  <r>
    <x v="57"/>
    <x v="2"/>
    <s v="Thurs"/>
    <n v="0"/>
    <x v="8"/>
    <n v="1"/>
    <n v="1"/>
    <n v="1"/>
    <d v="1899-12-30T20:23:00"/>
    <d v="1899-12-30T00:35:37"/>
    <n v="0"/>
    <n v="0"/>
    <n v="0"/>
    <x v="1"/>
    <x v="1"/>
    <s v="Calls Made on Contact Days"/>
  </r>
  <r>
    <x v="58"/>
    <x v="2"/>
    <s v="Fri"/>
    <n v="0"/>
    <x v="8"/>
    <n v="0"/>
    <n v="0"/>
    <n v="1"/>
    <s v="NA"/>
    <d v="1899-12-30T00:00:00"/>
    <n v="0"/>
    <n v="3"/>
    <n v="3"/>
    <x v="0"/>
    <x v="0"/>
    <s v="Error"/>
  </r>
  <r>
    <x v="59"/>
    <x v="2"/>
    <s v="Sat"/>
    <n v="0"/>
    <x v="8"/>
    <n v="1"/>
    <n v="1"/>
    <n v="0"/>
    <d v="1899-12-30T19:52:00"/>
    <d v="1899-12-30T00:45:21"/>
    <n v="3"/>
    <n v="3"/>
    <n v="6"/>
    <x v="0"/>
    <x v="0"/>
    <s v="Error"/>
  </r>
  <r>
    <x v="60"/>
    <x v="2"/>
    <s v="Sun"/>
    <n v="1"/>
    <x v="9"/>
    <n v="0"/>
    <n v="0"/>
    <n v="0"/>
    <s v="NA"/>
    <d v="1899-12-30T00:00:00"/>
    <n v="0"/>
    <n v="0"/>
    <n v="0"/>
    <x v="0"/>
    <x v="0"/>
    <s v="Error"/>
  </r>
  <r>
    <x v="61"/>
    <x v="2"/>
    <s v="Mon"/>
    <n v="1"/>
    <x v="9"/>
    <n v="0"/>
    <n v="0"/>
    <n v="0"/>
    <s v="NA"/>
    <d v="1899-12-30T00:00:00"/>
    <n v="0"/>
    <n v="1"/>
    <n v="1"/>
    <x v="0"/>
    <x v="0"/>
    <s v="Error"/>
  </r>
  <r>
    <x v="62"/>
    <x v="2"/>
    <s v="Tues"/>
    <n v="1"/>
    <x v="9"/>
    <n v="0"/>
    <n v="0"/>
    <n v="0"/>
    <s v="NA"/>
    <d v="1899-12-30T00:00:00"/>
    <n v="0"/>
    <n v="2"/>
    <n v="2"/>
    <x v="0"/>
    <x v="0"/>
    <s v="Error"/>
  </r>
  <r>
    <x v="63"/>
    <x v="2"/>
    <s v="Weds"/>
    <n v="1"/>
    <x v="9"/>
    <n v="0"/>
    <n v="0"/>
    <n v="0"/>
    <s v="NA"/>
    <d v="1899-12-30T00:00:00"/>
    <n v="0"/>
    <n v="1"/>
    <n v="1"/>
    <x v="0"/>
    <x v="0"/>
    <s v="Error"/>
  </r>
  <r>
    <x v="64"/>
    <x v="2"/>
    <s v="Thurs"/>
    <n v="0"/>
    <x v="9"/>
    <n v="1"/>
    <n v="1"/>
    <n v="0"/>
    <d v="1899-12-30T19:52:00"/>
    <d v="1899-12-30T00:38:35"/>
    <n v="0"/>
    <n v="4"/>
    <n v="4"/>
    <x v="1"/>
    <x v="1"/>
    <s v="Calls Made on Contact Days"/>
  </r>
  <r>
    <x v="65"/>
    <x v="2"/>
    <s v="Fri"/>
    <n v="0"/>
    <x v="9"/>
    <n v="1"/>
    <n v="1"/>
    <n v="0"/>
    <d v="1899-12-30T20:15:00"/>
    <d v="1899-12-30T00:43:24"/>
    <n v="0"/>
    <n v="1"/>
    <n v="1"/>
    <x v="1"/>
    <x v="1"/>
    <s v="Calls Made on Contact Days"/>
  </r>
  <r>
    <x v="66"/>
    <x v="2"/>
    <s v="Sat"/>
    <n v="0"/>
    <x v="9"/>
    <n v="1"/>
    <n v="1"/>
    <n v="1"/>
    <d v="1899-12-30T20:04:00"/>
    <d v="1899-12-30T00:56:32"/>
    <n v="0"/>
    <n v="3"/>
    <n v="3"/>
    <x v="1"/>
    <x v="1"/>
    <s v="Calls Made on Contact Days"/>
  </r>
  <r>
    <x v="67"/>
    <x v="2"/>
    <s v="Sun"/>
    <n v="1"/>
    <x v="10"/>
    <n v="0"/>
    <n v="0"/>
    <n v="0"/>
    <s v="NA"/>
    <d v="1899-12-30T00:00:00"/>
    <n v="0"/>
    <n v="0"/>
    <n v="0"/>
    <x v="1"/>
    <x v="0"/>
    <s v="Error"/>
  </r>
  <r>
    <x v="68"/>
    <x v="2"/>
    <s v="Mon"/>
    <n v="1"/>
    <x v="10"/>
    <n v="0"/>
    <n v="0"/>
    <n v="0"/>
    <s v="NA"/>
    <d v="1899-12-30T00:00:00"/>
    <n v="0"/>
    <n v="2"/>
    <n v="2"/>
    <x v="0"/>
    <x v="0"/>
    <s v="Error"/>
  </r>
  <r>
    <x v="69"/>
    <x v="2"/>
    <s v="Tues"/>
    <n v="1"/>
    <x v="10"/>
    <n v="0"/>
    <n v="0"/>
    <n v="0"/>
    <s v="NA"/>
    <d v="1899-12-30T00:00:00"/>
    <n v="0"/>
    <n v="0"/>
    <n v="0"/>
    <x v="0"/>
    <x v="0"/>
    <s v="Error"/>
  </r>
  <r>
    <x v="70"/>
    <x v="2"/>
    <s v="Weds"/>
    <n v="1"/>
    <x v="10"/>
    <n v="1"/>
    <n v="0"/>
    <n v="0"/>
    <s v="NA"/>
    <d v="1899-12-30T00:00:00"/>
    <n v="1"/>
    <n v="2"/>
    <n v="3"/>
    <x v="0"/>
    <x v="0"/>
    <s v="Error"/>
  </r>
  <r>
    <x v="71"/>
    <x v="2"/>
    <s v="Thurs"/>
    <n v="0"/>
    <x v="10"/>
    <n v="1"/>
    <n v="1"/>
    <n v="1"/>
    <d v="1899-12-30T20:20:00"/>
    <d v="1899-12-30T00:51:39"/>
    <n v="5"/>
    <n v="5"/>
    <n v="10"/>
    <x v="1"/>
    <x v="1"/>
    <s v="Calls Made on Contact Days"/>
  </r>
  <r>
    <x v="72"/>
    <x v="2"/>
    <s v="Fri"/>
    <n v="0"/>
    <x v="10"/>
    <n v="1"/>
    <n v="1"/>
    <n v="0"/>
    <d v="1899-12-30T20:37:00"/>
    <d v="1899-12-30T00:56:15"/>
    <n v="3"/>
    <n v="2"/>
    <n v="5"/>
    <x v="0"/>
    <x v="0"/>
    <s v="Error"/>
  </r>
  <r>
    <x v="73"/>
    <x v="2"/>
    <s v="Sat"/>
    <n v="0"/>
    <x v="10"/>
    <n v="1"/>
    <n v="1"/>
    <n v="1"/>
    <d v="1899-12-30T20:49:00"/>
    <d v="1899-12-30T01:04:33"/>
    <n v="4"/>
    <n v="7"/>
    <n v="11"/>
    <x v="0"/>
    <x v="0"/>
    <s v="Error"/>
  </r>
  <r>
    <x v="74"/>
    <x v="2"/>
    <s v="Sun"/>
    <n v="1"/>
    <x v="11"/>
    <n v="0"/>
    <n v="0"/>
    <n v="0"/>
    <s v="NA"/>
    <d v="1899-12-30T00:00:00"/>
    <n v="0"/>
    <n v="0"/>
    <n v="0"/>
    <x v="0"/>
    <x v="0"/>
    <s v="Error"/>
  </r>
  <r>
    <x v="75"/>
    <x v="3"/>
    <s v="Mon"/>
    <n v="1"/>
    <x v="11"/>
    <n v="0"/>
    <n v="0"/>
    <n v="0"/>
    <s v="NA"/>
    <d v="1899-12-30T00:00:00"/>
    <n v="0"/>
    <n v="0"/>
    <n v="0"/>
    <x v="0"/>
    <x v="0"/>
    <s v="Error"/>
  </r>
  <r>
    <x v="76"/>
    <x v="3"/>
    <s v="Tues"/>
    <n v="1"/>
    <x v="11"/>
    <n v="0"/>
    <n v="0"/>
    <n v="0"/>
    <s v="NA"/>
    <d v="1899-12-30T00:00:00"/>
    <n v="0"/>
    <n v="0"/>
    <n v="0"/>
    <x v="0"/>
    <x v="0"/>
    <s v="Error"/>
  </r>
  <r>
    <x v="77"/>
    <x v="3"/>
    <s v="Weds"/>
    <n v="1"/>
    <x v="11"/>
    <n v="0"/>
    <n v="0"/>
    <n v="0"/>
    <s v="NA"/>
    <d v="1899-12-30T00:00:00"/>
    <n v="0"/>
    <n v="3"/>
    <n v="3"/>
    <x v="0"/>
    <x v="0"/>
    <s v="Error"/>
  </r>
  <r>
    <x v="78"/>
    <x v="3"/>
    <s v="Thurs"/>
    <n v="0"/>
    <x v="11"/>
    <n v="1"/>
    <n v="1"/>
    <n v="0"/>
    <d v="1899-12-30T20:16:00"/>
    <d v="1899-12-30T01:02:04"/>
    <n v="3"/>
    <n v="5"/>
    <n v="8"/>
    <x v="1"/>
    <x v="1"/>
    <s v="Calls Made on Contact Days"/>
  </r>
  <r>
    <x v="79"/>
    <x v="3"/>
    <s v="Fri"/>
    <n v="0"/>
    <x v="11"/>
    <n v="1"/>
    <n v="1"/>
    <n v="0"/>
    <d v="1899-12-30T19:11:00"/>
    <d v="1899-12-30T00:34:58"/>
    <n v="6"/>
    <n v="3"/>
    <n v="9"/>
    <x v="1"/>
    <x v="1"/>
    <s v="Calls Made on Contact Days"/>
  </r>
  <r>
    <x v="80"/>
    <x v="3"/>
    <s v="Sat"/>
    <n v="0"/>
    <x v="11"/>
    <n v="1"/>
    <n v="1"/>
    <n v="0"/>
    <d v="1899-12-30T20:24:00"/>
    <d v="1899-12-30T00:44:11"/>
    <n v="8"/>
    <n v="7"/>
    <n v="15"/>
    <x v="1"/>
    <x v="1"/>
    <s v="Calls Made on Contact Days"/>
  </r>
  <r>
    <x v="81"/>
    <x v="3"/>
    <s v="Sun"/>
    <n v="1"/>
    <x v="12"/>
    <n v="1"/>
    <n v="0"/>
    <n v="3"/>
    <s v="NA"/>
    <d v="1899-12-30T00:00:00"/>
    <n v="9"/>
    <n v="7"/>
    <n v="16"/>
    <x v="1"/>
    <x v="0"/>
    <s v="Error"/>
  </r>
  <r>
    <x v="82"/>
    <x v="3"/>
    <s v="Mon"/>
    <n v="1"/>
    <x v="12"/>
    <n v="0"/>
    <n v="0"/>
    <n v="0"/>
    <s v="NA"/>
    <d v="1899-12-30T00:00:00"/>
    <n v="0"/>
    <n v="0"/>
    <n v="0"/>
    <x v="0"/>
    <x v="0"/>
    <s v="Error"/>
  </r>
  <r>
    <x v="83"/>
    <x v="3"/>
    <s v="Tues"/>
    <n v="1"/>
    <x v="12"/>
    <n v="0"/>
    <n v="0"/>
    <n v="0"/>
    <s v="NA"/>
    <d v="1899-12-30T00:00:00"/>
    <n v="0"/>
    <n v="0"/>
    <n v="0"/>
    <x v="0"/>
    <x v="0"/>
    <s v="Error"/>
  </r>
  <r>
    <x v="84"/>
    <x v="3"/>
    <s v="Weds"/>
    <n v="1"/>
    <x v="12"/>
    <n v="1"/>
    <n v="1"/>
    <n v="0"/>
    <d v="1899-12-30T20:57:00"/>
    <d v="1899-12-30T00:12:42"/>
    <n v="72"/>
    <n v="39"/>
    <n v="111"/>
    <x v="0"/>
    <x v="0"/>
    <s v="Error"/>
  </r>
  <r>
    <x v="85"/>
    <x v="3"/>
    <s v="Thurs"/>
    <n v="0"/>
    <x v="12"/>
    <n v="1"/>
    <n v="0"/>
    <n v="0"/>
    <s v="NA"/>
    <d v="1899-12-30T00:00:00"/>
    <n v="4"/>
    <n v="3"/>
    <n v="7"/>
    <x v="1"/>
    <x v="0"/>
    <s v="Error"/>
  </r>
  <r>
    <x v="86"/>
    <x v="3"/>
    <s v="Fri"/>
    <n v="0"/>
    <x v="12"/>
    <n v="1"/>
    <n v="1"/>
    <n v="0"/>
    <s v="NA"/>
    <d v="1899-12-30T00:00:00"/>
    <n v="0"/>
    <n v="1"/>
    <n v="1"/>
    <x v="0"/>
    <x v="0"/>
    <s v="Error"/>
  </r>
  <r>
    <x v="87"/>
    <x v="3"/>
    <s v="Sat"/>
    <n v="0"/>
    <x v="12"/>
    <n v="0"/>
    <n v="0"/>
    <n v="0"/>
    <s v="NA"/>
    <s v="00:00:00"/>
    <n v="0"/>
    <n v="2"/>
    <n v="2"/>
    <x v="0"/>
    <x v="0"/>
    <s v="Error"/>
  </r>
  <r>
    <x v="88"/>
    <x v="3"/>
    <s v="Sun"/>
    <n v="1"/>
    <x v="13"/>
    <n v="0"/>
    <n v="0"/>
    <n v="0"/>
    <s v="NA"/>
    <s v="00:00:00"/>
    <n v="0"/>
    <n v="0"/>
    <n v="0"/>
    <x v="0"/>
    <x v="0"/>
    <s v="Error"/>
  </r>
  <r>
    <x v="89"/>
    <x v="3"/>
    <s v="Mon"/>
    <n v="1"/>
    <x v="13"/>
    <n v="1"/>
    <n v="0"/>
    <n v="0"/>
    <s v="NA"/>
    <s v="00:00:00"/>
    <n v="1"/>
    <n v="2"/>
    <n v="3"/>
    <x v="0"/>
    <x v="0"/>
    <s v="Error"/>
  </r>
  <r>
    <x v="90"/>
    <x v="3"/>
    <s v="Tues"/>
    <n v="1"/>
    <x v="13"/>
    <n v="0"/>
    <n v="0"/>
    <n v="0"/>
    <s v="NA"/>
    <s v="00:00:00"/>
    <n v="0"/>
    <n v="2"/>
    <n v="2"/>
    <x v="0"/>
    <x v="0"/>
    <s v="Error"/>
  </r>
  <r>
    <x v="91"/>
    <x v="3"/>
    <s v="Weds"/>
    <n v="1"/>
    <x v="13"/>
    <n v="0"/>
    <n v="0"/>
    <n v="0"/>
    <s v="NA"/>
    <s v="00:00:00"/>
    <n v="0"/>
    <n v="0"/>
    <n v="0"/>
    <x v="0"/>
    <x v="0"/>
    <s v="Error"/>
  </r>
  <r>
    <x v="92"/>
    <x v="3"/>
    <s v="Thurs"/>
    <n v="0"/>
    <x v="13"/>
    <n v="0"/>
    <n v="0"/>
    <n v="0"/>
    <s v="NA"/>
    <s v="00:00:00"/>
    <n v="0"/>
    <n v="0"/>
    <n v="0"/>
    <x v="1"/>
    <x v="0"/>
    <s v="Err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40D27-4E90-4E46-9BCA-BB4885F9D873}" name="Completed Call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pivotFields count="1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0"/>
        <item h="1" x="1"/>
        <item h="1" x="2"/>
        <item x="3"/>
        <item h="1" m="1" x="6"/>
        <item h="1" m="1" x="4"/>
        <item h="1" m="1"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numFmtId="1" showAll="0"/>
    <pivotField showAll="0"/>
    <pivotField axis="axisRow" showAll="0">
      <items count="15">
        <item sd="0" x="0"/>
        <item sd="0" x="1"/>
        <item sd="0" x="2"/>
        <item x="3"/>
        <item x="4"/>
        <item x="5"/>
        <item x="6"/>
        <item sd="0" x="7"/>
        <item sd="0" x="8"/>
        <item sd="0" x="9"/>
        <item sd="0" x="10"/>
        <item sd="0" x="11"/>
        <item sd="0" x="12"/>
        <item sd="0" x="13"/>
        <item t="default"/>
      </items>
    </pivotField>
  </pivotFields>
  <rowFields count="2">
    <field x="16"/>
    <field x="0"/>
  </rowFields>
  <rowItems count="20">
    <i>
      <x v="6"/>
    </i>
    <i r="1">
      <x v="153"/>
    </i>
    <i r="1">
      <x v="154"/>
    </i>
    <i r="1">
      <x v="155"/>
    </i>
    <i r="1">
      <x v="156"/>
    </i>
    <i r="1">
      <x v="157"/>
    </i>
    <i r="1">
      <x v="158"/>
    </i>
    <i r="1">
      <x v="159"/>
    </i>
    <i r="1">
      <x v="160"/>
    </i>
    <i r="1">
      <x v="161"/>
    </i>
    <i r="1">
      <x v="162"/>
    </i>
    <i r="1">
      <x v="163"/>
    </i>
    <i r="1">
      <x v="164"/>
    </i>
    <i r="1">
      <x v="165"/>
    </i>
    <i r="1">
      <x v="166"/>
    </i>
    <i r="1">
      <x v="167"/>
    </i>
    <i r="1">
      <x v="168"/>
    </i>
    <i r="1">
      <x v="169"/>
    </i>
    <i r="1">
      <x v="170"/>
    </i>
    <i t="grand">
      <x/>
    </i>
  </rowItems>
  <colItems count="1">
    <i/>
  </colItems>
  <dataFields count="1">
    <dataField name="Sum of Call" fld="6" baseField="0" baseItem="84"/>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16DC4-6F42-4FC9-9DB5-349F05AF8986}" name="Call Duration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3" firstHeaderRow="1" firstDataRow="1" firstDataCol="1"/>
  <pivotFields count="1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0"/>
        <item h="1" x="1"/>
        <item h="1" x="2"/>
        <item x="3"/>
        <item h="1" m="1" x="6"/>
        <item h="1" m="1" x="4"/>
        <item h="1" m="1"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numFmtId="1" showAll="0"/>
    <pivotField showAll="0"/>
    <pivotField axis="axisRow" showAll="0">
      <items count="15">
        <item sd="0" x="0"/>
        <item sd="0" x="1"/>
        <item sd="0" x="2"/>
        <item x="3"/>
        <item x="4"/>
        <item x="5"/>
        <item x="6"/>
        <item sd="0" x="7"/>
        <item sd="0" x="8"/>
        <item sd="0" x="9"/>
        <item sd="0" x="10"/>
        <item sd="0" x="11"/>
        <item sd="0" x="12"/>
        <item sd="0" x="13"/>
        <item t="default"/>
      </items>
    </pivotField>
  </pivotFields>
  <rowFields count="2">
    <field x="16"/>
    <field x="0"/>
  </rowFields>
  <rowItems count="20">
    <i>
      <x v="6"/>
    </i>
    <i r="1">
      <x v="153"/>
    </i>
    <i r="1">
      <x v="154"/>
    </i>
    <i r="1">
      <x v="155"/>
    </i>
    <i r="1">
      <x v="156"/>
    </i>
    <i r="1">
      <x v="157"/>
    </i>
    <i r="1">
      <x v="158"/>
    </i>
    <i r="1">
      <x v="159"/>
    </i>
    <i r="1">
      <x v="160"/>
    </i>
    <i r="1">
      <x v="161"/>
    </i>
    <i r="1">
      <x v="162"/>
    </i>
    <i r="1">
      <x v="163"/>
    </i>
    <i r="1">
      <x v="164"/>
    </i>
    <i r="1">
      <x v="165"/>
    </i>
    <i r="1">
      <x v="166"/>
    </i>
    <i r="1">
      <x v="167"/>
    </i>
    <i r="1">
      <x v="168"/>
    </i>
    <i r="1">
      <x v="169"/>
    </i>
    <i r="1">
      <x v="170"/>
    </i>
    <i t="grand">
      <x/>
    </i>
  </rowItems>
  <colItems count="1">
    <i/>
  </colItems>
  <dataFields count="1">
    <dataField name="Sum of Duration" fld="9" baseField="0" baseItem="8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E73AE-4890-4662-B01D-69DEFF538BD8}" name="Calls On Contact Day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23" firstHeaderRow="0" firstDataRow="1" firstDataCol="1"/>
  <pivotFields count="17">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0"/>
        <item h="1" x="1"/>
        <item h="1" x="2"/>
        <item x="3"/>
        <item h="1" m="1" x="6"/>
        <item h="1" m="1" x="4"/>
        <item h="1" m="1" x="5"/>
        <item t="default"/>
      </items>
    </pivotField>
    <pivotField showAll="0"/>
    <pivotField showAll="0"/>
    <pivotField showAll="0"/>
    <pivotField showAll="0"/>
    <pivotField dataField="1" showAll="0"/>
    <pivotField showAll="0"/>
    <pivotField showAll="0"/>
    <pivotField showAll="0"/>
    <pivotField showAll="0"/>
    <pivotField showAll="0"/>
    <pivotField showAll="0"/>
    <pivotField dataField="1" showAll="0"/>
    <pivotField numFmtId="1" showAll="0"/>
    <pivotField showAll="0"/>
    <pivotField axis="axisRow" showAll="0">
      <items count="15">
        <item sd="0" x="0"/>
        <item sd="0" x="1"/>
        <item sd="0" x="2"/>
        <item x="3"/>
        <item x="4"/>
        <item x="5"/>
        <item x="6"/>
        <item sd="0" x="7"/>
        <item sd="0" x="8"/>
        <item sd="0" x="9"/>
        <item sd="0" x="10"/>
        <item sd="0" x="11"/>
        <item sd="0" x="12"/>
        <item sd="0" x="13"/>
        <item t="default"/>
      </items>
    </pivotField>
  </pivotFields>
  <rowFields count="2">
    <field x="16"/>
    <field x="0"/>
  </rowFields>
  <rowItems count="20">
    <i>
      <x v="6"/>
    </i>
    <i r="1">
      <x v="153"/>
    </i>
    <i r="1">
      <x v="154"/>
    </i>
    <i r="1">
      <x v="155"/>
    </i>
    <i r="1">
      <x v="156"/>
    </i>
    <i r="1">
      <x v="157"/>
    </i>
    <i r="1">
      <x v="158"/>
    </i>
    <i r="1">
      <x v="159"/>
    </i>
    <i r="1">
      <x v="160"/>
    </i>
    <i r="1">
      <x v="161"/>
    </i>
    <i r="1">
      <x v="162"/>
    </i>
    <i r="1">
      <x v="163"/>
    </i>
    <i r="1">
      <x v="164"/>
    </i>
    <i r="1">
      <x v="165"/>
    </i>
    <i r="1">
      <x v="166"/>
    </i>
    <i r="1">
      <x v="167"/>
    </i>
    <i r="1">
      <x v="168"/>
    </i>
    <i r="1">
      <x v="169"/>
    </i>
    <i r="1">
      <x v="170"/>
    </i>
    <i t="grand">
      <x/>
    </i>
  </rowItems>
  <colFields count="1">
    <field x="-2"/>
  </colFields>
  <colItems count="2">
    <i>
      <x/>
    </i>
    <i i="1">
      <x v="1"/>
    </i>
  </colItems>
  <dataFields count="2">
    <dataField name="Missed Contact Day" fld="13" baseField="0" baseItem="109"/>
    <dataField name="Call Completed" fld="6" baseField="0" baseItem="109"/>
  </dataFields>
  <chartFormats count="2">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51CD3C-5B3E-43BD-ADB1-68F8CC6A8550}" name="Calls On Contact Day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4:B8" firstHeaderRow="1" firstDataRow="1" firstDataCol="1"/>
  <pivotFields count="1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0"/>
        <item h="1" x="1"/>
        <item h="1" x="2"/>
        <item x="3"/>
        <item h="1" m="1" x="6"/>
        <item h="1" m="1" x="4"/>
        <item h="1" m="1"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
        <item n="Not Contact Day" x="0"/>
        <item n="Conatct Day" x="1"/>
        <item t="default"/>
      </items>
    </pivotField>
    <pivotField axis="axisRow" numFmtId="1" showAll="0">
      <items count="3">
        <item x="0"/>
        <item x="1"/>
        <item t="default"/>
      </items>
    </pivotField>
    <pivotField showAll="0"/>
    <pivotField axis="axisRow" multipleItemSelectionAllowed="1" showAll="0">
      <items count="15">
        <item sd="0" x="0"/>
        <item sd="0" x="1"/>
        <item sd="0" x="2"/>
        <item x="3"/>
        <item x="4"/>
        <item x="5"/>
        <item x="6"/>
        <item sd="0" x="7"/>
        <item sd="0" x="8"/>
        <item sd="0" x="9"/>
        <item sd="0" x="10"/>
        <item sd="0" x="11"/>
        <item sd="0" x="12"/>
        <item sd="0" x="13"/>
        <item t="default"/>
      </items>
    </pivotField>
  </pivotFields>
  <rowFields count="2">
    <field x="16"/>
    <field x="14"/>
  </rowFields>
  <rowItems count="4">
    <i>
      <x v="6"/>
    </i>
    <i r="1">
      <x/>
    </i>
    <i r="1">
      <x v="1"/>
    </i>
    <i t="grand">
      <x/>
    </i>
  </rowItems>
  <colItems count="1">
    <i/>
  </colItems>
  <dataFields count="1">
    <dataField name="Sum of Missed Contact" fld="13" baseField="0" baseItem="0"/>
  </dataFields>
  <chartFormats count="7">
    <chartFormat chart="13" format="2" series="1">
      <pivotArea type="data" outline="0" fieldPosition="0">
        <references count="1">
          <reference field="4294967294" count="1" selected="0">
            <x v="0"/>
          </reference>
        </references>
      </pivotArea>
    </chartFormat>
    <chartFormat chart="13" format="3">
      <pivotArea type="data" outline="0" fieldPosition="0">
        <references count="3">
          <reference field="4294967294" count="1" selected="0">
            <x v="0"/>
          </reference>
          <reference field="14" count="1" selected="0">
            <x v="0"/>
          </reference>
          <reference field="16" count="1" selected="0">
            <x v="5"/>
          </reference>
        </references>
      </pivotArea>
    </chartFormat>
    <chartFormat chart="13" format="4">
      <pivotArea type="data" outline="0" fieldPosition="0">
        <references count="3">
          <reference field="4294967294" count="1" selected="0">
            <x v="0"/>
          </reference>
          <reference field="14" count="1" selected="0">
            <x v="1"/>
          </reference>
          <reference field="16" count="1" selected="0">
            <x v="5"/>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3">
          <reference field="4294967294" count="1" selected="0">
            <x v="0"/>
          </reference>
          <reference field="14" count="1" selected="0">
            <x v="0"/>
          </reference>
          <reference field="16" count="1" selected="0">
            <x v="5"/>
          </reference>
        </references>
      </pivotArea>
    </chartFormat>
    <chartFormat chart="14" format="7">
      <pivotArea type="data" outline="0" fieldPosition="0">
        <references count="3">
          <reference field="4294967294" count="1" selected="0">
            <x v="0"/>
          </reference>
          <reference field="14" count="1" selected="0">
            <x v="1"/>
          </reference>
          <reference field="16" count="1" selected="0">
            <x v="5"/>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755DD5-F05D-4A3C-B927-42239AB45FB6}" name="Calls On Contact Day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7" firstHeaderRow="0" firstDataRow="1" firstDataCol="1"/>
  <pivotFields count="1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h="1" x="0"/>
        <item h="1" x="1"/>
        <item h="1" x="2"/>
        <item x="3"/>
        <item h="1" m="1" x="6"/>
        <item h="1" m="1" x="4"/>
        <item h="1" m="1" x="5"/>
        <item t="default"/>
      </items>
    </pivotField>
    <pivotField showAll="0"/>
    <pivotField showAll="0"/>
    <pivotField axis="axisRow" showAll="0" countASubtotal="1">
      <items count="15">
        <item x="0"/>
        <item x="1"/>
        <item x="2"/>
        <item x="3"/>
        <item x="4"/>
        <item x="5"/>
        <item x="6"/>
        <item x="7"/>
        <item x="8"/>
        <item x="9"/>
        <item x="10"/>
        <item x="11"/>
        <item x="12"/>
        <item x="13"/>
        <item t="countA"/>
      </items>
    </pivotField>
    <pivotField showAll="0"/>
    <pivotField showAll="0"/>
    <pivotField showAll="0"/>
    <pivotField showAll="0"/>
    <pivotField showAll="0"/>
    <pivotField showAll="0"/>
    <pivotField showAll="0"/>
    <pivotField showAll="0"/>
    <pivotField dataField="1" showAll="0"/>
    <pivotField dataField="1" numFmtId="1" showAll="0"/>
    <pivotField showAll="0"/>
    <pivotField showAll="0">
      <items count="15">
        <item sd="0" x="0"/>
        <item sd="0" x="1"/>
        <item sd="0" x="2"/>
        <item x="3"/>
        <item x="4"/>
        <item x="5"/>
        <item x="6"/>
        <item sd="0" x="7"/>
        <item sd="0" x="8"/>
        <item sd="0" x="9"/>
        <item sd="0" x="10"/>
        <item sd="0" x="11"/>
        <item sd="0" x="12"/>
        <item sd="0" x="13"/>
        <item t="default"/>
      </items>
    </pivotField>
  </pivotFields>
  <rowFields count="1">
    <field x="4"/>
  </rowFields>
  <rowItems count="4">
    <i>
      <x v="11"/>
    </i>
    <i>
      <x v="12"/>
    </i>
    <i>
      <x v="13"/>
    </i>
    <i t="grand">
      <x/>
    </i>
  </rowItems>
  <colFields count="1">
    <field x="-2"/>
  </colFields>
  <colItems count="2">
    <i>
      <x/>
    </i>
    <i i="1">
      <x v="1"/>
    </i>
  </colItems>
  <dataFields count="2">
    <dataField name="Missed Contact Day" fld="13" baseField="0" baseItem="109"/>
    <dataField name="Sum of Calls on Days" fld="14" baseField="0"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F293FC2-FCD7-4DB2-B014-EC17943AA899}" sourceName="Month">
  <pivotTables>
    <pivotTable tabId="5" name="Completed Calls"/>
    <pivotTable tabId="7" name="Calls On Contact Days"/>
    <pivotTable tabId="6" name="Call Durations"/>
    <pivotTable tabId="12" name="Calls On Contact Days"/>
    <pivotTable tabId="14" name="Calls On Contact Days"/>
  </pivotTables>
  <data>
    <tabular pivotCacheId="1904105651">
      <items count="7">
        <i x="0"/>
        <i x="1"/>
        <i x="2"/>
        <i x="3" s="1"/>
        <i x="6" nd="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CFF27A7-4567-4180-94FF-D40566FB7DFE}" cache="Slicer_Month" caption="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F03E82-639B-4576-811C-1DBB2618E5EC}" name="Table2" displayName="Table2" ref="A1:P95">
  <autoFilter ref="A1:P95" xr:uid="{9FB6726C-9371-4F2E-9EAF-E353114D92F0}"/>
  <sortState xmlns:xlrd2="http://schemas.microsoft.com/office/spreadsheetml/2017/richdata2" ref="A2:P95">
    <sortCondition descending="1" ref="N1:N95"/>
  </sortState>
  <tableColumns count="16">
    <tableColumn id="1" xr3:uid="{CF11795F-40FF-497C-8142-42E1C8FC42C2}" name="Date" totalsRowLabel="Total" dataDxfId="6"/>
    <tableColumn id="2" xr3:uid="{801D34C8-66D6-47AB-9189-91788C6315F1}" name="Month"/>
    <tableColumn id="3" xr3:uid="{D703B0C4-8691-40B5-9ADA-6DCEEA39F089}" name="Day">
      <calculatedColumnFormula>IF(WEEKDAY(A2)=1,"Sun",
IF(WEEKDAY(A2)=2,"Mon",
IF(WEEKDAY(A2)=3,"Tues",
IF(WEEKDAY(A2)=4,"Weds",
IF(WEEKDAY(A2)=5,"Thurs",
IF(WEEKDAY(A2)=6,"Fri","Sat"))))))</calculatedColumnFormula>
    </tableColumn>
    <tableColumn id="4" xr3:uid="{9D2BC4C1-3388-4D11-A386-ADEADAB2517E}" name="Planned Wrk Day" dataDxfId="5">
      <calculatedColumnFormula>IF(OR(C2="Sun",C2="Mon",C2="Tues",C2="Weds"),1,0)</calculatedColumnFormula>
    </tableColumn>
    <tableColumn id="5" xr3:uid="{4AB9A2E3-8268-42B6-AA8C-3E0169B859CB}" name="Week No"/>
    <tableColumn id="6" xr3:uid="{69EE026D-F439-4285-80DD-7FB71BFA8036}" name="Any contact?"/>
    <tableColumn id="7" xr3:uid="{4D4A991D-9D7A-497D-BE6D-B4B54983D8B6}" name="Call"/>
    <tableColumn id="8" xr3:uid="{0247E663-AA88-464D-AE36-8C10C275EAE1}" name="Attempted/No Answer"/>
    <tableColumn id="9" xr3:uid="{10219389-E571-44CA-B7C5-9D47F926FB9F}" name="Time of Call" dataDxfId="4">
      <calculatedColumnFormula>IF(G2=0,"NA","")</calculatedColumnFormula>
    </tableColumn>
    <tableColumn id="10" xr3:uid="{332362C8-45C5-45B4-AC65-4A868DBF67F5}" name="Duration" dataDxfId="3" totalsRowDxfId="2">
      <calculatedColumnFormula>IF(G2=0,"00:00:00","")</calculatedColumnFormula>
    </tableColumn>
    <tableColumn id="11" xr3:uid="{ECA9962B-3BB1-4633-A6D9-DFAAB6684ECD}" name="Msg rcvd"/>
    <tableColumn id="12" xr3:uid="{2BECD64D-9B45-410F-B79C-685A87A4FB0D}" name="Msg Sent"/>
    <tableColumn id="13" xr3:uid="{2E32F946-36C9-4FDB-9D0A-C31A519AFFFF}" name="Total Msg" totalsRowFunction="sum">
      <calculatedColumnFormula>K2+L2</calculatedColumnFormula>
    </tableColumn>
    <tableColumn id="14" xr3:uid="{5514E26C-1312-4B70-9285-B4B19D9E405D}" name="Missed Contact"/>
    <tableColumn id="15" xr3:uid="{3CEEC3F8-053A-4AAE-B542-97EC0D06536F}" name="Calls on Days" dataDxfId="1">
      <calculatedColumnFormula>IF(AND(Table2[[#This Row],[Call]],Table2[[#This Row],[Missed Contact]]),1,0)</calculatedColumnFormula>
    </tableColumn>
    <tableColumn id="17" xr3:uid="{33424B0D-3EA0-4CF1-B289-6FA9C2F7D682}" name="Calls completed on contact days" dataDxfId="0">
      <calculatedColumnFormula>IF(AND(Table2[[#This Row],[Missed Contact]]=1,Table2[[#This Row],[Calls on Days]]=1),"Calls Made on Contact Days","Error")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E6FBD-D2DB-4004-B597-058E2CEE1C7A}">
  <dimension ref="A1:AJ105"/>
  <sheetViews>
    <sheetView showGridLines="0" tabSelected="1" zoomScaleNormal="100" workbookViewId="0">
      <selection sqref="A1:X1"/>
    </sheetView>
  </sheetViews>
  <sheetFormatPr defaultRowHeight="14.4" x14ac:dyDescent="0.3"/>
  <cols>
    <col min="26" max="26" width="11.6640625" bestFit="1" customWidth="1"/>
    <col min="27" max="27" width="9.44140625" bestFit="1" customWidth="1"/>
    <col min="28" max="28" width="6.88671875" bestFit="1" customWidth="1"/>
    <col min="29" max="29" width="18.6640625" bestFit="1" customWidth="1"/>
    <col min="30" max="30" width="11.5546875" bestFit="1" customWidth="1"/>
    <col min="31" max="31" width="14.77734375" bestFit="1" customWidth="1"/>
    <col min="32" max="32" width="6.6640625" bestFit="1" customWidth="1"/>
    <col min="33" max="33" width="23.88671875" bestFit="1" customWidth="1"/>
    <col min="34" max="34" width="13.6640625" bestFit="1" customWidth="1"/>
    <col min="35" max="35" width="11.21875" bestFit="1" customWidth="1"/>
    <col min="36" max="36" width="11.44140625" bestFit="1" customWidth="1"/>
    <col min="37" max="37" width="11.6640625" bestFit="1" customWidth="1"/>
    <col min="38" max="38" width="12.109375" bestFit="1" customWidth="1"/>
    <col min="39" max="39" width="17.109375" bestFit="1" customWidth="1"/>
    <col min="40" max="40" width="14.88671875" bestFit="1" customWidth="1"/>
    <col min="41" max="41" width="32" bestFit="1" customWidth="1"/>
  </cols>
  <sheetData>
    <row r="1" spans="1:36" ht="43.8" customHeight="1" x14ac:dyDescent="0.75">
      <c r="A1" s="17" t="s">
        <v>34</v>
      </c>
      <c r="B1" s="17"/>
      <c r="C1" s="17"/>
      <c r="D1" s="17"/>
      <c r="E1" s="17"/>
      <c r="F1" s="17"/>
      <c r="G1" s="17"/>
      <c r="H1" s="17"/>
      <c r="I1" s="17"/>
      <c r="J1" s="17"/>
      <c r="K1" s="17"/>
      <c r="L1" s="17"/>
      <c r="M1" s="17"/>
      <c r="N1" s="17"/>
      <c r="O1" s="17"/>
      <c r="P1" s="17"/>
      <c r="Q1" s="17"/>
      <c r="R1" s="17"/>
      <c r="S1" s="17"/>
      <c r="T1" s="17"/>
      <c r="U1" s="17"/>
      <c r="V1" s="17"/>
      <c r="W1" s="17"/>
      <c r="X1" s="17"/>
      <c r="Y1" s="15"/>
      <c r="Z1" s="15"/>
      <c r="AA1" s="15"/>
      <c r="AB1" s="15"/>
      <c r="AC1" s="15"/>
      <c r="AD1" s="15"/>
      <c r="AE1" s="15"/>
      <c r="AF1" s="15"/>
      <c r="AG1" s="15"/>
      <c r="AH1" s="15"/>
      <c r="AI1" s="15"/>
      <c r="AJ1" s="15"/>
    </row>
    <row r="2" spans="1:36" x14ac:dyDescent="0.3">
      <c r="AD2" s="14"/>
      <c r="AE2" s="14"/>
      <c r="AF2" s="14"/>
      <c r="AG2" s="14"/>
      <c r="AH2" s="14"/>
      <c r="AI2" s="14"/>
      <c r="AJ2" s="14"/>
    </row>
    <row r="3" spans="1:36" x14ac:dyDescent="0.3">
      <c r="AD3" s="14"/>
      <c r="AE3" s="14"/>
      <c r="AF3" s="14"/>
      <c r="AG3" s="14"/>
      <c r="AH3" s="14"/>
      <c r="AI3" s="14"/>
      <c r="AJ3" s="14"/>
    </row>
    <row r="4" spans="1:36" x14ac:dyDescent="0.3">
      <c r="AD4" s="14"/>
      <c r="AE4" s="14"/>
      <c r="AF4" s="14"/>
      <c r="AG4" s="14"/>
      <c r="AH4" s="14"/>
      <c r="AI4" s="14"/>
      <c r="AJ4" s="14"/>
    </row>
    <row r="5" spans="1:36" x14ac:dyDescent="0.3">
      <c r="AD5" s="14"/>
      <c r="AE5" s="14"/>
      <c r="AF5" s="14"/>
      <c r="AG5" s="14"/>
      <c r="AH5" s="14"/>
      <c r="AI5" s="14"/>
      <c r="AJ5" s="14"/>
    </row>
    <row r="6" spans="1:36" x14ac:dyDescent="0.3">
      <c r="AD6" s="14"/>
      <c r="AE6" s="14"/>
      <c r="AF6" s="14"/>
      <c r="AG6" s="14"/>
      <c r="AH6" s="14"/>
      <c r="AI6" s="14"/>
      <c r="AJ6" s="14"/>
    </row>
    <row r="7" spans="1:36" x14ac:dyDescent="0.3">
      <c r="AD7" s="14"/>
      <c r="AE7" s="14"/>
      <c r="AF7" s="14"/>
      <c r="AG7" s="14"/>
      <c r="AH7" s="14"/>
      <c r="AI7" s="14"/>
      <c r="AJ7" s="14"/>
    </row>
    <row r="8" spans="1:36" x14ac:dyDescent="0.3">
      <c r="AD8" s="14"/>
      <c r="AE8" s="14"/>
      <c r="AF8" s="14"/>
      <c r="AG8" s="14"/>
      <c r="AH8" s="14"/>
      <c r="AI8" s="14"/>
      <c r="AJ8" s="14"/>
    </row>
    <row r="9" spans="1:36" x14ac:dyDescent="0.3">
      <c r="AD9" s="14"/>
      <c r="AE9" s="14"/>
      <c r="AF9" s="14"/>
      <c r="AG9" s="14"/>
      <c r="AH9" s="14"/>
      <c r="AI9" s="14"/>
      <c r="AJ9" s="14"/>
    </row>
    <row r="10" spans="1:36" x14ac:dyDescent="0.3">
      <c r="AD10" s="14"/>
      <c r="AE10" s="14"/>
      <c r="AF10" s="14"/>
      <c r="AG10" s="14"/>
      <c r="AH10" s="14"/>
      <c r="AI10" s="14"/>
      <c r="AJ10" s="14"/>
    </row>
    <row r="11" spans="1:36" x14ac:dyDescent="0.3">
      <c r="AD11" s="14"/>
      <c r="AE11" s="14"/>
      <c r="AF11" s="14"/>
      <c r="AG11" s="14"/>
      <c r="AH11" s="14"/>
      <c r="AI11" s="14"/>
      <c r="AJ11" s="14"/>
    </row>
    <row r="12" spans="1:36" x14ac:dyDescent="0.3">
      <c r="AD12" s="14"/>
      <c r="AE12" s="14"/>
      <c r="AF12" s="14"/>
      <c r="AG12" s="14"/>
      <c r="AH12" s="14"/>
      <c r="AI12" s="14"/>
      <c r="AJ12" s="14"/>
    </row>
    <row r="13" spans="1:36" x14ac:dyDescent="0.3">
      <c r="Z13" s="5"/>
      <c r="AD13" s="14"/>
      <c r="AE13" s="14"/>
      <c r="AF13" s="14"/>
      <c r="AG13" s="14"/>
      <c r="AH13" s="14"/>
      <c r="AI13" s="14"/>
      <c r="AJ13" s="14"/>
    </row>
    <row r="14" spans="1:36" x14ac:dyDescent="0.3">
      <c r="Z14" s="5"/>
      <c r="AD14" s="14"/>
      <c r="AE14" s="14"/>
      <c r="AF14" s="14"/>
      <c r="AG14" s="14"/>
      <c r="AH14" s="14"/>
      <c r="AI14" s="14"/>
      <c r="AJ14" s="14"/>
    </row>
    <row r="15" spans="1:36" x14ac:dyDescent="0.3">
      <c r="Z15" s="5"/>
      <c r="AD15" s="14"/>
      <c r="AE15" s="14"/>
      <c r="AF15" s="14"/>
      <c r="AG15" s="14"/>
      <c r="AH15" s="14"/>
      <c r="AI15" s="14"/>
      <c r="AJ15" s="14"/>
    </row>
    <row r="16" spans="1:36" x14ac:dyDescent="0.3">
      <c r="Z16" s="5"/>
      <c r="AD16" s="14"/>
      <c r="AE16" s="14"/>
      <c r="AF16" s="14"/>
      <c r="AG16" s="14"/>
      <c r="AH16" s="14"/>
      <c r="AI16" s="14"/>
      <c r="AJ16" s="14"/>
    </row>
    <row r="17" spans="26:36" x14ac:dyDescent="0.3">
      <c r="Z17" s="5"/>
      <c r="AD17" s="14"/>
      <c r="AE17" s="14"/>
      <c r="AF17" s="14"/>
      <c r="AG17" s="14"/>
      <c r="AH17" s="14"/>
      <c r="AI17" s="14"/>
      <c r="AJ17" s="14"/>
    </row>
    <row r="18" spans="26:36" x14ac:dyDescent="0.3">
      <c r="Z18" s="5"/>
      <c r="AD18" s="14"/>
      <c r="AE18" s="14"/>
      <c r="AF18" s="14"/>
      <c r="AG18" s="14"/>
      <c r="AH18" s="14"/>
      <c r="AI18" s="14"/>
      <c r="AJ18" s="14"/>
    </row>
    <row r="19" spans="26:36" x14ac:dyDescent="0.3">
      <c r="Z19" s="5"/>
      <c r="AD19" s="14"/>
      <c r="AE19" s="14"/>
      <c r="AF19" s="14"/>
      <c r="AG19" s="14"/>
      <c r="AH19" s="14"/>
      <c r="AI19" s="14"/>
      <c r="AJ19" s="14"/>
    </row>
    <row r="20" spans="26:36" x14ac:dyDescent="0.3">
      <c r="Z20" s="5"/>
      <c r="AD20" s="14"/>
      <c r="AE20" s="14"/>
      <c r="AF20" s="14"/>
      <c r="AG20" s="14"/>
      <c r="AH20" s="14"/>
      <c r="AI20" s="14"/>
      <c r="AJ20" s="14"/>
    </row>
    <row r="21" spans="26:36" x14ac:dyDescent="0.3">
      <c r="Z21" s="5"/>
      <c r="AD21" s="14"/>
      <c r="AE21" s="14"/>
      <c r="AF21" s="14"/>
      <c r="AG21" s="14"/>
      <c r="AH21" s="14"/>
      <c r="AI21" s="14"/>
      <c r="AJ21" s="14"/>
    </row>
    <row r="22" spans="26:36" x14ac:dyDescent="0.3">
      <c r="Z22" s="5"/>
      <c r="AD22" s="14"/>
      <c r="AE22" s="14"/>
      <c r="AF22" s="14"/>
      <c r="AG22" s="14"/>
      <c r="AH22" s="14"/>
      <c r="AI22" s="14"/>
      <c r="AJ22" s="14"/>
    </row>
    <row r="23" spans="26:36" x14ac:dyDescent="0.3">
      <c r="Z23" s="5"/>
      <c r="AD23" s="14"/>
      <c r="AE23" s="14"/>
      <c r="AF23" s="14"/>
      <c r="AG23" s="14"/>
      <c r="AH23" s="14"/>
      <c r="AI23" s="14"/>
      <c r="AJ23" s="14"/>
    </row>
    <row r="24" spans="26:36" x14ac:dyDescent="0.3">
      <c r="Z24" s="5"/>
      <c r="AD24" s="14"/>
      <c r="AE24" s="14"/>
      <c r="AF24" s="14"/>
      <c r="AG24" s="14"/>
      <c r="AH24" s="14"/>
      <c r="AI24" s="14"/>
      <c r="AJ24" s="14"/>
    </row>
    <row r="25" spans="26:36" x14ac:dyDescent="0.3">
      <c r="Z25" s="5"/>
      <c r="AD25" s="14"/>
      <c r="AE25" s="14"/>
      <c r="AF25" s="14"/>
      <c r="AG25" s="14"/>
      <c r="AH25" s="14"/>
      <c r="AI25" s="14"/>
      <c r="AJ25" s="14"/>
    </row>
    <row r="26" spans="26:36" x14ac:dyDescent="0.3">
      <c r="Z26" s="5"/>
      <c r="AD26" s="14"/>
      <c r="AE26" s="14"/>
      <c r="AF26" s="14"/>
      <c r="AG26" s="14"/>
      <c r="AH26" s="14"/>
      <c r="AI26" s="14"/>
      <c r="AJ26" s="14"/>
    </row>
    <row r="27" spans="26:36" x14ac:dyDescent="0.3">
      <c r="Z27" s="5"/>
      <c r="AD27" s="14"/>
      <c r="AE27" s="14"/>
      <c r="AF27" s="14"/>
      <c r="AG27" s="14"/>
      <c r="AH27" s="14"/>
      <c r="AI27" s="14"/>
      <c r="AJ27" s="14"/>
    </row>
    <row r="28" spans="26:36" x14ac:dyDescent="0.3">
      <c r="Z28" s="5"/>
      <c r="AD28" s="14"/>
      <c r="AE28" s="14"/>
      <c r="AF28" s="14"/>
      <c r="AG28" s="14"/>
      <c r="AH28" s="14"/>
      <c r="AI28" s="14"/>
      <c r="AJ28" s="14"/>
    </row>
    <row r="29" spans="26:36" x14ac:dyDescent="0.3">
      <c r="Z29" s="5"/>
      <c r="AD29" s="14"/>
      <c r="AE29" s="14"/>
      <c r="AF29" s="14"/>
      <c r="AG29" s="14"/>
      <c r="AH29" s="14"/>
      <c r="AI29" s="14"/>
      <c r="AJ29" s="14"/>
    </row>
    <row r="30" spans="26:36" x14ac:dyDescent="0.3">
      <c r="Z30" s="5"/>
      <c r="AD30" s="14"/>
      <c r="AE30" s="14"/>
      <c r="AF30" s="14"/>
      <c r="AG30" s="14"/>
      <c r="AH30" s="14"/>
      <c r="AI30" s="14"/>
      <c r="AJ30" s="14"/>
    </row>
    <row r="31" spans="26:36" x14ac:dyDescent="0.3">
      <c r="Z31" s="5"/>
      <c r="AD31" s="14"/>
      <c r="AE31" s="14"/>
      <c r="AF31" s="14"/>
      <c r="AG31" s="14"/>
      <c r="AH31" s="14"/>
      <c r="AI31" s="14"/>
      <c r="AJ31" s="14"/>
    </row>
    <row r="32" spans="26:36" x14ac:dyDescent="0.3">
      <c r="Z32" s="5"/>
      <c r="AD32" s="14"/>
      <c r="AE32" s="14"/>
      <c r="AF32" s="14"/>
      <c r="AG32" s="14"/>
      <c r="AH32" s="14"/>
      <c r="AI32" s="14"/>
      <c r="AJ32" s="14"/>
    </row>
    <row r="33" spans="26:36" x14ac:dyDescent="0.3">
      <c r="Z33" s="5"/>
      <c r="AD33" s="14"/>
      <c r="AE33" s="14"/>
      <c r="AF33" s="14"/>
      <c r="AG33" s="14"/>
      <c r="AH33" s="14"/>
      <c r="AI33" s="14"/>
      <c r="AJ33" s="14"/>
    </row>
    <row r="34" spans="26:36" x14ac:dyDescent="0.3">
      <c r="Z34" s="5"/>
      <c r="AD34" s="14"/>
      <c r="AE34" s="14"/>
      <c r="AF34" s="14"/>
      <c r="AG34" s="14"/>
      <c r="AH34" s="14"/>
      <c r="AI34" s="14"/>
      <c r="AJ34" s="14"/>
    </row>
    <row r="35" spans="26:36" x14ac:dyDescent="0.3">
      <c r="Z35" s="5"/>
      <c r="AD35" s="14"/>
      <c r="AE35" s="14"/>
      <c r="AF35" s="14"/>
      <c r="AG35" s="14"/>
      <c r="AH35" s="14"/>
      <c r="AI35" s="14"/>
      <c r="AJ35" s="14"/>
    </row>
    <row r="36" spans="26:36" x14ac:dyDescent="0.3">
      <c r="Z36" s="5"/>
      <c r="AD36" s="14"/>
      <c r="AE36" s="14"/>
      <c r="AF36" s="14"/>
      <c r="AG36" s="14"/>
      <c r="AH36" s="14"/>
      <c r="AI36" s="14"/>
      <c r="AJ36" s="14"/>
    </row>
    <row r="37" spans="26:36" x14ac:dyDescent="0.3">
      <c r="Z37" s="5"/>
      <c r="AD37" s="14"/>
      <c r="AE37" s="14"/>
      <c r="AF37" s="14"/>
      <c r="AG37" s="14"/>
      <c r="AH37" s="14"/>
      <c r="AI37" s="14"/>
      <c r="AJ37" s="14"/>
    </row>
    <row r="38" spans="26:36" x14ac:dyDescent="0.3">
      <c r="Z38" s="5"/>
      <c r="AD38" s="14"/>
      <c r="AE38" s="14"/>
      <c r="AF38" s="14"/>
      <c r="AG38" s="14"/>
      <c r="AH38" s="14"/>
      <c r="AI38" s="14"/>
      <c r="AJ38" s="14"/>
    </row>
    <row r="39" spans="26:36" x14ac:dyDescent="0.3">
      <c r="Z39" s="5"/>
      <c r="AD39" s="14"/>
      <c r="AE39" s="14"/>
      <c r="AF39" s="14"/>
      <c r="AG39" s="14"/>
      <c r="AH39" s="14"/>
      <c r="AI39" s="14"/>
      <c r="AJ39" s="14"/>
    </row>
    <row r="40" spans="26:36" x14ac:dyDescent="0.3">
      <c r="Z40" s="5"/>
      <c r="AD40" s="14"/>
      <c r="AE40" s="14"/>
      <c r="AF40" s="14"/>
      <c r="AG40" s="14"/>
      <c r="AH40" s="14"/>
      <c r="AI40" s="14"/>
      <c r="AJ40" s="14"/>
    </row>
    <row r="41" spans="26:36" x14ac:dyDescent="0.3">
      <c r="Z41" s="5"/>
      <c r="AD41" s="14"/>
      <c r="AE41" s="14"/>
      <c r="AF41" s="14"/>
      <c r="AG41" s="14"/>
      <c r="AH41" s="14"/>
      <c r="AI41" s="14"/>
      <c r="AJ41" s="14"/>
    </row>
    <row r="42" spans="26:36" x14ac:dyDescent="0.3">
      <c r="Z42" s="5"/>
      <c r="AD42" s="14"/>
      <c r="AE42" s="14"/>
      <c r="AF42" s="14"/>
      <c r="AG42" s="14"/>
      <c r="AH42" s="14"/>
      <c r="AI42" s="14"/>
      <c r="AJ42" s="14"/>
    </row>
    <row r="43" spans="26:36" x14ac:dyDescent="0.3">
      <c r="Z43" s="5"/>
      <c r="AD43" s="14"/>
      <c r="AE43" s="14"/>
      <c r="AF43" s="14"/>
      <c r="AG43" s="14"/>
      <c r="AH43" s="14"/>
      <c r="AI43" s="14"/>
      <c r="AJ43" s="14"/>
    </row>
    <row r="44" spans="26:36" x14ac:dyDescent="0.3">
      <c r="Z44" s="5"/>
      <c r="AD44" s="14"/>
      <c r="AE44" s="14"/>
      <c r="AF44" s="14"/>
      <c r="AG44" s="14"/>
      <c r="AH44" s="14"/>
      <c r="AI44" s="14"/>
      <c r="AJ44" s="14"/>
    </row>
    <row r="45" spans="26:36" x14ac:dyDescent="0.3">
      <c r="Z45" s="5"/>
      <c r="AD45" s="14"/>
      <c r="AE45" s="14"/>
      <c r="AF45" s="14"/>
      <c r="AG45" s="14"/>
      <c r="AH45" s="14"/>
      <c r="AI45" s="14"/>
      <c r="AJ45" s="14"/>
    </row>
    <row r="46" spans="26:36" x14ac:dyDescent="0.3">
      <c r="Z46" s="5"/>
      <c r="AD46" s="14"/>
      <c r="AE46" s="14"/>
      <c r="AF46" s="14"/>
      <c r="AG46" s="14"/>
      <c r="AH46" s="14"/>
      <c r="AI46" s="14"/>
      <c r="AJ46" s="14"/>
    </row>
    <row r="47" spans="26:36" x14ac:dyDescent="0.3">
      <c r="Z47" s="5"/>
      <c r="AD47" s="14"/>
      <c r="AE47" s="14"/>
      <c r="AF47" s="14"/>
      <c r="AG47" s="14"/>
      <c r="AH47" s="14"/>
      <c r="AI47" s="14"/>
      <c r="AJ47" s="14"/>
    </row>
    <row r="48" spans="26:36" x14ac:dyDescent="0.3">
      <c r="Z48" s="5"/>
      <c r="AD48" s="14"/>
      <c r="AE48" s="14"/>
      <c r="AF48" s="14"/>
      <c r="AG48" s="14"/>
      <c r="AH48" s="14"/>
      <c r="AI48" s="14"/>
      <c r="AJ48" s="14"/>
    </row>
    <row r="49" spans="26:36" x14ac:dyDescent="0.3">
      <c r="Z49" s="5"/>
      <c r="AD49" s="14"/>
      <c r="AE49" s="14"/>
      <c r="AF49" s="14"/>
      <c r="AG49" s="14"/>
      <c r="AH49" s="14"/>
      <c r="AI49" s="14"/>
      <c r="AJ49" s="14"/>
    </row>
    <row r="50" spans="26:36" x14ac:dyDescent="0.3">
      <c r="Z50" s="5"/>
      <c r="AD50" s="14"/>
      <c r="AE50" s="14"/>
      <c r="AF50" s="14"/>
      <c r="AG50" s="14"/>
      <c r="AH50" s="14"/>
      <c r="AI50" s="14"/>
      <c r="AJ50" s="14"/>
    </row>
    <row r="51" spans="26:36" x14ac:dyDescent="0.3">
      <c r="Z51" s="5"/>
      <c r="AD51" s="14"/>
      <c r="AE51" s="14"/>
      <c r="AF51" s="14"/>
      <c r="AG51" s="14"/>
      <c r="AH51" s="14"/>
      <c r="AI51" s="14"/>
      <c r="AJ51" s="14"/>
    </row>
    <row r="52" spans="26:36" x14ac:dyDescent="0.3">
      <c r="Z52" s="5"/>
    </row>
    <row r="53" spans="26:36" x14ac:dyDescent="0.3">
      <c r="Z53" s="5"/>
    </row>
    <row r="54" spans="26:36" x14ac:dyDescent="0.3">
      <c r="Z54" s="5"/>
    </row>
    <row r="55" spans="26:36" x14ac:dyDescent="0.3">
      <c r="Z55" s="5"/>
    </row>
    <row r="56" spans="26:36" x14ac:dyDescent="0.3">
      <c r="Z56" s="5"/>
    </row>
    <row r="57" spans="26:36" x14ac:dyDescent="0.3">
      <c r="Z57" s="5"/>
    </row>
    <row r="58" spans="26:36" x14ac:dyDescent="0.3">
      <c r="Z58" s="5"/>
    </row>
    <row r="59" spans="26:36" x14ac:dyDescent="0.3">
      <c r="Z59" s="5"/>
    </row>
    <row r="60" spans="26:36" x14ac:dyDescent="0.3">
      <c r="Z60" s="5"/>
    </row>
    <row r="61" spans="26:36" x14ac:dyDescent="0.3">
      <c r="Z61" s="5"/>
    </row>
    <row r="62" spans="26:36" x14ac:dyDescent="0.3">
      <c r="Z62" s="5"/>
    </row>
    <row r="63" spans="26:36" x14ac:dyDescent="0.3">
      <c r="Z63" s="5"/>
    </row>
    <row r="64" spans="26:36" x14ac:dyDescent="0.3">
      <c r="Z64" s="5"/>
    </row>
    <row r="65" spans="26:26" x14ac:dyDescent="0.3">
      <c r="Z65" s="5"/>
    </row>
    <row r="66" spans="26:26" x14ac:dyDescent="0.3">
      <c r="Z66" s="5"/>
    </row>
    <row r="67" spans="26:26" x14ac:dyDescent="0.3">
      <c r="Z67" s="5"/>
    </row>
    <row r="68" spans="26:26" x14ac:dyDescent="0.3">
      <c r="Z68" s="5"/>
    </row>
    <row r="69" spans="26:26" x14ac:dyDescent="0.3">
      <c r="Z69" s="5"/>
    </row>
    <row r="70" spans="26:26" x14ac:dyDescent="0.3">
      <c r="Z70" s="5"/>
    </row>
    <row r="71" spans="26:26" x14ac:dyDescent="0.3">
      <c r="Z71" s="5"/>
    </row>
    <row r="72" spans="26:26" x14ac:dyDescent="0.3">
      <c r="Z72" s="5"/>
    </row>
    <row r="73" spans="26:26" x14ac:dyDescent="0.3">
      <c r="Z73" s="5"/>
    </row>
    <row r="74" spans="26:26" x14ac:dyDescent="0.3">
      <c r="Z74" s="5"/>
    </row>
    <row r="75" spans="26:26" x14ac:dyDescent="0.3">
      <c r="Z75" s="5"/>
    </row>
    <row r="76" spans="26:26" x14ac:dyDescent="0.3">
      <c r="Z76" s="5"/>
    </row>
    <row r="77" spans="26:26" x14ac:dyDescent="0.3">
      <c r="Z77" s="5"/>
    </row>
    <row r="78" spans="26:26" x14ac:dyDescent="0.3">
      <c r="Z78" s="5"/>
    </row>
    <row r="79" spans="26:26" x14ac:dyDescent="0.3">
      <c r="Z79" s="5"/>
    </row>
    <row r="80" spans="26:26" x14ac:dyDescent="0.3">
      <c r="Z80" s="5"/>
    </row>
    <row r="81" spans="26:26" x14ac:dyDescent="0.3">
      <c r="Z81" s="5"/>
    </row>
    <row r="82" spans="26:26" x14ac:dyDescent="0.3">
      <c r="Z82" s="5"/>
    </row>
    <row r="83" spans="26:26" x14ac:dyDescent="0.3">
      <c r="Z83" s="5"/>
    </row>
    <row r="84" spans="26:26" x14ac:dyDescent="0.3">
      <c r="Z84" s="5"/>
    </row>
    <row r="85" spans="26:26" x14ac:dyDescent="0.3">
      <c r="Z85" s="5"/>
    </row>
    <row r="86" spans="26:26" x14ac:dyDescent="0.3">
      <c r="Z86" s="5"/>
    </row>
    <row r="87" spans="26:26" x14ac:dyDescent="0.3">
      <c r="Z87" s="5"/>
    </row>
    <row r="88" spans="26:26" x14ac:dyDescent="0.3">
      <c r="Z88" s="5"/>
    </row>
    <row r="89" spans="26:26" x14ac:dyDescent="0.3">
      <c r="Z89" s="5"/>
    </row>
    <row r="90" spans="26:26" x14ac:dyDescent="0.3">
      <c r="Z90" s="5"/>
    </row>
    <row r="91" spans="26:26" x14ac:dyDescent="0.3">
      <c r="Z91" s="5"/>
    </row>
    <row r="92" spans="26:26" x14ac:dyDescent="0.3">
      <c r="Z92" s="5"/>
    </row>
    <row r="93" spans="26:26" x14ac:dyDescent="0.3">
      <c r="Z93" s="5"/>
    </row>
    <row r="94" spans="26:26" x14ac:dyDescent="0.3">
      <c r="Z94" s="5"/>
    </row>
    <row r="95" spans="26:26" x14ac:dyDescent="0.3">
      <c r="Z95" s="5"/>
    </row>
    <row r="96" spans="26:26" x14ac:dyDescent="0.3">
      <c r="Z96" s="5"/>
    </row>
    <row r="97" spans="26:26" x14ac:dyDescent="0.3">
      <c r="Z97" s="5"/>
    </row>
    <row r="98" spans="26:26" x14ac:dyDescent="0.3">
      <c r="Z98" s="5"/>
    </row>
    <row r="99" spans="26:26" x14ac:dyDescent="0.3">
      <c r="Z99" s="5"/>
    </row>
    <row r="100" spans="26:26" x14ac:dyDescent="0.3">
      <c r="Z100" s="5"/>
    </row>
    <row r="101" spans="26:26" x14ac:dyDescent="0.3">
      <c r="Z101" s="5"/>
    </row>
    <row r="102" spans="26:26" x14ac:dyDescent="0.3">
      <c r="Z102" s="5"/>
    </row>
    <row r="103" spans="26:26" x14ac:dyDescent="0.3">
      <c r="Z103" s="5"/>
    </row>
    <row r="104" spans="26:26" x14ac:dyDescent="0.3">
      <c r="Z104" s="5"/>
    </row>
    <row r="105" spans="26:26" x14ac:dyDescent="0.3">
      <c r="Z105" s="5"/>
    </row>
  </sheetData>
  <mergeCells count="1">
    <mergeCell ref="A1:X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4E60-3FB2-4863-8719-0AFB82684178}">
  <dimension ref="A1:S95"/>
  <sheetViews>
    <sheetView topLeftCell="A61" zoomScale="80" zoomScaleNormal="80" workbookViewId="0">
      <selection activeCell="M2" sqref="M2:M95"/>
    </sheetView>
  </sheetViews>
  <sheetFormatPr defaultRowHeight="14.4" x14ac:dyDescent="0.3"/>
  <cols>
    <col min="1" max="1" width="10.5546875" bestFit="1" customWidth="1"/>
    <col min="4" max="4" width="17.33203125" customWidth="1"/>
    <col min="5" max="5" width="10.5546875" customWidth="1"/>
    <col min="6" max="6" width="13.88671875" customWidth="1"/>
    <col min="8" max="8" width="22" customWidth="1"/>
    <col min="9" max="9" width="12.6640625" style="9" customWidth="1"/>
    <col min="10" max="10" width="10.21875" style="10" customWidth="1"/>
    <col min="11" max="11" width="10.5546875" customWidth="1"/>
    <col min="12" max="12" width="10.6640625" customWidth="1"/>
    <col min="13" max="13" width="11.109375" customWidth="1"/>
    <col min="15" max="15" width="14.109375" style="11" bestFit="1" customWidth="1"/>
    <col min="16" max="16" width="30.6640625" bestFit="1" customWidth="1"/>
  </cols>
  <sheetData>
    <row r="1" spans="1:19" x14ac:dyDescent="0.3">
      <c r="A1" t="s">
        <v>11</v>
      </c>
      <c r="B1" t="s">
        <v>12</v>
      </c>
      <c r="C1" t="s">
        <v>22</v>
      </c>
      <c r="D1" t="s">
        <v>23</v>
      </c>
      <c r="E1" t="s">
        <v>13</v>
      </c>
      <c r="F1" t="s">
        <v>19</v>
      </c>
      <c r="G1" t="s">
        <v>14</v>
      </c>
      <c r="H1" t="s">
        <v>24</v>
      </c>
      <c r="I1" s="9" t="s">
        <v>20</v>
      </c>
      <c r="J1" s="10" t="s">
        <v>15</v>
      </c>
      <c r="K1" t="s">
        <v>16</v>
      </c>
      <c r="L1" t="s">
        <v>17</v>
      </c>
      <c r="M1" t="s">
        <v>18</v>
      </c>
      <c r="N1" t="s">
        <v>27</v>
      </c>
      <c r="O1" s="11" t="s">
        <v>28</v>
      </c>
      <c r="P1" t="s">
        <v>36</v>
      </c>
    </row>
    <row r="2" spans="1:19" x14ac:dyDescent="0.3">
      <c r="A2" s="5">
        <v>43909</v>
      </c>
      <c r="B2" t="s">
        <v>7</v>
      </c>
      <c r="C2" t="str">
        <f>IF(WEEKDAY(A2)=1,"Sun",
IF(WEEKDAY(A2)=2,"Mon",
IF(WEEKDAY(A2)=3,"Tues",
IF(WEEKDAY(A2)=4,"Weds",
IF(WEEKDAY(A2)=5,"Thurs",
IF(WEEKDAY(A2)=6,"Fri","Sat"))))))</f>
        <v>Thurs</v>
      </c>
      <c r="D2">
        <f>IF(OR(C2="Sun",C2="Mon",C2="Tues",C2="Weds"),1,0)</f>
        <v>0</v>
      </c>
      <c r="E2">
        <v>1</v>
      </c>
      <c r="F2">
        <v>1</v>
      </c>
      <c r="G2">
        <v>0</v>
      </c>
      <c r="H2">
        <v>0</v>
      </c>
      <c r="I2" s="9" t="s">
        <v>21</v>
      </c>
      <c r="J2" s="10">
        <v>0</v>
      </c>
      <c r="K2">
        <v>7</v>
      </c>
      <c r="L2">
        <v>8</v>
      </c>
      <c r="M2">
        <f>K2+L2</f>
        <v>15</v>
      </c>
      <c r="N2">
        <v>1</v>
      </c>
      <c r="O2" s="11">
        <f>IF(AND(Table2[[#This Row],[Call]],Table2[[#This Row],[Missed Contact]]),1,0)</f>
        <v>0</v>
      </c>
      <c r="P2" t="str">
        <f>IF(AND(Table2[[#This Row],[Missed Contact]]=1,Table2[[#This Row],[Calls on Days]]=1),"Calls Made on Contact Days","Error")</f>
        <v>Error</v>
      </c>
    </row>
    <row r="3" spans="1:19" x14ac:dyDescent="0.3">
      <c r="A3" s="5">
        <v>43916</v>
      </c>
      <c r="B3" t="s">
        <v>7</v>
      </c>
      <c r="C3" t="str">
        <f>IF(WEEKDAY(A3)=1,"Sun",
IF(WEEKDAY(A3)=2,"Mon",
IF(WEEKDAY(A3)=3,"Tues",
IF(WEEKDAY(A3)=4,"Weds",
IF(WEEKDAY(A3)=5,"Thurs",
IF(WEEKDAY(A3)=6,"Fri","Sat"))))))</f>
        <v>Thurs</v>
      </c>
      <c r="D3">
        <f>IF(OR(C3="Sun",C3="Mon",C3="Tues",C3="Weds"),1,0)</f>
        <v>0</v>
      </c>
      <c r="E3">
        <v>2</v>
      </c>
      <c r="F3">
        <v>0</v>
      </c>
      <c r="G3">
        <v>0</v>
      </c>
      <c r="H3">
        <v>0</v>
      </c>
      <c r="I3" s="9" t="s">
        <v>21</v>
      </c>
      <c r="J3" s="10">
        <v>0</v>
      </c>
      <c r="K3">
        <v>0</v>
      </c>
      <c r="L3">
        <v>2</v>
      </c>
      <c r="M3">
        <f>K3+L3</f>
        <v>2</v>
      </c>
      <c r="N3">
        <v>1</v>
      </c>
      <c r="O3" s="11">
        <f>IF(AND(Table2[[#This Row],[Call]],Table2[[#This Row],[Missed Contact]]),1,0)</f>
        <v>0</v>
      </c>
      <c r="P3" s="8" t="str">
        <f>IF(AND(Table2[[#This Row],[Missed Contact]]=1,Table2[[#This Row],[Calls on Days]]=1),"Calls Made on Contact Days","Error")</f>
        <v>Error</v>
      </c>
    </row>
    <row r="4" spans="1:19" x14ac:dyDescent="0.3">
      <c r="A4" s="5">
        <v>43917</v>
      </c>
      <c r="B4" t="s">
        <v>7</v>
      </c>
      <c r="C4" t="str">
        <f>IF(WEEKDAY(A4)=1,"Sun",
IF(WEEKDAY(A4)=2,"Mon",
IF(WEEKDAY(A4)=3,"Tues",
IF(WEEKDAY(A4)=4,"Weds",
IF(WEEKDAY(A4)=5,"Thurs",
IF(WEEKDAY(A4)=6,"Fri","Sat"))))))</f>
        <v>Fri</v>
      </c>
      <c r="D4">
        <f>IF(OR(C4="Sun",C4="Mon",C4="Tues",C4="Weds"),1,0)</f>
        <v>0</v>
      </c>
      <c r="E4">
        <v>2</v>
      </c>
      <c r="F4">
        <v>0</v>
      </c>
      <c r="G4">
        <v>0</v>
      </c>
      <c r="H4">
        <v>0</v>
      </c>
      <c r="I4" s="9" t="s">
        <v>21</v>
      </c>
      <c r="J4" s="10">
        <v>0</v>
      </c>
      <c r="K4">
        <v>0</v>
      </c>
      <c r="L4">
        <v>2</v>
      </c>
      <c r="M4">
        <f>K4+L4</f>
        <v>2</v>
      </c>
      <c r="N4">
        <v>1</v>
      </c>
      <c r="O4" s="11">
        <f>IF(AND(Table2[[#This Row],[Call]],Table2[[#This Row],[Missed Contact]]),1,0)</f>
        <v>0</v>
      </c>
      <c r="P4" s="8" t="str">
        <f>IF(AND(Table2[[#This Row],[Missed Contact]]=1,Table2[[#This Row],[Calls on Days]]=1),"Calls Made on Contact Days","Error")</f>
        <v>Error</v>
      </c>
    </row>
    <row r="5" spans="1:19" x14ac:dyDescent="0.3">
      <c r="A5" s="5">
        <v>43918</v>
      </c>
      <c r="B5" t="s">
        <v>7</v>
      </c>
      <c r="C5" t="str">
        <f>IF(WEEKDAY(A5)=1,"Sun",
IF(WEEKDAY(A5)=2,"Mon",
IF(WEEKDAY(A5)=3,"Tues",
IF(WEEKDAY(A5)=4,"Weds",
IF(WEEKDAY(A5)=5,"Thurs",
IF(WEEKDAY(A5)=6,"Fri","Sat"))))))</f>
        <v>Sat</v>
      </c>
      <c r="D5">
        <f>IF(OR(C5="Sun",C5="Mon",C5="Tues",C5="Weds"),1,0)</f>
        <v>0</v>
      </c>
      <c r="E5">
        <v>2</v>
      </c>
      <c r="F5">
        <v>0</v>
      </c>
      <c r="G5">
        <v>0</v>
      </c>
      <c r="H5">
        <v>0</v>
      </c>
      <c r="I5" s="9" t="s">
        <v>21</v>
      </c>
      <c r="J5" s="10">
        <v>0</v>
      </c>
      <c r="K5">
        <v>0</v>
      </c>
      <c r="L5">
        <v>1</v>
      </c>
      <c r="M5">
        <f>K5+L5</f>
        <v>1</v>
      </c>
      <c r="N5">
        <v>1</v>
      </c>
      <c r="O5" s="11">
        <f>IF(AND(Table2[[#This Row],[Call]],Table2[[#This Row],[Missed Contact]]),1,0)</f>
        <v>0</v>
      </c>
      <c r="P5" s="8" t="str">
        <f>IF(AND(Table2[[#This Row],[Missed Contact]]=1,Table2[[#This Row],[Calls on Days]]=1),"Calls Made on Contact Days","Error")</f>
        <v>Error</v>
      </c>
      <c r="Q5" s="4"/>
      <c r="R5" s="4"/>
      <c r="S5" s="4"/>
    </row>
    <row r="6" spans="1:19" x14ac:dyDescent="0.3">
      <c r="A6" s="5">
        <v>43919</v>
      </c>
      <c r="B6" t="s">
        <v>7</v>
      </c>
      <c r="C6" t="str">
        <f>IF(WEEKDAY(A6)=1,"Sun",
IF(WEEKDAY(A6)=2,"Mon",
IF(WEEKDAY(A6)=3,"Tues",
IF(WEEKDAY(A6)=4,"Weds",
IF(WEEKDAY(A6)=5,"Thurs",
IF(WEEKDAY(A6)=6,"Fri","Sat"))))))</f>
        <v>Sun</v>
      </c>
      <c r="D6">
        <f>IF(OR(C6="Sun",C6="Mon",C6="Tues",C6="Weds"),1,0)</f>
        <v>1</v>
      </c>
      <c r="E6">
        <v>3</v>
      </c>
      <c r="F6">
        <v>1</v>
      </c>
      <c r="G6">
        <v>1</v>
      </c>
      <c r="H6">
        <v>1</v>
      </c>
      <c r="I6" s="9">
        <v>0.80555555555555547</v>
      </c>
      <c r="J6" s="10">
        <v>8.2523148148148148E-3</v>
      </c>
      <c r="K6">
        <v>5</v>
      </c>
      <c r="L6">
        <v>3</v>
      </c>
      <c r="M6">
        <f>K6+L6</f>
        <v>8</v>
      </c>
      <c r="N6">
        <v>1</v>
      </c>
      <c r="O6" s="11">
        <f>IF(AND(Table2[[#This Row],[Call]],Table2[[#This Row],[Missed Contact]]),1,0)</f>
        <v>1</v>
      </c>
      <c r="P6" t="str">
        <f>IF(AND(Table2[[#This Row],[Missed Contact]]=1,Table2[[#This Row],[Calls on Days]]=1),"Calls Made on Contact Days","Error")</f>
        <v>Calls Made on Contact Days</v>
      </c>
    </row>
    <row r="7" spans="1:19" x14ac:dyDescent="0.3">
      <c r="A7" s="5">
        <v>43923</v>
      </c>
      <c r="B7" t="s">
        <v>8</v>
      </c>
      <c r="C7" t="str">
        <f>IF(WEEKDAY(A7)=1,"Sun",
IF(WEEKDAY(A7)=2,"Mon",
IF(WEEKDAY(A7)=3,"Tues",
IF(WEEKDAY(A7)=4,"Weds",
IF(WEEKDAY(A7)=5,"Thurs",
IF(WEEKDAY(A7)=6,"Fri","Sat"))))))</f>
        <v>Thurs</v>
      </c>
      <c r="D7">
        <f>IF(OR(C7="Sun",C7="Mon",C7="Tues",C7="Weds"),1,0)</f>
        <v>0</v>
      </c>
      <c r="E7">
        <v>3</v>
      </c>
      <c r="F7">
        <v>0</v>
      </c>
      <c r="G7">
        <v>0</v>
      </c>
      <c r="H7">
        <v>1</v>
      </c>
      <c r="I7" s="9" t="s">
        <v>21</v>
      </c>
      <c r="J7" s="10">
        <v>0</v>
      </c>
      <c r="K7">
        <v>0</v>
      </c>
      <c r="L7">
        <v>0</v>
      </c>
      <c r="M7">
        <f>K7+L7</f>
        <v>0</v>
      </c>
      <c r="N7">
        <v>1</v>
      </c>
      <c r="O7" s="11">
        <f>IF(AND(Table2[[#This Row],[Call]],Table2[[#This Row],[Missed Contact]]),1,0)</f>
        <v>0</v>
      </c>
      <c r="P7" t="str">
        <f>IF(AND(Table2[[#This Row],[Missed Contact]]=1,Table2[[#This Row],[Calls on Days]]=1),"Calls Made on Contact Days","Error")</f>
        <v>Error</v>
      </c>
    </row>
    <row r="8" spans="1:19" x14ac:dyDescent="0.3">
      <c r="A8" s="5">
        <v>43930</v>
      </c>
      <c r="B8" t="s">
        <v>8</v>
      </c>
      <c r="C8" t="str">
        <f>IF(WEEKDAY(A8)=1,"Sun",
IF(WEEKDAY(A8)=2,"Mon",
IF(WEEKDAY(A8)=3,"Tues",
IF(WEEKDAY(A8)=4,"Weds",
IF(WEEKDAY(A8)=5,"Thurs",
IF(WEEKDAY(A8)=6,"Fri","Sat"))))))</f>
        <v>Thurs</v>
      </c>
      <c r="D8">
        <f>IF(OR(C8="Sun",C8="Mon",C8="Tues",C8="Weds"),1,0)</f>
        <v>0</v>
      </c>
      <c r="E8">
        <v>4</v>
      </c>
      <c r="F8">
        <v>1</v>
      </c>
      <c r="G8">
        <v>1</v>
      </c>
      <c r="H8">
        <v>1</v>
      </c>
      <c r="I8" s="9">
        <v>0.84097222222222223</v>
      </c>
      <c r="J8" s="10">
        <v>6.0416666666666665E-3</v>
      </c>
      <c r="K8">
        <v>0</v>
      </c>
      <c r="L8">
        <v>3</v>
      </c>
      <c r="M8">
        <f>K8+L8</f>
        <v>3</v>
      </c>
      <c r="N8">
        <v>1</v>
      </c>
      <c r="O8" s="11">
        <f>IF(AND(Table2[[#This Row],[Call]],Table2[[#This Row],[Missed Contact]]),1,0)</f>
        <v>1</v>
      </c>
      <c r="P8" t="str">
        <f>IF(AND(Table2[[#This Row],[Missed Contact]]=1,Table2[[#This Row],[Calls on Days]]=1),"Calls Made on Contact Days","Error")</f>
        <v>Calls Made on Contact Days</v>
      </c>
    </row>
    <row r="9" spans="1:19" x14ac:dyDescent="0.3">
      <c r="A9" s="5">
        <v>43931</v>
      </c>
      <c r="B9" t="s">
        <v>8</v>
      </c>
      <c r="C9" t="str">
        <f>IF(WEEKDAY(A9)=1,"Sun",
IF(WEEKDAY(A9)=2,"Mon",
IF(WEEKDAY(A9)=3,"Tues",
IF(WEEKDAY(A9)=4,"Weds",
IF(WEEKDAY(A9)=5,"Thurs",
IF(WEEKDAY(A9)=6,"Fri","Sat"))))))</f>
        <v>Fri</v>
      </c>
      <c r="D9">
        <f>IF(OR(C9="Sun",C9="Mon",C9="Tues",C9="Weds"),1,0)</f>
        <v>0</v>
      </c>
      <c r="E9">
        <v>4</v>
      </c>
      <c r="F9">
        <v>1</v>
      </c>
      <c r="G9">
        <v>1</v>
      </c>
      <c r="H9">
        <v>0</v>
      </c>
      <c r="I9" s="9">
        <v>0.8256944444444444</v>
      </c>
      <c r="J9" s="10">
        <v>3.4027777777777784E-3</v>
      </c>
      <c r="K9">
        <v>22</v>
      </c>
      <c r="L9">
        <v>26</v>
      </c>
      <c r="M9">
        <f>K9+L9</f>
        <v>48</v>
      </c>
      <c r="N9">
        <v>1</v>
      </c>
      <c r="O9" s="11">
        <f>IF(AND(Table2[[#This Row],[Call]],Table2[[#This Row],[Missed Contact]]),1,0)</f>
        <v>1</v>
      </c>
      <c r="P9" t="str">
        <f>IF(AND(Table2[[#This Row],[Missed Contact]]=1,Table2[[#This Row],[Calls on Days]]=1),"Calls Made on Contact Days","Error")</f>
        <v>Calls Made on Contact Days</v>
      </c>
    </row>
    <row r="10" spans="1:19" x14ac:dyDescent="0.3">
      <c r="A10" s="5">
        <v>43932</v>
      </c>
      <c r="B10" t="s">
        <v>8</v>
      </c>
      <c r="C10" t="str">
        <f>IF(WEEKDAY(A10)=1,"Sun",
IF(WEEKDAY(A10)=2,"Mon",
IF(WEEKDAY(A10)=3,"Tues",
IF(WEEKDAY(A10)=4,"Weds",
IF(WEEKDAY(A10)=5,"Thurs",
IF(WEEKDAY(A10)=6,"Fri","Sat"))))))</f>
        <v>Sat</v>
      </c>
      <c r="D10">
        <f>IF(OR(C10="Sun",C10="Mon",C10="Tues",C10="Weds"),1,0)</f>
        <v>0</v>
      </c>
      <c r="E10">
        <v>4</v>
      </c>
      <c r="F10">
        <v>1</v>
      </c>
      <c r="G10">
        <v>1</v>
      </c>
      <c r="H10">
        <v>1</v>
      </c>
      <c r="I10" s="9">
        <v>0.59236111111111112</v>
      </c>
      <c r="J10" s="10">
        <v>2.8009259259259259E-3</v>
      </c>
      <c r="K10">
        <v>1</v>
      </c>
      <c r="L10">
        <v>7</v>
      </c>
      <c r="M10">
        <f>K10+L10</f>
        <v>8</v>
      </c>
      <c r="N10">
        <v>1</v>
      </c>
      <c r="O10" s="11">
        <f>IF(AND(Table2[[#This Row],[Call]],Table2[[#This Row],[Missed Contact]]),1,0)</f>
        <v>1</v>
      </c>
      <c r="P10" t="str">
        <f>IF(AND(Table2[[#This Row],[Missed Contact]]=1,Table2[[#This Row],[Calls on Days]]=1),"Calls Made on Contact Days","Error")</f>
        <v>Calls Made on Contact Days</v>
      </c>
    </row>
    <row r="11" spans="1:19" x14ac:dyDescent="0.3">
      <c r="A11" s="5">
        <v>43933</v>
      </c>
      <c r="B11" t="s">
        <v>8</v>
      </c>
      <c r="C11" t="str">
        <f>IF(WEEKDAY(A11)=1,"Sun",
IF(WEEKDAY(A11)=2,"Mon",
IF(WEEKDAY(A11)=3,"Tues",
IF(WEEKDAY(A11)=4,"Weds",
IF(WEEKDAY(A11)=5,"Thurs",
IF(WEEKDAY(A11)=6,"Fri","Sat"))))))</f>
        <v>Sun</v>
      </c>
      <c r="D11">
        <f>IF(OR(C11="Sun",C11="Mon",C11="Tues",C11="Weds"),1,0)</f>
        <v>1</v>
      </c>
      <c r="E11">
        <v>5</v>
      </c>
      <c r="F11">
        <v>1</v>
      </c>
      <c r="G11">
        <v>1</v>
      </c>
      <c r="H11">
        <v>0</v>
      </c>
      <c r="I11" s="9">
        <v>0.8666666666666667</v>
      </c>
      <c r="J11" s="10">
        <v>3.0428240740740742E-2</v>
      </c>
      <c r="K11">
        <v>46</v>
      </c>
      <c r="L11">
        <v>33</v>
      </c>
      <c r="M11">
        <f>K11+L11</f>
        <v>79</v>
      </c>
      <c r="N11">
        <v>1</v>
      </c>
      <c r="O11" s="11">
        <f>IF(AND(Table2[[#This Row],[Call]],Table2[[#This Row],[Missed Contact]]),1,0)</f>
        <v>1</v>
      </c>
      <c r="P11" t="str">
        <f>IF(AND(Table2[[#This Row],[Missed Contact]]=1,Table2[[#This Row],[Calls on Days]]=1),"Calls Made on Contact Days","Error")</f>
        <v>Calls Made on Contact Days</v>
      </c>
    </row>
    <row r="12" spans="1:19" x14ac:dyDescent="0.3">
      <c r="A12" s="5">
        <v>43937</v>
      </c>
      <c r="B12" t="s">
        <v>8</v>
      </c>
      <c r="C12" t="str">
        <f>IF(WEEKDAY(A12)=1,"Sun",
IF(WEEKDAY(A12)=2,"Mon",
IF(WEEKDAY(A12)=3,"Tues",
IF(WEEKDAY(A12)=4,"Weds",
IF(WEEKDAY(A12)=5,"Thurs",
IF(WEEKDAY(A12)=6,"Fri","Sat"))))))</f>
        <v>Thurs</v>
      </c>
      <c r="D12">
        <f>IF(OR(C12="Sun",C12="Mon",C12="Tues",C12="Weds"),1,0)</f>
        <v>0</v>
      </c>
      <c r="E12">
        <v>5</v>
      </c>
      <c r="F12">
        <v>1</v>
      </c>
      <c r="G12">
        <v>1</v>
      </c>
      <c r="H12">
        <v>0</v>
      </c>
      <c r="I12" s="9">
        <v>0.8354166666666667</v>
      </c>
      <c r="J12" s="10">
        <v>3.0023148148148149E-2</v>
      </c>
      <c r="K12">
        <v>1</v>
      </c>
      <c r="L12">
        <v>3</v>
      </c>
      <c r="M12">
        <f>K12+L12</f>
        <v>4</v>
      </c>
      <c r="N12">
        <v>1</v>
      </c>
      <c r="O12" s="11">
        <f>IF(AND(Table2[[#This Row],[Call]],Table2[[#This Row],[Missed Contact]]),1,0)</f>
        <v>1</v>
      </c>
      <c r="P12" t="str">
        <f>IF(AND(Table2[[#This Row],[Missed Contact]]=1,Table2[[#This Row],[Calls on Days]]=1),"Calls Made on Contact Days","Error")</f>
        <v>Calls Made on Contact Days</v>
      </c>
    </row>
    <row r="13" spans="1:19" x14ac:dyDescent="0.3">
      <c r="A13" s="5">
        <v>43944</v>
      </c>
      <c r="B13" t="s">
        <v>8</v>
      </c>
      <c r="C13" t="str">
        <f>IF(WEEKDAY(A13)=1,"Sun",
IF(WEEKDAY(A13)=2,"Mon",
IF(WEEKDAY(A13)=3,"Tues",
IF(WEEKDAY(A13)=4,"Weds",
IF(WEEKDAY(A13)=5,"Thurs",
IF(WEEKDAY(A13)=6,"Fri","Sat"))))))</f>
        <v>Thurs</v>
      </c>
      <c r="D13">
        <f>IF(OR(C13="Sun",C13="Mon",C13="Tues",C13="Weds"),1,0)</f>
        <v>0</v>
      </c>
      <c r="E13">
        <v>6</v>
      </c>
      <c r="F13">
        <v>1</v>
      </c>
      <c r="G13">
        <v>1</v>
      </c>
      <c r="H13">
        <v>0</v>
      </c>
      <c r="I13" s="9">
        <v>0.80069444444444438</v>
      </c>
      <c r="J13" s="10">
        <v>2.9398148148148148E-3</v>
      </c>
      <c r="K13">
        <v>0</v>
      </c>
      <c r="L13">
        <v>1</v>
      </c>
      <c r="M13">
        <f>K13+L13</f>
        <v>1</v>
      </c>
      <c r="N13">
        <v>1</v>
      </c>
      <c r="O13" s="11">
        <f>IF(AND(Table2[[#This Row],[Call]],Table2[[#This Row],[Missed Contact]]),1,0)</f>
        <v>1</v>
      </c>
      <c r="P13" t="str">
        <f>IF(AND(Table2[[#This Row],[Missed Contact]]=1,Table2[[#This Row],[Calls on Days]]=1),"Calls Made on Contact Days","Error")</f>
        <v>Calls Made on Contact Days</v>
      </c>
    </row>
    <row r="14" spans="1:19" x14ac:dyDescent="0.3">
      <c r="A14" s="5">
        <v>43945</v>
      </c>
      <c r="B14" t="s">
        <v>8</v>
      </c>
      <c r="C14" t="str">
        <f>IF(WEEKDAY(A14)=1,"Sun",
IF(WEEKDAY(A14)=2,"Mon",
IF(WEEKDAY(A14)=3,"Tues",
IF(WEEKDAY(A14)=4,"Weds",
IF(WEEKDAY(A14)=5,"Thurs",
IF(WEEKDAY(A14)=6,"Fri","Sat"))))))</f>
        <v>Fri</v>
      </c>
      <c r="D14">
        <f>IF(OR(C14="Sun",C14="Mon",C14="Tues",C14="Weds"),1,0)</f>
        <v>0</v>
      </c>
      <c r="E14">
        <v>6</v>
      </c>
      <c r="F14">
        <v>1</v>
      </c>
      <c r="G14">
        <v>1</v>
      </c>
      <c r="H14">
        <v>1</v>
      </c>
      <c r="I14" s="9">
        <v>0.84583333333333333</v>
      </c>
      <c r="J14" s="10">
        <v>1.96875E-2</v>
      </c>
      <c r="K14">
        <v>6</v>
      </c>
      <c r="L14">
        <v>8</v>
      </c>
      <c r="M14">
        <f>K14+L14</f>
        <v>14</v>
      </c>
      <c r="N14">
        <v>1</v>
      </c>
      <c r="O14" s="11">
        <f>IF(AND(Table2[[#This Row],[Call]],Table2[[#This Row],[Missed Contact]]),1,0)</f>
        <v>1</v>
      </c>
      <c r="P14" t="str">
        <f>IF(AND(Table2[[#This Row],[Missed Contact]]=1,Table2[[#This Row],[Calls on Days]]=1),"Calls Made on Contact Days","Error")</f>
        <v>Calls Made on Contact Days</v>
      </c>
    </row>
    <row r="15" spans="1:19" x14ac:dyDescent="0.3">
      <c r="A15" s="5">
        <v>43946</v>
      </c>
      <c r="B15" t="s">
        <v>8</v>
      </c>
      <c r="C15" t="str">
        <f>IF(WEEKDAY(A15)=1,"Sun",
IF(WEEKDAY(A15)=2,"Mon",
IF(WEEKDAY(A15)=3,"Tues",
IF(WEEKDAY(A15)=4,"Weds",
IF(WEEKDAY(A15)=5,"Thurs",
IF(WEEKDAY(A15)=6,"Fri","Sat"))))))</f>
        <v>Sat</v>
      </c>
      <c r="D15">
        <f>IF(OR(C15="Sun",C15="Mon",C15="Tues",C15="Weds"),1,0)</f>
        <v>0</v>
      </c>
      <c r="E15">
        <v>6</v>
      </c>
      <c r="F15">
        <v>1</v>
      </c>
      <c r="G15">
        <v>1</v>
      </c>
      <c r="H15">
        <v>0</v>
      </c>
      <c r="I15" s="9">
        <v>0.88541666666666663</v>
      </c>
      <c r="J15" s="10">
        <v>2.809027777777778E-2</v>
      </c>
      <c r="K15">
        <v>1</v>
      </c>
      <c r="L15">
        <v>1</v>
      </c>
      <c r="M15">
        <f>K15+L15</f>
        <v>2</v>
      </c>
      <c r="N15">
        <v>1</v>
      </c>
      <c r="O15" s="11">
        <f>IF(AND(Table2[[#This Row],[Call]],Table2[[#This Row],[Missed Contact]]),1,0)</f>
        <v>1</v>
      </c>
      <c r="P15" t="str">
        <f>IF(AND(Table2[[#This Row],[Missed Contact]]=1,Table2[[#This Row],[Calls on Days]]=1),"Calls Made on Contact Days","Error")</f>
        <v>Calls Made on Contact Days</v>
      </c>
    </row>
    <row r="16" spans="1:19" x14ac:dyDescent="0.3">
      <c r="A16" s="5">
        <v>43947</v>
      </c>
      <c r="B16" t="s">
        <v>8</v>
      </c>
      <c r="C16" t="str">
        <f>IF(WEEKDAY(A16)=1,"Sun",
IF(WEEKDAY(A16)=2,"Mon",
IF(WEEKDAY(A16)=3,"Tues",
IF(WEEKDAY(A16)=4,"Weds",
IF(WEEKDAY(A16)=5,"Thurs",
IF(WEEKDAY(A16)=6,"Fri","Sat"))))))</f>
        <v>Sun</v>
      </c>
      <c r="D16">
        <f>IF(OR(C16="Sun",C16="Mon",C16="Tues",C16="Weds"),1,0)</f>
        <v>1</v>
      </c>
      <c r="E16">
        <v>7</v>
      </c>
      <c r="F16">
        <v>0</v>
      </c>
      <c r="G16">
        <v>0</v>
      </c>
      <c r="H16">
        <v>0</v>
      </c>
      <c r="I16" s="9" t="s">
        <v>21</v>
      </c>
      <c r="J16" s="10">
        <v>0</v>
      </c>
      <c r="K16">
        <v>0</v>
      </c>
      <c r="L16">
        <v>3</v>
      </c>
      <c r="M16">
        <f>K16+L16</f>
        <v>3</v>
      </c>
      <c r="N16">
        <v>1</v>
      </c>
      <c r="O16" s="11">
        <f>IF(AND(Table2[[#This Row],[Call]],Table2[[#This Row],[Missed Contact]]),1,0)</f>
        <v>0</v>
      </c>
      <c r="P16" t="str">
        <f>IF(AND(Table2[[#This Row],[Missed Contact]]=1,Table2[[#This Row],[Calls on Days]]=1),"Calls Made on Contact Days","Error")</f>
        <v>Error</v>
      </c>
    </row>
    <row r="17" spans="1:16" x14ac:dyDescent="0.3">
      <c r="A17" s="5">
        <v>43951</v>
      </c>
      <c r="B17" t="s">
        <v>8</v>
      </c>
      <c r="C17" t="str">
        <f>IF(WEEKDAY(A17)=1,"Sun",
IF(WEEKDAY(A17)=2,"Mon",
IF(WEEKDAY(A17)=3,"Tues",
IF(WEEKDAY(A17)=4,"Weds",
IF(WEEKDAY(A17)=5,"Thurs",
IF(WEEKDAY(A17)=6,"Fri","Sat"))))))</f>
        <v>Thurs</v>
      </c>
      <c r="D17">
        <f>IF(OR(C17="Sun",C17="Mon",C17="Tues",C17="Weds"),1,0)</f>
        <v>0</v>
      </c>
      <c r="E17">
        <v>7</v>
      </c>
      <c r="F17">
        <v>1</v>
      </c>
      <c r="G17">
        <v>1</v>
      </c>
      <c r="H17">
        <v>1</v>
      </c>
      <c r="I17" s="9">
        <v>0.8569444444444444</v>
      </c>
      <c r="J17" s="10">
        <v>2.8819444444444443E-2</v>
      </c>
      <c r="K17">
        <v>4</v>
      </c>
      <c r="L17">
        <v>8</v>
      </c>
      <c r="M17">
        <f>K17+L17</f>
        <v>12</v>
      </c>
      <c r="N17">
        <v>1</v>
      </c>
      <c r="O17" s="11">
        <f>IF(AND(Table2[[#This Row],[Call]],Table2[[#This Row],[Missed Contact]]),1,0)</f>
        <v>1</v>
      </c>
      <c r="P17" t="str">
        <f>IF(AND(Table2[[#This Row],[Missed Contact]]=1,Table2[[#This Row],[Calls on Days]]=1),"Calls Made on Contact Days","Error")</f>
        <v>Calls Made on Contact Days</v>
      </c>
    </row>
    <row r="18" spans="1:16" x14ac:dyDescent="0.3">
      <c r="A18" s="5">
        <v>43958</v>
      </c>
      <c r="B18" t="s">
        <v>9</v>
      </c>
      <c r="C18" t="str">
        <f>IF(WEEKDAY(A18)=1,"Sun",
IF(WEEKDAY(A18)=2,"Mon",
IF(WEEKDAY(A18)=3,"Tues",
IF(WEEKDAY(A18)=4,"Weds",
IF(WEEKDAY(A18)=5,"Thurs",
IF(WEEKDAY(A18)=6,"Fri","Sat"))))))</f>
        <v>Thurs</v>
      </c>
      <c r="D18">
        <f>IF(OR(C18="Sun",C18="Mon",C18="Tues",C18="Weds"),1,0)</f>
        <v>0</v>
      </c>
      <c r="E18">
        <v>8</v>
      </c>
      <c r="F18">
        <v>1</v>
      </c>
      <c r="G18">
        <v>1</v>
      </c>
      <c r="H18">
        <v>0</v>
      </c>
      <c r="I18" s="9">
        <v>0.85138888888888886</v>
      </c>
      <c r="J18" s="10">
        <v>4.6006944444444448E-2</v>
      </c>
      <c r="K18">
        <v>0</v>
      </c>
      <c r="L18">
        <v>1</v>
      </c>
      <c r="M18">
        <f>K18+L18</f>
        <v>1</v>
      </c>
      <c r="N18">
        <v>1</v>
      </c>
      <c r="O18" s="11">
        <f>IF(AND(Table2[[#This Row],[Call]],Table2[[#This Row],[Missed Contact]]),1,0)</f>
        <v>1</v>
      </c>
      <c r="P18" t="str">
        <f>IF(AND(Table2[[#This Row],[Missed Contact]]=1,Table2[[#This Row],[Calls on Days]]=1),"Calls Made on Contact Days","Error")</f>
        <v>Calls Made on Contact Days</v>
      </c>
    </row>
    <row r="19" spans="1:16" x14ac:dyDescent="0.3">
      <c r="A19" s="5">
        <v>43959</v>
      </c>
      <c r="B19" t="s">
        <v>9</v>
      </c>
      <c r="C19" t="str">
        <f>IF(WEEKDAY(A19)=1,"Sun",
IF(WEEKDAY(A19)=2,"Mon",
IF(WEEKDAY(A19)=3,"Tues",
IF(WEEKDAY(A19)=4,"Weds",
IF(WEEKDAY(A19)=5,"Thurs",
IF(WEEKDAY(A19)=6,"Fri","Sat"))))))</f>
        <v>Fri</v>
      </c>
      <c r="D19">
        <f>IF(OR(C19="Sun",C19="Mon",C19="Tues",C19="Weds"),1,0)</f>
        <v>0</v>
      </c>
      <c r="E19">
        <v>8</v>
      </c>
      <c r="F19">
        <v>1</v>
      </c>
      <c r="G19">
        <v>1</v>
      </c>
      <c r="H19">
        <v>0</v>
      </c>
      <c r="I19" s="9">
        <v>0.84236111111111101</v>
      </c>
      <c r="J19" s="10">
        <v>2.5266203703703704E-2</v>
      </c>
      <c r="K19">
        <v>0</v>
      </c>
      <c r="L19">
        <v>2</v>
      </c>
      <c r="M19">
        <f>K19+L19</f>
        <v>2</v>
      </c>
      <c r="N19">
        <v>1</v>
      </c>
      <c r="O19" s="11">
        <f>IF(AND(Table2[[#This Row],[Call]],Table2[[#This Row],[Missed Contact]]),1,0)</f>
        <v>1</v>
      </c>
      <c r="P19" t="str">
        <f>IF(AND(Table2[[#This Row],[Missed Contact]]=1,Table2[[#This Row],[Calls on Days]]=1),"Calls Made on Contact Days","Error")</f>
        <v>Calls Made on Contact Days</v>
      </c>
    </row>
    <row r="20" spans="1:16" x14ac:dyDescent="0.3">
      <c r="A20" s="5">
        <v>43960</v>
      </c>
      <c r="B20" t="s">
        <v>9</v>
      </c>
      <c r="C20" t="str">
        <f>IF(WEEKDAY(A20)=1,"Sun",
IF(WEEKDAY(A20)=2,"Mon",
IF(WEEKDAY(A20)=3,"Tues",
IF(WEEKDAY(A20)=4,"Weds",
IF(WEEKDAY(A20)=5,"Thurs",
IF(WEEKDAY(A20)=6,"Fri","Sat"))))))</f>
        <v>Sat</v>
      </c>
      <c r="D20">
        <f>IF(OR(C20="Sun",C20="Mon",C20="Tues",C20="Weds"),1,0)</f>
        <v>0</v>
      </c>
      <c r="E20">
        <v>8</v>
      </c>
      <c r="F20">
        <v>1</v>
      </c>
      <c r="G20">
        <v>1</v>
      </c>
      <c r="H20">
        <v>0</v>
      </c>
      <c r="I20" s="9">
        <v>0.8222222222222223</v>
      </c>
      <c r="J20" s="10">
        <v>2.9398148148148148E-3</v>
      </c>
      <c r="K20">
        <v>0</v>
      </c>
      <c r="L20">
        <v>6</v>
      </c>
      <c r="M20">
        <f>K20+L20</f>
        <v>6</v>
      </c>
      <c r="N20">
        <v>1</v>
      </c>
      <c r="O20" s="11">
        <f>IF(AND(Table2[[#This Row],[Call]],Table2[[#This Row],[Missed Contact]]),1,0)</f>
        <v>1</v>
      </c>
      <c r="P20" t="str">
        <f>IF(AND(Table2[[#This Row],[Missed Contact]]=1,Table2[[#This Row],[Calls on Days]]=1),"Calls Made on Contact Days","Error")</f>
        <v>Calls Made on Contact Days</v>
      </c>
    </row>
    <row r="21" spans="1:16" x14ac:dyDescent="0.3">
      <c r="A21" s="5">
        <v>43961</v>
      </c>
      <c r="B21" t="s">
        <v>9</v>
      </c>
      <c r="C21" t="str">
        <f>IF(WEEKDAY(A21)=1,"Sun",
IF(WEEKDAY(A21)=2,"Mon",
IF(WEEKDAY(A21)=3,"Tues",
IF(WEEKDAY(A21)=4,"Weds",
IF(WEEKDAY(A21)=5,"Thurs",
IF(WEEKDAY(A21)=6,"Fri","Sat"))))))</f>
        <v>Sun</v>
      </c>
      <c r="D21">
        <f>IF(OR(C21="Sun",C21="Mon",C21="Tues",C21="Weds"),1,0)</f>
        <v>1</v>
      </c>
      <c r="E21">
        <v>9</v>
      </c>
      <c r="F21">
        <v>1</v>
      </c>
      <c r="G21">
        <v>0</v>
      </c>
      <c r="H21">
        <v>1</v>
      </c>
      <c r="I21" s="9" t="s">
        <v>21</v>
      </c>
      <c r="J21" s="10">
        <v>0</v>
      </c>
      <c r="K21">
        <v>13</v>
      </c>
      <c r="L21">
        <v>13</v>
      </c>
      <c r="M21">
        <f>K21+L21</f>
        <v>26</v>
      </c>
      <c r="N21">
        <v>1</v>
      </c>
      <c r="O21" s="11">
        <f>IF(AND(Table2[[#This Row],[Call]],Table2[[#This Row],[Missed Contact]]),1,0)</f>
        <v>0</v>
      </c>
      <c r="P21" t="str">
        <f>IF(AND(Table2[[#This Row],[Missed Contact]]=1,Table2[[#This Row],[Calls on Days]]=1),"Calls Made on Contact Days","Error")</f>
        <v>Error</v>
      </c>
    </row>
    <row r="22" spans="1:16" x14ac:dyDescent="0.3">
      <c r="A22" s="5">
        <v>43965</v>
      </c>
      <c r="B22" t="s">
        <v>9</v>
      </c>
      <c r="C22" t="str">
        <f>IF(WEEKDAY(A22)=1,"Sun",
IF(WEEKDAY(A22)=2,"Mon",
IF(WEEKDAY(A22)=3,"Tues",
IF(WEEKDAY(A22)=4,"Weds",
IF(WEEKDAY(A22)=5,"Thurs",
IF(WEEKDAY(A22)=6,"Fri","Sat"))))))</f>
        <v>Thurs</v>
      </c>
      <c r="D22">
        <f>IF(OR(C22="Sun",C22="Mon",C22="Tues",C22="Weds"),1,0)</f>
        <v>0</v>
      </c>
      <c r="E22">
        <v>9</v>
      </c>
      <c r="F22">
        <v>1</v>
      </c>
      <c r="G22">
        <v>1</v>
      </c>
      <c r="H22">
        <v>1</v>
      </c>
      <c r="I22" s="9">
        <v>0.84930555555555554</v>
      </c>
      <c r="J22" s="10">
        <v>2.4733796296296295E-2</v>
      </c>
      <c r="K22">
        <v>0</v>
      </c>
      <c r="L22">
        <v>0</v>
      </c>
      <c r="M22">
        <f>K22+L22</f>
        <v>0</v>
      </c>
      <c r="N22">
        <v>1</v>
      </c>
      <c r="O22" s="11">
        <f>IF(AND(Table2[[#This Row],[Call]],Table2[[#This Row],[Missed Contact]]),1,0)</f>
        <v>1</v>
      </c>
      <c r="P22" t="str">
        <f>IF(AND(Table2[[#This Row],[Missed Contact]]=1,Table2[[#This Row],[Calls on Days]]=1),"Calls Made on Contact Days","Error")</f>
        <v>Calls Made on Contact Days</v>
      </c>
    </row>
    <row r="23" spans="1:16" x14ac:dyDescent="0.3">
      <c r="A23" s="5">
        <v>43972</v>
      </c>
      <c r="B23" t="s">
        <v>9</v>
      </c>
      <c r="C23" t="str">
        <f>IF(WEEKDAY(A23)=1,"Sun",
IF(WEEKDAY(A23)=2,"Mon",
IF(WEEKDAY(A23)=3,"Tues",
IF(WEEKDAY(A23)=4,"Weds",
IF(WEEKDAY(A23)=5,"Thurs",
IF(WEEKDAY(A23)=6,"Fri","Sat"))))))</f>
        <v>Thurs</v>
      </c>
      <c r="D23">
        <f>IF(OR(C23="Sun",C23="Mon",C23="Tues",C23="Weds"),1,0)</f>
        <v>0</v>
      </c>
      <c r="E23">
        <v>10</v>
      </c>
      <c r="F23">
        <v>1</v>
      </c>
      <c r="G23">
        <v>1</v>
      </c>
      <c r="H23">
        <v>0</v>
      </c>
      <c r="I23" s="9">
        <v>0.82777777777777783</v>
      </c>
      <c r="J23" s="10">
        <v>2.6793981481481485E-2</v>
      </c>
      <c r="K23">
        <v>0</v>
      </c>
      <c r="L23">
        <v>4</v>
      </c>
      <c r="M23">
        <f>K23+L23</f>
        <v>4</v>
      </c>
      <c r="N23">
        <v>1</v>
      </c>
      <c r="O23" s="11">
        <f>IF(AND(Table2[[#This Row],[Call]],Table2[[#This Row],[Missed Contact]]),1,0)</f>
        <v>1</v>
      </c>
      <c r="P23" t="str">
        <f>IF(AND(Table2[[#This Row],[Missed Contact]]=1,Table2[[#This Row],[Calls on Days]]=1),"Calls Made on Contact Days","Error")</f>
        <v>Calls Made on Contact Days</v>
      </c>
    </row>
    <row r="24" spans="1:16" x14ac:dyDescent="0.3">
      <c r="A24" s="5">
        <v>43973</v>
      </c>
      <c r="B24" t="s">
        <v>9</v>
      </c>
      <c r="C24" t="str">
        <f>IF(WEEKDAY(A24)=1,"Sun",
IF(WEEKDAY(A24)=2,"Mon",
IF(WEEKDAY(A24)=3,"Tues",
IF(WEEKDAY(A24)=4,"Weds",
IF(WEEKDAY(A24)=5,"Thurs",
IF(WEEKDAY(A24)=6,"Fri","Sat"))))))</f>
        <v>Fri</v>
      </c>
      <c r="D24">
        <f>IF(OR(C24="Sun",C24="Mon",C24="Tues",C24="Weds"),1,0)</f>
        <v>0</v>
      </c>
      <c r="E24">
        <v>10</v>
      </c>
      <c r="F24">
        <v>1</v>
      </c>
      <c r="G24">
        <v>1</v>
      </c>
      <c r="H24">
        <v>0</v>
      </c>
      <c r="I24" s="9">
        <v>0.84375</v>
      </c>
      <c r="J24" s="10">
        <v>3.0138888888888885E-2</v>
      </c>
      <c r="K24">
        <v>0</v>
      </c>
      <c r="L24">
        <v>1</v>
      </c>
      <c r="M24">
        <f>K24+L24</f>
        <v>1</v>
      </c>
      <c r="N24">
        <v>1</v>
      </c>
      <c r="O24" s="11">
        <f>IF(AND(Table2[[#This Row],[Call]],Table2[[#This Row],[Missed Contact]]),1,0)</f>
        <v>1</v>
      </c>
      <c r="P24" t="str">
        <f>IF(AND(Table2[[#This Row],[Missed Contact]]=1,Table2[[#This Row],[Calls on Days]]=1),"Calls Made on Contact Days","Error")</f>
        <v>Calls Made on Contact Days</v>
      </c>
    </row>
    <row r="25" spans="1:16" x14ac:dyDescent="0.3">
      <c r="A25" s="5">
        <v>43974</v>
      </c>
      <c r="B25" t="s">
        <v>9</v>
      </c>
      <c r="C25" t="str">
        <f>IF(WEEKDAY(A25)=1,"Sun",
IF(WEEKDAY(A25)=2,"Mon",
IF(WEEKDAY(A25)=3,"Tues",
IF(WEEKDAY(A25)=4,"Weds",
IF(WEEKDAY(A25)=5,"Thurs",
IF(WEEKDAY(A25)=6,"Fri","Sat"))))))</f>
        <v>Sat</v>
      </c>
      <c r="D25">
        <f>IF(OR(C25="Sun",C25="Mon",C25="Tues",C25="Weds"),1,0)</f>
        <v>0</v>
      </c>
      <c r="E25">
        <v>10</v>
      </c>
      <c r="F25">
        <v>1</v>
      </c>
      <c r="G25">
        <v>1</v>
      </c>
      <c r="H25">
        <v>1</v>
      </c>
      <c r="I25" s="9">
        <v>0.83611111111111114</v>
      </c>
      <c r="J25" s="10">
        <v>3.9259259259259258E-2</v>
      </c>
      <c r="K25">
        <v>0</v>
      </c>
      <c r="L25">
        <v>3</v>
      </c>
      <c r="M25">
        <f>K25+L25</f>
        <v>3</v>
      </c>
      <c r="N25">
        <v>1</v>
      </c>
      <c r="O25" s="11">
        <f>IF(AND(Table2[[#This Row],[Call]],Table2[[#This Row],[Missed Contact]]),1,0)</f>
        <v>1</v>
      </c>
      <c r="P25" t="str">
        <f>IF(AND(Table2[[#This Row],[Missed Contact]]=1,Table2[[#This Row],[Calls on Days]]=1),"Calls Made on Contact Days","Error")</f>
        <v>Calls Made on Contact Days</v>
      </c>
    </row>
    <row r="26" spans="1:16" x14ac:dyDescent="0.3">
      <c r="A26" s="5">
        <v>43975</v>
      </c>
      <c r="B26" t="s">
        <v>9</v>
      </c>
      <c r="C26" t="str">
        <f>IF(WEEKDAY(A26)=1,"Sun",
IF(WEEKDAY(A26)=2,"Mon",
IF(WEEKDAY(A26)=3,"Tues",
IF(WEEKDAY(A26)=4,"Weds",
IF(WEEKDAY(A26)=5,"Thurs",
IF(WEEKDAY(A26)=6,"Fri","Sat"))))))</f>
        <v>Sun</v>
      </c>
      <c r="D26">
        <f>IF(OR(C26="Sun",C26="Mon",C26="Tues",C26="Weds"),1,0)</f>
        <v>1</v>
      </c>
      <c r="E26">
        <v>11</v>
      </c>
      <c r="F26">
        <v>0</v>
      </c>
      <c r="G26">
        <v>0</v>
      </c>
      <c r="H26">
        <v>0</v>
      </c>
      <c r="I26" s="9" t="s">
        <v>21</v>
      </c>
      <c r="J26" s="10">
        <v>0</v>
      </c>
      <c r="K26">
        <v>0</v>
      </c>
      <c r="L26">
        <v>0</v>
      </c>
      <c r="M26">
        <f>K26+L26</f>
        <v>0</v>
      </c>
      <c r="N26">
        <v>1</v>
      </c>
      <c r="O26" s="11">
        <f>IF(AND(Table2[[#This Row],[Call]],Table2[[#This Row],[Missed Contact]]),1,0)</f>
        <v>0</v>
      </c>
      <c r="P26" t="str">
        <f>IF(AND(Table2[[#This Row],[Missed Contact]]=1,Table2[[#This Row],[Calls on Days]]=1),"Calls Made on Contact Days","Error")</f>
        <v>Error</v>
      </c>
    </row>
    <row r="27" spans="1:16" x14ac:dyDescent="0.3">
      <c r="A27" s="5">
        <v>43979</v>
      </c>
      <c r="B27" t="s">
        <v>9</v>
      </c>
      <c r="C27" t="str">
        <f>IF(WEEKDAY(A27)=1,"Sun",
IF(WEEKDAY(A27)=2,"Mon",
IF(WEEKDAY(A27)=3,"Tues",
IF(WEEKDAY(A27)=4,"Weds",
IF(WEEKDAY(A27)=5,"Thurs",
IF(WEEKDAY(A27)=6,"Fri","Sat"))))))</f>
        <v>Thurs</v>
      </c>
      <c r="D27">
        <f>IF(OR(C27="Sun",C27="Mon",C27="Tues",C27="Weds"),1,0)</f>
        <v>0</v>
      </c>
      <c r="E27">
        <v>11</v>
      </c>
      <c r="F27">
        <v>1</v>
      </c>
      <c r="G27">
        <v>1</v>
      </c>
      <c r="H27">
        <v>1</v>
      </c>
      <c r="I27" s="9">
        <v>0.84722222222222221</v>
      </c>
      <c r="J27" s="10">
        <v>3.5868055555555556E-2</v>
      </c>
      <c r="K27">
        <v>5</v>
      </c>
      <c r="L27">
        <v>5</v>
      </c>
      <c r="M27">
        <f>K27+L27</f>
        <v>10</v>
      </c>
      <c r="N27">
        <v>1</v>
      </c>
      <c r="O27" s="11">
        <f>IF(AND(Table2[[#This Row],[Call]],Table2[[#This Row],[Missed Contact]]),1,0)</f>
        <v>1</v>
      </c>
      <c r="P27" t="str">
        <f>IF(AND(Table2[[#This Row],[Missed Contact]]=1,Table2[[#This Row],[Calls on Days]]=1),"Calls Made on Contact Days","Error")</f>
        <v>Calls Made on Contact Days</v>
      </c>
    </row>
    <row r="28" spans="1:16" x14ac:dyDescent="0.3">
      <c r="A28" s="5">
        <v>43986</v>
      </c>
      <c r="B28" t="s">
        <v>10</v>
      </c>
      <c r="C28" t="str">
        <f>IF(WEEKDAY(A28)=1,"Sun",
IF(WEEKDAY(A28)=2,"Mon",
IF(WEEKDAY(A28)=3,"Tues",
IF(WEEKDAY(A28)=4,"Weds",
IF(WEEKDAY(A28)=5,"Thurs",
IF(WEEKDAY(A28)=6,"Fri","Sat"))))))</f>
        <v>Thurs</v>
      </c>
      <c r="D28">
        <f>IF(OR(C28="Sun",C28="Mon",C28="Tues",C28="Weds"),1,0)</f>
        <v>0</v>
      </c>
      <c r="E28">
        <v>12</v>
      </c>
      <c r="F28">
        <v>1</v>
      </c>
      <c r="G28">
        <v>1</v>
      </c>
      <c r="H28">
        <v>0</v>
      </c>
      <c r="I28" s="9">
        <v>0.84444444444444444</v>
      </c>
      <c r="J28" s="10">
        <v>4.3101851851851856E-2</v>
      </c>
      <c r="K28">
        <v>3</v>
      </c>
      <c r="L28">
        <v>5</v>
      </c>
      <c r="M28">
        <f>K28+L28</f>
        <v>8</v>
      </c>
      <c r="N28">
        <v>1</v>
      </c>
      <c r="O28" s="11">
        <f>IF(AND(Table2[[#This Row],[Call]],Table2[[#This Row],[Missed Contact]]),1,0)</f>
        <v>1</v>
      </c>
      <c r="P28" t="str">
        <f>IF(AND(Table2[[#This Row],[Missed Contact]]=1,Table2[[#This Row],[Calls on Days]]=1),"Calls Made on Contact Days","Error")</f>
        <v>Calls Made on Contact Days</v>
      </c>
    </row>
    <row r="29" spans="1:16" x14ac:dyDescent="0.3">
      <c r="A29" s="5">
        <v>43987</v>
      </c>
      <c r="B29" t="s">
        <v>10</v>
      </c>
      <c r="C29" t="str">
        <f>IF(WEEKDAY(A29)=1,"Sun",
IF(WEEKDAY(A29)=2,"Mon",
IF(WEEKDAY(A29)=3,"Tues",
IF(WEEKDAY(A29)=4,"Weds",
IF(WEEKDAY(A29)=5,"Thurs",
IF(WEEKDAY(A29)=6,"Fri","Sat"))))))</f>
        <v>Fri</v>
      </c>
      <c r="D29">
        <f>IF(OR(C29="Sun",C29="Mon",C29="Tues",C29="Weds"),1,0)</f>
        <v>0</v>
      </c>
      <c r="E29">
        <v>12</v>
      </c>
      <c r="F29">
        <v>1</v>
      </c>
      <c r="G29">
        <v>1</v>
      </c>
      <c r="H29">
        <v>0</v>
      </c>
      <c r="I29" s="9">
        <v>0.7993055555555556</v>
      </c>
      <c r="J29" s="10">
        <v>2.4282407407407409E-2</v>
      </c>
      <c r="K29">
        <v>6</v>
      </c>
      <c r="L29">
        <v>3</v>
      </c>
      <c r="M29">
        <f>K29+L29</f>
        <v>9</v>
      </c>
      <c r="N29">
        <v>1</v>
      </c>
      <c r="O29" s="11">
        <f>IF(AND(Table2[[#This Row],[Call]],Table2[[#This Row],[Missed Contact]]),1,0)</f>
        <v>1</v>
      </c>
      <c r="P29" t="str">
        <f>IF(AND(Table2[[#This Row],[Missed Contact]]=1,Table2[[#This Row],[Calls on Days]]=1),"Calls Made on Contact Days","Error")</f>
        <v>Calls Made on Contact Days</v>
      </c>
    </row>
    <row r="30" spans="1:16" x14ac:dyDescent="0.3">
      <c r="A30" s="5">
        <v>43988</v>
      </c>
      <c r="B30" t="s">
        <v>10</v>
      </c>
      <c r="C30" t="str">
        <f>IF(WEEKDAY(A30)=1,"Sun",
IF(WEEKDAY(A30)=2,"Mon",
IF(WEEKDAY(A30)=3,"Tues",
IF(WEEKDAY(A30)=4,"Weds",
IF(WEEKDAY(A30)=5,"Thurs",
IF(WEEKDAY(A30)=6,"Fri","Sat"))))))</f>
        <v>Sat</v>
      </c>
      <c r="D30">
        <f>IF(OR(C30="Sun",C30="Mon",C30="Tues",C30="Weds"),1,0)</f>
        <v>0</v>
      </c>
      <c r="E30">
        <v>12</v>
      </c>
      <c r="F30">
        <v>1</v>
      </c>
      <c r="G30">
        <v>1</v>
      </c>
      <c r="H30">
        <v>0</v>
      </c>
      <c r="I30" s="9">
        <v>0.85</v>
      </c>
      <c r="J30" s="10">
        <v>3.0682870370370371E-2</v>
      </c>
      <c r="K30">
        <v>8</v>
      </c>
      <c r="L30">
        <v>7</v>
      </c>
      <c r="M30">
        <f>K30+L30</f>
        <v>15</v>
      </c>
      <c r="N30">
        <v>1</v>
      </c>
      <c r="O30" s="11">
        <f>IF(AND(Table2[[#This Row],[Call]],Table2[[#This Row],[Missed Contact]]),1,0)</f>
        <v>1</v>
      </c>
      <c r="P30" t="str">
        <f>IF(AND(Table2[[#This Row],[Missed Contact]]=1,Table2[[#This Row],[Calls on Days]]=1),"Calls Made on Contact Days","Error")</f>
        <v>Calls Made on Contact Days</v>
      </c>
    </row>
    <row r="31" spans="1:16" x14ac:dyDescent="0.3">
      <c r="A31" s="5">
        <v>43989</v>
      </c>
      <c r="B31" t="s">
        <v>10</v>
      </c>
      <c r="C31" t="str">
        <f>IF(WEEKDAY(A31)=1,"Sun",
IF(WEEKDAY(A31)=2,"Mon",
IF(WEEKDAY(A31)=3,"Tues",
IF(WEEKDAY(A31)=4,"Weds",
IF(WEEKDAY(A31)=5,"Thurs",
IF(WEEKDAY(A31)=6,"Fri","Sat"))))))</f>
        <v>Sun</v>
      </c>
      <c r="D31">
        <f>IF(OR(C31="Sun",C31="Mon",C31="Tues",C31="Weds"),1,0)</f>
        <v>1</v>
      </c>
      <c r="E31">
        <v>13</v>
      </c>
      <c r="F31">
        <v>1</v>
      </c>
      <c r="G31">
        <v>0</v>
      </c>
      <c r="H31">
        <v>3</v>
      </c>
      <c r="I31" s="9" t="s">
        <v>21</v>
      </c>
      <c r="J31" s="10">
        <v>0</v>
      </c>
      <c r="K31">
        <v>9</v>
      </c>
      <c r="L31">
        <v>7</v>
      </c>
      <c r="M31">
        <f>K31+L31</f>
        <v>16</v>
      </c>
      <c r="N31">
        <v>1</v>
      </c>
      <c r="O31" s="11">
        <f>IF(AND(Table2[[#This Row],[Call]],Table2[[#This Row],[Missed Contact]]),1,0)</f>
        <v>0</v>
      </c>
      <c r="P31" t="str">
        <f>IF(AND(Table2[[#This Row],[Missed Contact]]=1,Table2[[#This Row],[Calls on Days]]=1),"Calls Made on Contact Days","Error")</f>
        <v>Error</v>
      </c>
    </row>
    <row r="32" spans="1:16" x14ac:dyDescent="0.3">
      <c r="A32" s="5">
        <v>43993</v>
      </c>
      <c r="B32" t="s">
        <v>10</v>
      </c>
      <c r="C32" t="str">
        <f>IF(WEEKDAY(A32)=1,"Sun",
IF(WEEKDAY(A32)=2,"Mon",
IF(WEEKDAY(A32)=3,"Tues",
IF(WEEKDAY(A32)=4,"Weds",
IF(WEEKDAY(A32)=5,"Thurs",
IF(WEEKDAY(A32)=6,"Fri","Sat"))))))</f>
        <v>Thurs</v>
      </c>
      <c r="D32">
        <f>IF(OR(C32="Sun",C32="Mon",C32="Tues",C32="Weds"),1,0)</f>
        <v>0</v>
      </c>
      <c r="E32">
        <v>13</v>
      </c>
      <c r="F32">
        <v>1</v>
      </c>
      <c r="G32">
        <v>0</v>
      </c>
      <c r="H32">
        <v>0</v>
      </c>
      <c r="I32" s="9" t="s">
        <v>21</v>
      </c>
      <c r="J32" s="10">
        <v>0</v>
      </c>
      <c r="K32">
        <v>4</v>
      </c>
      <c r="L32">
        <v>3</v>
      </c>
      <c r="M32">
        <f>K32+L32</f>
        <v>7</v>
      </c>
      <c r="N32">
        <v>1</v>
      </c>
      <c r="O32" s="11">
        <f>IF(AND(Table2[[#This Row],[Call]],Table2[[#This Row],[Missed Contact]]),1,0)</f>
        <v>0</v>
      </c>
      <c r="P32" t="str">
        <f>IF(AND(Table2[[#This Row],[Missed Contact]]=1,Table2[[#This Row],[Calls on Days]]=1),"Calls Made on Contact Days","Error")</f>
        <v>Error</v>
      </c>
    </row>
    <row r="33" spans="1:16" x14ac:dyDescent="0.3">
      <c r="A33" s="5">
        <v>44000</v>
      </c>
      <c r="B33" t="s">
        <v>10</v>
      </c>
      <c r="C33" t="str">
        <f>IF(WEEKDAY(A33)=1,"Sun",
IF(WEEKDAY(A33)=2,"Mon",
IF(WEEKDAY(A33)=3,"Tues",
IF(WEEKDAY(A33)=4,"Weds",
IF(WEEKDAY(A33)=5,"Thurs",
IF(WEEKDAY(A33)=6,"Fri","Sat"))))))</f>
        <v>Thurs</v>
      </c>
      <c r="D33" s="8">
        <f>IF(OR(C33="Sun",C33="Mon",C33="Tues",C33="Weds"),1,0)</f>
        <v>0</v>
      </c>
      <c r="E33">
        <v>14</v>
      </c>
      <c r="F33">
        <v>0</v>
      </c>
      <c r="G33">
        <v>0</v>
      </c>
      <c r="H33">
        <v>0</v>
      </c>
      <c r="I33" s="9" t="s">
        <v>21</v>
      </c>
      <c r="J33" s="10">
        <v>0</v>
      </c>
      <c r="K33">
        <v>0</v>
      </c>
      <c r="L33">
        <v>0</v>
      </c>
      <c r="M33">
        <f>K33+L33</f>
        <v>0</v>
      </c>
      <c r="N33">
        <v>1</v>
      </c>
      <c r="O33" s="11">
        <f>IF(AND(Table2[[#This Row],[Call]],Table2[[#This Row],[Missed Contact]]),1,0)</f>
        <v>0</v>
      </c>
      <c r="P33" t="str">
        <f>IF(AND(Table2[[#This Row],[Missed Contact]]=1,Table2[[#This Row],[Calls on Days]]=1),"Calls Made on Contact Days","Error")</f>
        <v>Error</v>
      </c>
    </row>
    <row r="34" spans="1:16" x14ac:dyDescent="0.3">
      <c r="A34" s="5">
        <v>44001</v>
      </c>
      <c r="B34" t="s">
        <v>10</v>
      </c>
      <c r="C34" t="str">
        <f>IF(WEEKDAY(A34)=1,"Sun",
IF(WEEKDAY(A34)=2,"Mon",
IF(WEEKDAY(A34)=3,"Tues",
IF(WEEKDAY(A34)=4,"Weds",
IF(WEEKDAY(A34)=5,"Thurs",
IF(WEEKDAY(A34)=6,"Fri","Sat"))))))</f>
        <v>Fri</v>
      </c>
      <c r="D34" s="8">
        <f>IF(OR(C34="Sun",C34="Mon",C34="Tues",C34="Weds"),1,0)</f>
        <v>0</v>
      </c>
      <c r="E34">
        <v>14</v>
      </c>
      <c r="F34">
        <v>0</v>
      </c>
      <c r="G34">
        <v>0</v>
      </c>
      <c r="H34">
        <v>0</v>
      </c>
      <c r="I34" s="9" t="str">
        <f>IF(G34=0,"NA","")</f>
        <v>NA</v>
      </c>
      <c r="J34" s="10" t="str">
        <f>IF(G34=0,"00:00:00","")</f>
        <v>00:00:00</v>
      </c>
      <c r="K34">
        <v>0</v>
      </c>
      <c r="L34">
        <v>0</v>
      </c>
      <c r="M34">
        <f>K34+L34</f>
        <v>0</v>
      </c>
      <c r="N34">
        <v>1</v>
      </c>
      <c r="O34" s="11">
        <f>IF(AND(Table2[[#This Row],[Call]],Table2[[#This Row],[Missed Contact]]),1,0)</f>
        <v>0</v>
      </c>
      <c r="P34" s="8" t="str">
        <f>IF(AND(Table2[[#This Row],[Missed Contact]]=1,Table2[[#This Row],[Calls on Days]]=1),"Calls Made on Contact Days","Error")</f>
        <v>Error</v>
      </c>
    </row>
    <row r="35" spans="1:16" x14ac:dyDescent="0.3">
      <c r="A35" s="5">
        <v>43908</v>
      </c>
      <c r="B35" t="s">
        <v>7</v>
      </c>
      <c r="C35" t="str">
        <f>IF(WEEKDAY(A35)=1,"Sun",
IF(WEEKDAY(A35)=2,"Mon",
IF(WEEKDAY(A35)=3,"Tues",
IF(WEEKDAY(A35)=4,"Weds",
IF(WEEKDAY(A35)=5,"Thurs",
IF(WEEKDAY(A35)=6,"Fri","Sat"))))))</f>
        <v>Weds</v>
      </c>
      <c r="D35">
        <f>IF(OR(C35="Sun",C35="Mon",C35="Tues",C35="Weds"),1,0)</f>
        <v>1</v>
      </c>
      <c r="E35">
        <v>1</v>
      </c>
      <c r="F35">
        <v>1</v>
      </c>
      <c r="G35">
        <v>1</v>
      </c>
      <c r="H35">
        <v>0</v>
      </c>
      <c r="I35" s="9">
        <v>0.80763888888888891</v>
      </c>
      <c r="J35" s="10">
        <v>6.0879629629629643E-3</v>
      </c>
      <c r="K35">
        <v>0</v>
      </c>
      <c r="L35">
        <v>1</v>
      </c>
      <c r="M35">
        <f>K35+L35</f>
        <v>1</v>
      </c>
      <c r="N35">
        <v>0</v>
      </c>
      <c r="O35" s="11">
        <f>IF(AND(Table2[[#This Row],[Call]],Table2[[#This Row],[Missed Contact]]),1,0)</f>
        <v>0</v>
      </c>
      <c r="P35" t="str">
        <f>IF(AND(Table2[[#This Row],[Missed Contact]]=1,Table2[[#This Row],[Calls on Days]]=1),"Calls Made on Contact Days","Error")</f>
        <v>Error</v>
      </c>
    </row>
    <row r="36" spans="1:16" x14ac:dyDescent="0.3">
      <c r="A36" s="5">
        <v>43910</v>
      </c>
      <c r="B36" t="s">
        <v>7</v>
      </c>
      <c r="C36" t="str">
        <f>IF(WEEKDAY(A36)=1,"Sun",
IF(WEEKDAY(A36)=2,"Mon",
IF(WEEKDAY(A36)=3,"Tues",
IF(WEEKDAY(A36)=4,"Weds",
IF(WEEKDAY(A36)=5,"Thurs",
IF(WEEKDAY(A36)=6,"Fri","Sat"))))))</f>
        <v>Fri</v>
      </c>
      <c r="D36">
        <f>IF(OR(C36="Sun",C36="Mon",C36="Tues",C36="Weds"),1,0)</f>
        <v>0</v>
      </c>
      <c r="E36">
        <v>1</v>
      </c>
      <c r="F36">
        <v>1</v>
      </c>
      <c r="G36">
        <v>1</v>
      </c>
      <c r="H36">
        <v>0</v>
      </c>
      <c r="I36" s="9">
        <v>0.85486111111111107</v>
      </c>
      <c r="J36" s="10">
        <v>1.9641203703703706E-2</v>
      </c>
      <c r="K36">
        <v>21</v>
      </c>
      <c r="L36">
        <v>22</v>
      </c>
      <c r="M36">
        <f>K36+L36</f>
        <v>43</v>
      </c>
      <c r="N36">
        <v>0</v>
      </c>
      <c r="O36" s="11">
        <f>IF(AND(Table2[[#This Row],[Call]],Table2[[#This Row],[Missed Contact]]),1,0)</f>
        <v>0</v>
      </c>
      <c r="P36" t="str">
        <f>IF(AND(Table2[[#This Row],[Missed Contact]]=1,Table2[[#This Row],[Calls on Days]]=1),"Calls Made on Contact Days","Error")</f>
        <v>Error</v>
      </c>
    </row>
    <row r="37" spans="1:16" x14ac:dyDescent="0.3">
      <c r="A37" s="5">
        <v>43911</v>
      </c>
      <c r="B37" t="s">
        <v>7</v>
      </c>
      <c r="C37" t="str">
        <f>IF(WEEKDAY(A37)=1,"Sun",
IF(WEEKDAY(A37)=2,"Mon",
IF(WEEKDAY(A37)=3,"Tues",
IF(WEEKDAY(A37)=4,"Weds",
IF(WEEKDAY(A37)=5,"Thurs",
IF(WEEKDAY(A37)=6,"Fri","Sat"))))))</f>
        <v>Sat</v>
      </c>
      <c r="D37">
        <f>IF(OR(C37="Sun",C37="Mon",C37="Tues",C37="Weds"),1,0)</f>
        <v>0</v>
      </c>
      <c r="E37">
        <v>1</v>
      </c>
      <c r="F37">
        <v>1</v>
      </c>
      <c r="G37">
        <v>0</v>
      </c>
      <c r="H37">
        <v>0</v>
      </c>
      <c r="I37" s="9" t="s">
        <v>21</v>
      </c>
      <c r="J37" s="10">
        <v>0</v>
      </c>
      <c r="K37">
        <v>15</v>
      </c>
      <c r="L37">
        <v>19</v>
      </c>
      <c r="M37">
        <f>K37+L37</f>
        <v>34</v>
      </c>
      <c r="N37">
        <v>0</v>
      </c>
      <c r="O37" s="11">
        <f>IF(AND(Table2[[#This Row],[Call]],Table2[[#This Row],[Missed Contact]]),1,0)</f>
        <v>0</v>
      </c>
      <c r="P37" t="str">
        <f>IF(AND(Table2[[#This Row],[Missed Contact]]=1,Table2[[#This Row],[Calls on Days]]=1),"Calls Made on Contact Days","Error")</f>
        <v>Error</v>
      </c>
    </row>
    <row r="38" spans="1:16" x14ac:dyDescent="0.3">
      <c r="A38" s="5">
        <v>43912</v>
      </c>
      <c r="B38" t="s">
        <v>7</v>
      </c>
      <c r="C38" t="str">
        <f>IF(WEEKDAY(A38)=1,"Sun",
IF(WEEKDAY(A38)=2,"Mon",
IF(WEEKDAY(A38)=3,"Tues",
IF(WEEKDAY(A38)=4,"Weds",
IF(WEEKDAY(A38)=5,"Thurs",
IF(WEEKDAY(A38)=6,"Fri","Sat"))))))</f>
        <v>Sun</v>
      </c>
      <c r="D38">
        <f>IF(OR(C38="Sun",C38="Mon",C38="Tues",C38="Weds"),1,0)</f>
        <v>1</v>
      </c>
      <c r="E38">
        <v>2</v>
      </c>
      <c r="F38">
        <v>1</v>
      </c>
      <c r="G38">
        <v>1</v>
      </c>
      <c r="H38">
        <v>0</v>
      </c>
      <c r="I38" s="9">
        <v>0.82152777777777775</v>
      </c>
      <c r="J38" s="10">
        <v>9.0972222222222218E-3</v>
      </c>
      <c r="K38">
        <v>1</v>
      </c>
      <c r="L38">
        <v>5</v>
      </c>
      <c r="M38">
        <f>K38+L38</f>
        <v>6</v>
      </c>
      <c r="N38">
        <v>0</v>
      </c>
      <c r="O38" s="11">
        <f>IF(AND(Table2[[#This Row],[Call]],Table2[[#This Row],[Missed Contact]]),1,0)</f>
        <v>0</v>
      </c>
      <c r="P38" t="str">
        <f>IF(AND(Table2[[#This Row],[Missed Contact]]=1,Table2[[#This Row],[Calls on Days]]=1),"Calls Made on Contact Days","Error")</f>
        <v>Error</v>
      </c>
    </row>
    <row r="39" spans="1:16" x14ac:dyDescent="0.3">
      <c r="A39" s="5">
        <v>43913</v>
      </c>
      <c r="B39" t="s">
        <v>7</v>
      </c>
      <c r="C39" t="str">
        <f>IF(WEEKDAY(A39)=1,"Sun",
IF(WEEKDAY(A39)=2,"Mon",
IF(WEEKDAY(A39)=3,"Tues",
IF(WEEKDAY(A39)=4,"Weds",
IF(WEEKDAY(A39)=5,"Thurs",
IF(WEEKDAY(A39)=6,"Fri","Sat"))))))</f>
        <v>Mon</v>
      </c>
      <c r="D39">
        <f>IF(OR(C39="Sun",C39="Mon",C39="Tues",C39="Weds"),1,0)</f>
        <v>1</v>
      </c>
      <c r="E39">
        <v>2</v>
      </c>
      <c r="F39">
        <v>1</v>
      </c>
      <c r="G39">
        <v>1</v>
      </c>
      <c r="H39">
        <v>1</v>
      </c>
      <c r="I39" s="9">
        <v>0.58194444444444449</v>
      </c>
      <c r="J39" s="10">
        <v>2.7777777777777779E-3</v>
      </c>
      <c r="K39">
        <v>0</v>
      </c>
      <c r="L39">
        <v>2</v>
      </c>
      <c r="M39">
        <f>K39+L39</f>
        <v>2</v>
      </c>
      <c r="N39">
        <v>0</v>
      </c>
      <c r="O39" s="11">
        <f>IF(AND(Table2[[#This Row],[Call]],Table2[[#This Row],[Missed Contact]]),1,0)</f>
        <v>0</v>
      </c>
      <c r="P39" t="str">
        <f>IF(AND(Table2[[#This Row],[Missed Contact]]=1,Table2[[#This Row],[Calls on Days]]=1),"Calls Made on Contact Days","Error")</f>
        <v>Error</v>
      </c>
    </row>
    <row r="40" spans="1:16" x14ac:dyDescent="0.3">
      <c r="A40" s="5">
        <v>43914</v>
      </c>
      <c r="B40" t="s">
        <v>7</v>
      </c>
      <c r="C40" t="str">
        <f>IF(WEEKDAY(A40)=1,"Sun",
IF(WEEKDAY(A40)=2,"Mon",
IF(WEEKDAY(A40)=3,"Tues",
IF(WEEKDAY(A40)=4,"Weds",
IF(WEEKDAY(A40)=5,"Thurs",
IF(WEEKDAY(A40)=6,"Fri","Sat"))))))</f>
        <v>Tues</v>
      </c>
      <c r="D40">
        <f>IF(OR(C40="Sun",C40="Mon",C40="Tues",C40="Weds"),1,0)</f>
        <v>1</v>
      </c>
      <c r="E40">
        <v>2</v>
      </c>
      <c r="F40">
        <v>1</v>
      </c>
      <c r="G40">
        <v>0</v>
      </c>
      <c r="H40">
        <v>0</v>
      </c>
      <c r="I40" s="9" t="s">
        <v>21</v>
      </c>
      <c r="J40" s="10">
        <v>0</v>
      </c>
      <c r="K40">
        <v>2</v>
      </c>
      <c r="L40">
        <v>5</v>
      </c>
      <c r="M40">
        <f>K40+L40</f>
        <v>7</v>
      </c>
      <c r="N40">
        <v>0</v>
      </c>
      <c r="O40" s="11">
        <f>IF(AND(Table2[[#This Row],[Call]],Table2[[#This Row],[Missed Contact]]),1,0)</f>
        <v>0</v>
      </c>
      <c r="P40" t="str">
        <f>IF(AND(Table2[[#This Row],[Missed Contact]]=1,Table2[[#This Row],[Calls on Days]]=1),"Calls Made on Contact Days","Error")</f>
        <v>Error</v>
      </c>
    </row>
    <row r="41" spans="1:16" x14ac:dyDescent="0.3">
      <c r="A41" s="5">
        <v>43915</v>
      </c>
      <c r="B41" t="s">
        <v>7</v>
      </c>
      <c r="C41" t="str">
        <f>IF(WEEKDAY(A41)=1,"Sun",
IF(WEEKDAY(A41)=2,"Mon",
IF(WEEKDAY(A41)=3,"Tues",
IF(WEEKDAY(A41)=4,"Weds",
IF(WEEKDAY(A41)=5,"Thurs",
IF(WEEKDAY(A41)=6,"Fri","Sat"))))))</f>
        <v>Weds</v>
      </c>
      <c r="D41">
        <f>IF(OR(C41="Sun",C41="Mon",C41="Tues",C41="Weds"),1,0)</f>
        <v>1</v>
      </c>
      <c r="E41">
        <v>2</v>
      </c>
      <c r="F41">
        <v>1</v>
      </c>
      <c r="G41">
        <v>1</v>
      </c>
      <c r="H41">
        <v>0</v>
      </c>
      <c r="I41" s="9">
        <v>0.86597222222222225</v>
      </c>
      <c r="J41" s="10">
        <v>3.4953703703703705E-3</v>
      </c>
      <c r="K41">
        <v>6</v>
      </c>
      <c r="L41">
        <v>3</v>
      </c>
      <c r="M41">
        <f>K41+L41</f>
        <v>9</v>
      </c>
      <c r="N41">
        <v>0</v>
      </c>
      <c r="O41" s="11">
        <f>IF(AND(Table2[[#This Row],[Call]],Table2[[#This Row],[Missed Contact]]),1,0)</f>
        <v>0</v>
      </c>
      <c r="P41" s="8" t="str">
        <f>IF(AND(Table2[[#This Row],[Missed Contact]]=1,Table2[[#This Row],[Calls on Days]]=1),"Calls Made on Contact Days","Error")</f>
        <v>Error</v>
      </c>
    </row>
    <row r="42" spans="1:16" x14ac:dyDescent="0.3">
      <c r="A42" s="5">
        <v>43920</v>
      </c>
      <c r="B42" t="s">
        <v>7</v>
      </c>
      <c r="C42" t="str">
        <f>IF(WEEKDAY(A42)=1,"Sun",
IF(WEEKDAY(A42)=2,"Mon",
IF(WEEKDAY(A42)=3,"Tues",
IF(WEEKDAY(A42)=4,"Weds",
IF(WEEKDAY(A42)=5,"Thurs",
IF(WEEKDAY(A42)=6,"Fri","Sat"))))))</f>
        <v>Mon</v>
      </c>
      <c r="D42">
        <f>IF(OR(C42="Sun",C42="Mon",C42="Tues",C42="Weds"),1,0)</f>
        <v>1</v>
      </c>
      <c r="E42">
        <v>3</v>
      </c>
      <c r="F42">
        <v>1</v>
      </c>
      <c r="G42">
        <v>0</v>
      </c>
      <c r="H42">
        <v>1</v>
      </c>
      <c r="I42" s="9" t="s">
        <v>21</v>
      </c>
      <c r="J42" s="10">
        <v>0</v>
      </c>
      <c r="K42">
        <v>1</v>
      </c>
      <c r="L42">
        <v>2</v>
      </c>
      <c r="M42">
        <f>K42+L42</f>
        <v>3</v>
      </c>
      <c r="N42">
        <v>0</v>
      </c>
      <c r="O42" s="11">
        <f>IF(AND(Table2[[#This Row],[Call]],Table2[[#This Row],[Missed Contact]]),1,0)</f>
        <v>0</v>
      </c>
      <c r="P42" t="str">
        <f>IF(AND(Table2[[#This Row],[Missed Contact]]=1,Table2[[#This Row],[Calls on Days]]=1),"Calls Made on Contact Days","Error")</f>
        <v>Error</v>
      </c>
    </row>
    <row r="43" spans="1:16" x14ac:dyDescent="0.3">
      <c r="A43" s="5">
        <v>43921</v>
      </c>
      <c r="B43" t="s">
        <v>7</v>
      </c>
      <c r="C43" t="str">
        <f>IF(WEEKDAY(A43)=1,"Sun",
IF(WEEKDAY(A43)=2,"Mon",
IF(WEEKDAY(A43)=3,"Tues",
IF(WEEKDAY(A43)=4,"Weds",
IF(WEEKDAY(A43)=5,"Thurs",
IF(WEEKDAY(A43)=6,"Fri","Sat"))))))</f>
        <v>Tues</v>
      </c>
      <c r="D43">
        <f>IF(OR(C43="Sun",C43="Mon",C43="Tues",C43="Weds"),1,0)</f>
        <v>1</v>
      </c>
      <c r="E43">
        <v>3</v>
      </c>
      <c r="F43">
        <v>1</v>
      </c>
      <c r="G43">
        <v>1</v>
      </c>
      <c r="H43">
        <v>0</v>
      </c>
      <c r="I43" s="9">
        <v>0.84305555555555556</v>
      </c>
      <c r="J43" s="10">
        <v>7.0486111111111105E-3</v>
      </c>
      <c r="K43">
        <v>1</v>
      </c>
      <c r="L43">
        <v>1</v>
      </c>
      <c r="M43">
        <f>K43+L43</f>
        <v>2</v>
      </c>
      <c r="N43">
        <v>0</v>
      </c>
      <c r="O43" s="11">
        <f>IF(AND(Table2[[#This Row],[Call]],Table2[[#This Row],[Missed Contact]]),1,0)</f>
        <v>0</v>
      </c>
      <c r="P43" t="str">
        <f>IF(AND(Table2[[#This Row],[Missed Contact]]=1,Table2[[#This Row],[Calls on Days]]=1),"Calls Made on Contact Days","Error")</f>
        <v>Error</v>
      </c>
    </row>
    <row r="44" spans="1:16" x14ac:dyDescent="0.3">
      <c r="A44" s="5">
        <v>43922</v>
      </c>
      <c r="B44" t="s">
        <v>8</v>
      </c>
      <c r="C44" t="str">
        <f>IF(WEEKDAY(A44)=1,"Sun",
IF(WEEKDAY(A44)=2,"Mon",
IF(WEEKDAY(A44)=3,"Tues",
IF(WEEKDAY(A44)=4,"Weds",
IF(WEEKDAY(A44)=5,"Thurs",
IF(WEEKDAY(A44)=6,"Fri","Sat"))))))</f>
        <v>Weds</v>
      </c>
      <c r="D44">
        <f>IF(OR(C44="Sun",C44="Mon",C44="Tues",C44="Weds"),1,0)</f>
        <v>1</v>
      </c>
      <c r="E44">
        <v>3</v>
      </c>
      <c r="F44">
        <v>1</v>
      </c>
      <c r="G44">
        <v>0</v>
      </c>
      <c r="H44">
        <v>0</v>
      </c>
      <c r="I44" s="9" t="s">
        <v>21</v>
      </c>
      <c r="J44" s="10">
        <v>0</v>
      </c>
      <c r="K44">
        <v>1</v>
      </c>
      <c r="L44">
        <v>2</v>
      </c>
      <c r="M44">
        <f>K44+L44</f>
        <v>3</v>
      </c>
      <c r="N44">
        <v>0</v>
      </c>
      <c r="O44" s="11">
        <f>IF(AND(Table2[[#This Row],[Call]],Table2[[#This Row],[Missed Contact]]),1,0)</f>
        <v>0</v>
      </c>
      <c r="P44" t="str">
        <f>IF(AND(Table2[[#This Row],[Missed Contact]]=1,Table2[[#This Row],[Calls on Days]]=1),"Calls Made on Contact Days","Error")</f>
        <v>Error</v>
      </c>
    </row>
    <row r="45" spans="1:16" x14ac:dyDescent="0.3">
      <c r="A45" s="5">
        <v>43924</v>
      </c>
      <c r="B45" t="s">
        <v>8</v>
      </c>
      <c r="C45" t="str">
        <f>IF(WEEKDAY(A45)=1,"Sun",
IF(WEEKDAY(A45)=2,"Mon",
IF(WEEKDAY(A45)=3,"Tues",
IF(WEEKDAY(A45)=4,"Weds",
IF(WEEKDAY(A45)=5,"Thurs",
IF(WEEKDAY(A45)=6,"Fri","Sat"))))))</f>
        <v>Fri</v>
      </c>
      <c r="D45">
        <f>IF(OR(C45="Sun",C45="Mon",C45="Tues",C45="Weds"),1,0)</f>
        <v>0</v>
      </c>
      <c r="E45">
        <v>3</v>
      </c>
      <c r="F45">
        <v>0</v>
      </c>
      <c r="G45">
        <v>0</v>
      </c>
      <c r="H45">
        <v>1</v>
      </c>
      <c r="I45" s="9" t="s">
        <v>21</v>
      </c>
      <c r="J45" s="10">
        <v>0</v>
      </c>
      <c r="K45">
        <v>0</v>
      </c>
      <c r="L45">
        <v>2</v>
      </c>
      <c r="M45">
        <f>K45+L45</f>
        <v>2</v>
      </c>
      <c r="N45">
        <v>0</v>
      </c>
      <c r="O45" s="11">
        <f>IF(AND(Table2[[#This Row],[Call]],Table2[[#This Row],[Missed Contact]]),1,0)</f>
        <v>0</v>
      </c>
      <c r="P45" t="str">
        <f>IF(AND(Table2[[#This Row],[Missed Contact]]=1,Table2[[#This Row],[Calls on Days]]=1),"Calls Made on Contact Days","Error")</f>
        <v>Error</v>
      </c>
    </row>
    <row r="46" spans="1:16" x14ac:dyDescent="0.3">
      <c r="A46" s="5">
        <v>43925</v>
      </c>
      <c r="B46" t="s">
        <v>8</v>
      </c>
      <c r="C46" t="str">
        <f>IF(WEEKDAY(A46)=1,"Sun",
IF(WEEKDAY(A46)=2,"Mon",
IF(WEEKDAY(A46)=3,"Tues",
IF(WEEKDAY(A46)=4,"Weds",
IF(WEEKDAY(A46)=5,"Thurs",
IF(WEEKDAY(A46)=6,"Fri","Sat"))))))</f>
        <v>Sat</v>
      </c>
      <c r="D46">
        <f>IF(OR(C46="Sun",C46="Mon",C46="Tues",C46="Weds"),1,0)</f>
        <v>0</v>
      </c>
      <c r="E46">
        <v>3</v>
      </c>
      <c r="F46">
        <v>0</v>
      </c>
      <c r="G46">
        <v>0</v>
      </c>
      <c r="H46">
        <v>3</v>
      </c>
      <c r="I46" s="9" t="s">
        <v>21</v>
      </c>
      <c r="J46" s="10">
        <v>0</v>
      </c>
      <c r="K46">
        <v>0</v>
      </c>
      <c r="L46">
        <v>2</v>
      </c>
      <c r="M46">
        <f>K46+L46</f>
        <v>2</v>
      </c>
      <c r="N46">
        <v>0</v>
      </c>
      <c r="O46" s="11">
        <f>IF(AND(Table2[[#This Row],[Call]],Table2[[#This Row],[Missed Contact]]),1,0)</f>
        <v>0</v>
      </c>
      <c r="P46" t="str">
        <f>IF(AND(Table2[[#This Row],[Missed Contact]]=1,Table2[[#This Row],[Calls on Days]]=1),"Calls Made on Contact Days","Error")</f>
        <v>Error</v>
      </c>
    </row>
    <row r="47" spans="1:16" x14ac:dyDescent="0.3">
      <c r="A47" s="5">
        <v>43926</v>
      </c>
      <c r="B47" t="s">
        <v>8</v>
      </c>
      <c r="C47" t="str">
        <f>IF(WEEKDAY(A47)=1,"Sun",
IF(WEEKDAY(A47)=2,"Mon",
IF(WEEKDAY(A47)=3,"Tues",
IF(WEEKDAY(A47)=4,"Weds",
IF(WEEKDAY(A47)=5,"Thurs",
IF(WEEKDAY(A47)=6,"Fri","Sat"))))))</f>
        <v>Sun</v>
      </c>
      <c r="D47">
        <f>IF(OR(C47="Sun",C47="Mon",C47="Tues",C47="Weds"),1,0)</f>
        <v>1</v>
      </c>
      <c r="E47">
        <v>4</v>
      </c>
      <c r="F47">
        <v>0</v>
      </c>
      <c r="G47">
        <v>0</v>
      </c>
      <c r="H47">
        <v>2</v>
      </c>
      <c r="I47" s="9" t="s">
        <v>21</v>
      </c>
      <c r="J47" s="10">
        <v>0</v>
      </c>
      <c r="K47">
        <v>0</v>
      </c>
      <c r="L47">
        <v>0</v>
      </c>
      <c r="M47">
        <f>K47+L47</f>
        <v>0</v>
      </c>
      <c r="N47">
        <v>0</v>
      </c>
      <c r="O47" s="11">
        <f>IF(AND(Table2[[#This Row],[Call]],Table2[[#This Row],[Missed Contact]]),1,0)</f>
        <v>0</v>
      </c>
      <c r="P47" t="str">
        <f>IF(AND(Table2[[#This Row],[Missed Contact]]=1,Table2[[#This Row],[Calls on Days]]=1),"Calls Made on Contact Days","Error")</f>
        <v>Error</v>
      </c>
    </row>
    <row r="48" spans="1:16" x14ac:dyDescent="0.3">
      <c r="A48" s="5">
        <v>43927</v>
      </c>
      <c r="B48" t="s">
        <v>8</v>
      </c>
      <c r="C48" t="str">
        <f>IF(WEEKDAY(A48)=1,"Sun",
IF(WEEKDAY(A48)=2,"Mon",
IF(WEEKDAY(A48)=3,"Tues",
IF(WEEKDAY(A48)=4,"Weds",
IF(WEEKDAY(A48)=5,"Thurs",
IF(WEEKDAY(A48)=6,"Fri","Sat"))))))</f>
        <v>Mon</v>
      </c>
      <c r="D48">
        <f>IF(OR(C48="Sun",C48="Mon",C48="Tues",C48="Weds"),1,0)</f>
        <v>1</v>
      </c>
      <c r="E48">
        <v>4</v>
      </c>
      <c r="F48">
        <v>0</v>
      </c>
      <c r="G48">
        <v>0</v>
      </c>
      <c r="H48">
        <v>1</v>
      </c>
      <c r="I48" s="9" t="s">
        <v>21</v>
      </c>
      <c r="J48" s="10">
        <v>0</v>
      </c>
      <c r="K48">
        <v>0</v>
      </c>
      <c r="L48">
        <v>1</v>
      </c>
      <c r="M48">
        <f>K48+L48</f>
        <v>1</v>
      </c>
      <c r="N48">
        <v>0</v>
      </c>
      <c r="O48" s="11">
        <f>IF(AND(Table2[[#This Row],[Call]],Table2[[#This Row],[Missed Contact]]),1,0)</f>
        <v>0</v>
      </c>
      <c r="P48" t="str">
        <f>IF(AND(Table2[[#This Row],[Missed Contact]]=1,Table2[[#This Row],[Calls on Days]]=1),"Calls Made on Contact Days","Error")</f>
        <v>Error</v>
      </c>
    </row>
    <row r="49" spans="1:16" x14ac:dyDescent="0.3">
      <c r="A49" s="5">
        <v>43928</v>
      </c>
      <c r="B49" t="s">
        <v>8</v>
      </c>
      <c r="C49" t="str">
        <f>IF(WEEKDAY(A49)=1,"Sun",
IF(WEEKDAY(A49)=2,"Mon",
IF(WEEKDAY(A49)=3,"Tues",
IF(WEEKDAY(A49)=4,"Weds",
IF(WEEKDAY(A49)=5,"Thurs",
IF(WEEKDAY(A49)=6,"Fri","Sat"))))))</f>
        <v>Tues</v>
      </c>
      <c r="D49">
        <f>IF(OR(C49="Sun",C49="Mon",C49="Tues",C49="Weds"),1,0)</f>
        <v>1</v>
      </c>
      <c r="E49">
        <v>4</v>
      </c>
      <c r="F49">
        <v>1</v>
      </c>
      <c r="G49">
        <v>1</v>
      </c>
      <c r="H49">
        <v>2</v>
      </c>
      <c r="I49" s="9">
        <v>0.83958333333333324</v>
      </c>
      <c r="J49" s="10">
        <v>1.8865740740740742E-2</v>
      </c>
      <c r="K49">
        <v>0</v>
      </c>
      <c r="L49">
        <v>2</v>
      </c>
      <c r="M49">
        <f>K49+L49</f>
        <v>2</v>
      </c>
      <c r="N49">
        <v>0</v>
      </c>
      <c r="O49" s="11">
        <f>IF(AND(Table2[[#This Row],[Call]],Table2[[#This Row],[Missed Contact]]),1,0)</f>
        <v>0</v>
      </c>
      <c r="P49" t="str">
        <f>IF(AND(Table2[[#This Row],[Missed Contact]]=1,Table2[[#This Row],[Calls on Days]]=1),"Calls Made on Contact Days","Error")</f>
        <v>Error</v>
      </c>
    </row>
    <row r="50" spans="1:16" x14ac:dyDescent="0.3">
      <c r="A50" s="5">
        <v>43929</v>
      </c>
      <c r="B50" t="s">
        <v>8</v>
      </c>
      <c r="C50" t="str">
        <f>IF(WEEKDAY(A50)=1,"Sun",
IF(WEEKDAY(A50)=2,"Mon",
IF(WEEKDAY(A50)=3,"Tues",
IF(WEEKDAY(A50)=4,"Weds",
IF(WEEKDAY(A50)=5,"Thurs",
IF(WEEKDAY(A50)=6,"Fri","Sat"))))))</f>
        <v>Weds</v>
      </c>
      <c r="D50">
        <f>IF(OR(C50="Sun",C50="Mon",C50="Tues",C50="Weds"),1,0)</f>
        <v>1</v>
      </c>
      <c r="E50">
        <v>4</v>
      </c>
      <c r="F50">
        <v>1</v>
      </c>
      <c r="G50">
        <v>0</v>
      </c>
      <c r="H50">
        <v>1</v>
      </c>
      <c r="I50" s="9" t="s">
        <v>21</v>
      </c>
      <c r="J50" s="10">
        <v>0</v>
      </c>
      <c r="K50">
        <v>1</v>
      </c>
      <c r="L50">
        <v>2</v>
      </c>
      <c r="M50">
        <f>K50+L50</f>
        <v>3</v>
      </c>
      <c r="N50">
        <v>0</v>
      </c>
      <c r="O50" s="11">
        <f>IF(AND(Table2[[#This Row],[Call]],Table2[[#This Row],[Missed Contact]]),1,0)</f>
        <v>0</v>
      </c>
      <c r="P50" t="str">
        <f>IF(AND(Table2[[#This Row],[Missed Contact]]=1,Table2[[#This Row],[Calls on Days]]=1),"Calls Made on Contact Days","Error")</f>
        <v>Error</v>
      </c>
    </row>
    <row r="51" spans="1:16" x14ac:dyDescent="0.3">
      <c r="A51" s="5">
        <v>43934</v>
      </c>
      <c r="B51" t="s">
        <v>8</v>
      </c>
      <c r="C51" t="str">
        <f>IF(WEEKDAY(A51)=1,"Sun",
IF(WEEKDAY(A51)=2,"Mon",
IF(WEEKDAY(A51)=3,"Tues",
IF(WEEKDAY(A51)=4,"Weds",
IF(WEEKDAY(A51)=5,"Thurs",
IF(WEEKDAY(A51)=6,"Fri","Sat"))))))</f>
        <v>Mon</v>
      </c>
      <c r="D51">
        <f>IF(OR(C51="Sun",C51="Mon",C51="Tues",C51="Weds"),1,0)</f>
        <v>1</v>
      </c>
      <c r="E51">
        <v>5</v>
      </c>
      <c r="F51">
        <v>0</v>
      </c>
      <c r="G51">
        <v>0</v>
      </c>
      <c r="H51">
        <v>0</v>
      </c>
      <c r="I51" s="9" t="s">
        <v>21</v>
      </c>
      <c r="J51" s="10">
        <v>0</v>
      </c>
      <c r="K51">
        <v>0</v>
      </c>
      <c r="L51">
        <v>1</v>
      </c>
      <c r="M51">
        <f>K51+L51</f>
        <v>1</v>
      </c>
      <c r="N51">
        <v>0</v>
      </c>
      <c r="O51" s="11">
        <f>IF(AND(Table2[[#This Row],[Call]],Table2[[#This Row],[Missed Contact]]),1,0)</f>
        <v>0</v>
      </c>
      <c r="P51" t="str">
        <f>IF(AND(Table2[[#This Row],[Missed Contact]]=1,Table2[[#This Row],[Calls on Days]]=1),"Calls Made on Contact Days","Error")</f>
        <v>Error</v>
      </c>
    </row>
    <row r="52" spans="1:16" x14ac:dyDescent="0.3">
      <c r="A52" s="5">
        <v>43935</v>
      </c>
      <c r="B52" t="s">
        <v>8</v>
      </c>
      <c r="C52" t="str">
        <f>IF(WEEKDAY(A52)=1,"Sun",
IF(WEEKDAY(A52)=2,"Mon",
IF(WEEKDAY(A52)=3,"Tues",
IF(WEEKDAY(A52)=4,"Weds",
IF(WEEKDAY(A52)=5,"Thurs",
IF(WEEKDAY(A52)=6,"Fri","Sat"))))))</f>
        <v>Tues</v>
      </c>
      <c r="D52">
        <f>IF(OR(C52="Sun",C52="Mon",C52="Tues",C52="Weds"),1,0)</f>
        <v>1</v>
      </c>
      <c r="E52">
        <v>5</v>
      </c>
      <c r="F52">
        <v>0</v>
      </c>
      <c r="G52">
        <v>0</v>
      </c>
      <c r="H52">
        <v>0</v>
      </c>
      <c r="I52" s="9" t="s">
        <v>21</v>
      </c>
      <c r="J52" s="10">
        <v>0</v>
      </c>
      <c r="K52">
        <v>0</v>
      </c>
      <c r="L52">
        <v>6</v>
      </c>
      <c r="M52">
        <f>K52+L52</f>
        <v>6</v>
      </c>
      <c r="N52">
        <v>0</v>
      </c>
      <c r="O52" s="11">
        <f>IF(AND(Table2[[#This Row],[Call]],Table2[[#This Row],[Missed Contact]]),1,0)</f>
        <v>0</v>
      </c>
      <c r="P52" t="str">
        <f>IF(AND(Table2[[#This Row],[Missed Contact]]=1,Table2[[#This Row],[Calls on Days]]=1),"Calls Made on Contact Days","Error")</f>
        <v>Error</v>
      </c>
    </row>
    <row r="53" spans="1:16" x14ac:dyDescent="0.3">
      <c r="A53" s="5">
        <v>43936</v>
      </c>
      <c r="B53" t="s">
        <v>8</v>
      </c>
      <c r="C53" t="str">
        <f>IF(WEEKDAY(A53)=1,"Sun",
IF(WEEKDAY(A53)=2,"Mon",
IF(WEEKDAY(A53)=3,"Tues",
IF(WEEKDAY(A53)=4,"Weds",
IF(WEEKDAY(A53)=5,"Thurs",
IF(WEEKDAY(A53)=6,"Fri","Sat"))))))</f>
        <v>Weds</v>
      </c>
      <c r="D53">
        <f>IF(OR(C53="Sun",C53="Mon",C53="Tues",C53="Weds"),1,0)</f>
        <v>1</v>
      </c>
      <c r="E53">
        <v>5</v>
      </c>
      <c r="F53">
        <v>1</v>
      </c>
      <c r="G53">
        <v>0</v>
      </c>
      <c r="H53">
        <v>0</v>
      </c>
      <c r="I53" s="9" t="s">
        <v>21</v>
      </c>
      <c r="J53" s="10">
        <v>0</v>
      </c>
      <c r="K53">
        <v>3</v>
      </c>
      <c r="L53">
        <v>4</v>
      </c>
      <c r="M53">
        <f>K53+L53</f>
        <v>7</v>
      </c>
      <c r="N53">
        <v>0</v>
      </c>
      <c r="O53" s="11">
        <f>IF(AND(Table2[[#This Row],[Call]],Table2[[#This Row],[Missed Contact]]),1,0)</f>
        <v>0</v>
      </c>
      <c r="P53" t="str">
        <f>IF(AND(Table2[[#This Row],[Missed Contact]]=1,Table2[[#This Row],[Calls on Days]]=1),"Calls Made on Contact Days","Error")</f>
        <v>Error</v>
      </c>
    </row>
    <row r="54" spans="1:16" x14ac:dyDescent="0.3">
      <c r="A54" s="5">
        <v>43938</v>
      </c>
      <c r="B54" t="s">
        <v>8</v>
      </c>
      <c r="C54" t="str">
        <f>IF(WEEKDAY(A54)=1,"Sun",
IF(WEEKDAY(A54)=2,"Mon",
IF(WEEKDAY(A54)=3,"Tues",
IF(WEEKDAY(A54)=4,"Weds",
IF(WEEKDAY(A54)=5,"Thurs",
IF(WEEKDAY(A54)=6,"Fri","Sat"))))))</f>
        <v>Fri</v>
      </c>
      <c r="D54">
        <f>IF(OR(C54="Sun",C54="Mon",C54="Tues",C54="Weds"),1,0)</f>
        <v>0</v>
      </c>
      <c r="E54">
        <v>5</v>
      </c>
      <c r="F54">
        <v>1</v>
      </c>
      <c r="G54">
        <v>1</v>
      </c>
      <c r="H54">
        <v>1</v>
      </c>
      <c r="I54" s="9">
        <v>0.80625000000000002</v>
      </c>
      <c r="J54" s="10">
        <v>7.69675925925926E-3</v>
      </c>
      <c r="K54">
        <v>0</v>
      </c>
      <c r="L54">
        <v>2</v>
      </c>
      <c r="M54">
        <f>K54+L54</f>
        <v>2</v>
      </c>
      <c r="N54">
        <v>0</v>
      </c>
      <c r="O54" s="11">
        <f>IF(AND(Table2[[#This Row],[Call]],Table2[[#This Row],[Missed Contact]]),1,0)</f>
        <v>0</v>
      </c>
      <c r="P54" t="str">
        <f>IF(AND(Table2[[#This Row],[Missed Contact]]=1,Table2[[#This Row],[Calls on Days]]=1),"Calls Made on Contact Days","Error")</f>
        <v>Error</v>
      </c>
    </row>
    <row r="55" spans="1:16" x14ac:dyDescent="0.3">
      <c r="A55" s="5">
        <v>43939</v>
      </c>
      <c r="B55" t="s">
        <v>8</v>
      </c>
      <c r="C55" t="str">
        <f>IF(WEEKDAY(A55)=1,"Sun",
IF(WEEKDAY(A55)=2,"Mon",
IF(WEEKDAY(A55)=3,"Tues",
IF(WEEKDAY(A55)=4,"Weds",
IF(WEEKDAY(A55)=5,"Thurs",
IF(WEEKDAY(A55)=6,"Fri","Sat"))))))</f>
        <v>Sat</v>
      </c>
      <c r="D55">
        <f>IF(OR(C55="Sun",C55="Mon",C55="Tues",C55="Weds"),1,0)</f>
        <v>0</v>
      </c>
      <c r="E55">
        <v>5</v>
      </c>
      <c r="F55">
        <v>1</v>
      </c>
      <c r="G55">
        <v>1</v>
      </c>
      <c r="H55">
        <v>0</v>
      </c>
      <c r="I55" s="9">
        <v>0.85</v>
      </c>
      <c r="J55" s="10">
        <v>1.9166666666666669E-2</v>
      </c>
      <c r="K55">
        <v>13</v>
      </c>
      <c r="L55">
        <v>14</v>
      </c>
      <c r="M55">
        <f>K55+L55</f>
        <v>27</v>
      </c>
      <c r="N55">
        <v>0</v>
      </c>
      <c r="O55" s="11">
        <f>IF(AND(Table2[[#This Row],[Call]],Table2[[#This Row],[Missed Contact]]),1,0)</f>
        <v>0</v>
      </c>
      <c r="P55" t="str">
        <f>IF(AND(Table2[[#This Row],[Missed Contact]]=1,Table2[[#This Row],[Calls on Days]]=1),"Calls Made on Contact Days","Error")</f>
        <v>Error</v>
      </c>
    </row>
    <row r="56" spans="1:16" x14ac:dyDescent="0.3">
      <c r="A56" s="5">
        <v>43940</v>
      </c>
      <c r="B56" t="s">
        <v>8</v>
      </c>
      <c r="C56" t="str">
        <f>IF(WEEKDAY(A56)=1,"Sun",
IF(WEEKDAY(A56)=2,"Mon",
IF(WEEKDAY(A56)=3,"Tues",
IF(WEEKDAY(A56)=4,"Weds",
IF(WEEKDAY(A56)=5,"Thurs",
IF(WEEKDAY(A56)=6,"Fri","Sat"))))))</f>
        <v>Sun</v>
      </c>
      <c r="D56">
        <f>IF(OR(C56="Sun",C56="Mon",C56="Tues",C56="Weds"),1,0)</f>
        <v>1</v>
      </c>
      <c r="E56">
        <v>6</v>
      </c>
      <c r="F56">
        <v>0</v>
      </c>
      <c r="G56">
        <v>0</v>
      </c>
      <c r="H56">
        <v>0</v>
      </c>
      <c r="I56" s="9" t="s">
        <v>21</v>
      </c>
      <c r="J56" s="10">
        <v>0</v>
      </c>
      <c r="K56">
        <v>0</v>
      </c>
      <c r="L56">
        <v>1</v>
      </c>
      <c r="M56">
        <f>K56+L56</f>
        <v>1</v>
      </c>
      <c r="N56">
        <v>0</v>
      </c>
      <c r="O56" s="11">
        <f>IF(AND(Table2[[#This Row],[Call]],Table2[[#This Row],[Missed Contact]]),1,0)</f>
        <v>0</v>
      </c>
      <c r="P56" t="str">
        <f>IF(AND(Table2[[#This Row],[Missed Contact]]=1,Table2[[#This Row],[Calls on Days]]=1),"Calls Made on Contact Days","Error")</f>
        <v>Error</v>
      </c>
    </row>
    <row r="57" spans="1:16" x14ac:dyDescent="0.3">
      <c r="A57" s="5">
        <v>43941</v>
      </c>
      <c r="B57" t="s">
        <v>8</v>
      </c>
      <c r="C57" t="str">
        <f>IF(WEEKDAY(A57)=1,"Sun",
IF(WEEKDAY(A57)=2,"Mon",
IF(WEEKDAY(A57)=3,"Tues",
IF(WEEKDAY(A57)=4,"Weds",
IF(WEEKDAY(A57)=5,"Thurs",
IF(WEEKDAY(A57)=6,"Fri","Sat"))))))</f>
        <v>Mon</v>
      </c>
      <c r="D57">
        <f>IF(OR(C57="Sun",C57="Mon",C57="Tues",C57="Weds"),1,0)</f>
        <v>1</v>
      </c>
      <c r="E57">
        <v>6</v>
      </c>
      <c r="F57">
        <v>0</v>
      </c>
      <c r="G57">
        <v>0</v>
      </c>
      <c r="H57">
        <v>0</v>
      </c>
      <c r="I57" s="9" t="s">
        <v>21</v>
      </c>
      <c r="J57" s="10">
        <v>0</v>
      </c>
      <c r="K57">
        <v>0</v>
      </c>
      <c r="L57">
        <v>2</v>
      </c>
      <c r="M57">
        <f>K57+L57</f>
        <v>2</v>
      </c>
      <c r="N57">
        <v>0</v>
      </c>
      <c r="O57" s="11">
        <f>IF(AND(Table2[[#This Row],[Call]],Table2[[#This Row],[Missed Contact]]),1,0)</f>
        <v>0</v>
      </c>
      <c r="P57" t="str">
        <f>IF(AND(Table2[[#This Row],[Missed Contact]]=1,Table2[[#This Row],[Calls on Days]]=1),"Calls Made on Contact Days","Error")</f>
        <v>Error</v>
      </c>
    </row>
    <row r="58" spans="1:16" x14ac:dyDescent="0.3">
      <c r="A58" s="5">
        <v>43942</v>
      </c>
      <c r="B58" t="s">
        <v>8</v>
      </c>
      <c r="C58" t="str">
        <f>IF(WEEKDAY(A58)=1,"Sun",
IF(WEEKDAY(A58)=2,"Mon",
IF(WEEKDAY(A58)=3,"Tues",
IF(WEEKDAY(A58)=4,"Weds",
IF(WEEKDAY(A58)=5,"Thurs",
IF(WEEKDAY(A58)=6,"Fri","Sat"))))))</f>
        <v>Tues</v>
      </c>
      <c r="D58">
        <f>IF(OR(C58="Sun",C58="Mon",C58="Tues",C58="Weds"),1,0)</f>
        <v>1</v>
      </c>
      <c r="E58">
        <v>6</v>
      </c>
      <c r="F58">
        <v>0</v>
      </c>
      <c r="G58">
        <v>0</v>
      </c>
      <c r="H58">
        <v>0</v>
      </c>
      <c r="I58" s="9" t="s">
        <v>21</v>
      </c>
      <c r="J58" s="10">
        <v>0</v>
      </c>
      <c r="K58">
        <v>0</v>
      </c>
      <c r="L58">
        <v>0</v>
      </c>
      <c r="M58">
        <f>K58+L58</f>
        <v>0</v>
      </c>
      <c r="N58">
        <v>0</v>
      </c>
      <c r="O58" s="11">
        <f>IF(AND(Table2[[#This Row],[Call]],Table2[[#This Row],[Missed Contact]]),1,0)</f>
        <v>0</v>
      </c>
      <c r="P58" t="str">
        <f>IF(AND(Table2[[#This Row],[Missed Contact]]=1,Table2[[#This Row],[Calls on Days]]=1),"Calls Made on Contact Days","Error")</f>
        <v>Error</v>
      </c>
    </row>
    <row r="59" spans="1:16" x14ac:dyDescent="0.3">
      <c r="A59" s="5">
        <v>43943</v>
      </c>
      <c r="B59" t="s">
        <v>8</v>
      </c>
      <c r="C59" t="str">
        <f>IF(WEEKDAY(A59)=1,"Sun",
IF(WEEKDAY(A59)=2,"Mon",
IF(WEEKDAY(A59)=3,"Tues",
IF(WEEKDAY(A59)=4,"Weds",
IF(WEEKDAY(A59)=5,"Thurs",
IF(WEEKDAY(A59)=6,"Fri","Sat"))))))</f>
        <v>Weds</v>
      </c>
      <c r="D59">
        <f>IF(OR(C59="Sun",C59="Mon",C59="Tues",C59="Weds"),1,0)</f>
        <v>1</v>
      </c>
      <c r="E59">
        <v>6</v>
      </c>
      <c r="F59">
        <v>0</v>
      </c>
      <c r="G59">
        <v>0</v>
      </c>
      <c r="H59">
        <v>0</v>
      </c>
      <c r="I59" s="9" t="s">
        <v>21</v>
      </c>
      <c r="J59" s="10">
        <v>0</v>
      </c>
      <c r="K59">
        <v>0</v>
      </c>
      <c r="L59">
        <v>3</v>
      </c>
      <c r="M59">
        <f>K59+L59</f>
        <v>3</v>
      </c>
      <c r="N59">
        <v>0</v>
      </c>
      <c r="O59" s="11">
        <f>IF(AND(Table2[[#This Row],[Call]],Table2[[#This Row],[Missed Contact]]),1,0)</f>
        <v>0</v>
      </c>
      <c r="P59" t="str">
        <f>IF(AND(Table2[[#This Row],[Missed Contact]]=1,Table2[[#This Row],[Calls on Days]]=1),"Calls Made on Contact Days","Error")</f>
        <v>Error</v>
      </c>
    </row>
    <row r="60" spans="1:16" x14ac:dyDescent="0.3">
      <c r="A60" s="5">
        <v>43948</v>
      </c>
      <c r="B60" t="s">
        <v>8</v>
      </c>
      <c r="C60" t="str">
        <f>IF(WEEKDAY(A60)=1,"Sun",
IF(WEEKDAY(A60)=2,"Mon",
IF(WEEKDAY(A60)=3,"Tues",
IF(WEEKDAY(A60)=4,"Weds",
IF(WEEKDAY(A60)=5,"Thurs",
IF(WEEKDAY(A60)=6,"Fri","Sat"))))))</f>
        <v>Mon</v>
      </c>
      <c r="D60">
        <f>IF(OR(C60="Sun",C60="Mon",C60="Tues",C60="Weds"),1,0)</f>
        <v>1</v>
      </c>
      <c r="E60">
        <v>7</v>
      </c>
      <c r="F60">
        <v>1</v>
      </c>
      <c r="G60">
        <v>0</v>
      </c>
      <c r="H60">
        <v>0</v>
      </c>
      <c r="I60" s="9" t="s">
        <v>21</v>
      </c>
      <c r="J60" s="10">
        <v>0</v>
      </c>
      <c r="K60">
        <v>2</v>
      </c>
      <c r="L60">
        <v>3</v>
      </c>
      <c r="M60">
        <f>K60+L60</f>
        <v>5</v>
      </c>
      <c r="N60">
        <v>0</v>
      </c>
      <c r="O60" s="11">
        <f>IF(AND(Table2[[#This Row],[Call]],Table2[[#This Row],[Missed Contact]]),1,0)</f>
        <v>0</v>
      </c>
      <c r="P60" t="str">
        <f>IF(AND(Table2[[#This Row],[Missed Contact]]=1,Table2[[#This Row],[Calls on Days]]=1),"Calls Made on Contact Days","Error")</f>
        <v>Error</v>
      </c>
    </row>
    <row r="61" spans="1:16" x14ac:dyDescent="0.3">
      <c r="A61" s="5">
        <v>43949</v>
      </c>
      <c r="B61" t="s">
        <v>8</v>
      </c>
      <c r="C61" t="str">
        <f>IF(WEEKDAY(A61)=1,"Sun",
IF(WEEKDAY(A61)=2,"Mon",
IF(WEEKDAY(A61)=3,"Tues",
IF(WEEKDAY(A61)=4,"Weds",
IF(WEEKDAY(A61)=5,"Thurs",
IF(WEEKDAY(A61)=6,"Fri","Sat"))))))</f>
        <v>Tues</v>
      </c>
      <c r="D61">
        <f>IF(OR(C61="Sun",C61="Mon",C61="Tues",C61="Weds"),1,0)</f>
        <v>1</v>
      </c>
      <c r="E61">
        <v>7</v>
      </c>
      <c r="F61">
        <v>0</v>
      </c>
      <c r="G61">
        <v>0</v>
      </c>
      <c r="H61">
        <v>0</v>
      </c>
      <c r="I61" s="9" t="s">
        <v>21</v>
      </c>
      <c r="J61" s="10">
        <v>0</v>
      </c>
      <c r="K61">
        <v>0</v>
      </c>
      <c r="L61">
        <v>2</v>
      </c>
      <c r="M61">
        <f>K61+L61</f>
        <v>2</v>
      </c>
      <c r="N61">
        <v>0</v>
      </c>
      <c r="O61" s="11">
        <f>IF(AND(Table2[[#This Row],[Call]],Table2[[#This Row],[Missed Contact]]),1,0)</f>
        <v>0</v>
      </c>
      <c r="P61" t="str">
        <f>IF(AND(Table2[[#This Row],[Missed Contact]]=1,Table2[[#This Row],[Calls on Days]]=1),"Calls Made on Contact Days","Error")</f>
        <v>Error</v>
      </c>
    </row>
    <row r="62" spans="1:16" x14ac:dyDescent="0.3">
      <c r="A62" s="5">
        <v>43950</v>
      </c>
      <c r="B62" t="s">
        <v>8</v>
      </c>
      <c r="C62" t="str">
        <f>IF(WEEKDAY(A62)=1,"Sun",
IF(WEEKDAY(A62)=2,"Mon",
IF(WEEKDAY(A62)=3,"Tues",
IF(WEEKDAY(A62)=4,"Weds",
IF(WEEKDAY(A62)=5,"Thurs",
IF(WEEKDAY(A62)=6,"Fri","Sat"))))))</f>
        <v>Weds</v>
      </c>
      <c r="D62">
        <f>IF(OR(C62="Sun",C62="Mon",C62="Tues",C62="Weds"),1,0)</f>
        <v>1</v>
      </c>
      <c r="E62">
        <v>7</v>
      </c>
      <c r="F62">
        <v>0</v>
      </c>
      <c r="G62">
        <v>0</v>
      </c>
      <c r="H62">
        <v>0</v>
      </c>
      <c r="I62" s="9" t="s">
        <v>21</v>
      </c>
      <c r="J62" s="10">
        <v>0</v>
      </c>
      <c r="K62">
        <v>0</v>
      </c>
      <c r="L62">
        <v>1</v>
      </c>
      <c r="M62">
        <f>K62+L62</f>
        <v>1</v>
      </c>
      <c r="N62">
        <v>0</v>
      </c>
      <c r="O62" s="11">
        <f>IF(AND(Table2[[#This Row],[Call]],Table2[[#This Row],[Missed Contact]]),1,0)</f>
        <v>0</v>
      </c>
      <c r="P62" t="str">
        <f>IF(AND(Table2[[#This Row],[Missed Contact]]=1,Table2[[#This Row],[Calls on Days]]=1),"Calls Made on Contact Days","Error")</f>
        <v>Error</v>
      </c>
    </row>
    <row r="63" spans="1:16" x14ac:dyDescent="0.3">
      <c r="A63" s="5">
        <v>43952</v>
      </c>
      <c r="B63" t="s">
        <v>9</v>
      </c>
      <c r="C63" t="str">
        <f>IF(WEEKDAY(A63)=1,"Sun",
IF(WEEKDAY(A63)=2,"Mon",
IF(WEEKDAY(A63)=3,"Tues",
IF(WEEKDAY(A63)=4,"Weds",
IF(WEEKDAY(A63)=5,"Thurs",
IF(WEEKDAY(A63)=6,"Fri","Sat"))))))</f>
        <v>Fri</v>
      </c>
      <c r="D63">
        <f>IF(OR(C63="Sun",C63="Mon",C63="Tues",C63="Weds"),1,0)</f>
        <v>0</v>
      </c>
      <c r="E63">
        <v>7</v>
      </c>
      <c r="F63">
        <v>1</v>
      </c>
      <c r="G63">
        <v>1</v>
      </c>
      <c r="H63">
        <v>0</v>
      </c>
      <c r="I63" s="9">
        <v>0.84444444444444444</v>
      </c>
      <c r="J63" s="10">
        <v>3.9444444444444442E-2</v>
      </c>
      <c r="K63">
        <v>0</v>
      </c>
      <c r="L63">
        <v>4</v>
      </c>
      <c r="M63">
        <f>K63+L63</f>
        <v>4</v>
      </c>
      <c r="N63">
        <v>0</v>
      </c>
      <c r="O63" s="11">
        <f>IF(AND(Table2[[#This Row],[Call]],Table2[[#This Row],[Missed Contact]]),1,0)</f>
        <v>0</v>
      </c>
      <c r="P63" t="str">
        <f>IF(AND(Table2[[#This Row],[Missed Contact]]=1,Table2[[#This Row],[Calls on Days]]=1),"Calls Made on Contact Days","Error")</f>
        <v>Error</v>
      </c>
    </row>
    <row r="64" spans="1:16" x14ac:dyDescent="0.3">
      <c r="A64" s="5">
        <v>43953</v>
      </c>
      <c r="B64" t="s">
        <v>9</v>
      </c>
      <c r="C64" t="str">
        <f>IF(WEEKDAY(A64)=1,"Sun",
IF(WEEKDAY(A64)=2,"Mon",
IF(WEEKDAY(A64)=3,"Tues",
IF(WEEKDAY(A64)=4,"Weds",
IF(WEEKDAY(A64)=5,"Thurs",
IF(WEEKDAY(A64)=6,"Fri","Sat"))))))</f>
        <v>Sat</v>
      </c>
      <c r="D64">
        <f>IF(OR(C64="Sun",C64="Mon",C64="Tues",C64="Weds"),1,0)</f>
        <v>0</v>
      </c>
      <c r="E64">
        <v>7</v>
      </c>
      <c r="F64">
        <v>1</v>
      </c>
      <c r="G64">
        <v>0</v>
      </c>
      <c r="H64">
        <v>0</v>
      </c>
      <c r="I64" s="9" t="s">
        <v>21</v>
      </c>
      <c r="J64" s="10">
        <v>0</v>
      </c>
      <c r="K64">
        <v>2</v>
      </c>
      <c r="L64">
        <v>2</v>
      </c>
      <c r="M64">
        <f>K64+L64</f>
        <v>4</v>
      </c>
      <c r="N64">
        <v>0</v>
      </c>
      <c r="O64" s="11">
        <f>IF(AND(Table2[[#This Row],[Call]],Table2[[#This Row],[Missed Contact]]),1,0)</f>
        <v>0</v>
      </c>
      <c r="P64" t="str">
        <f>IF(AND(Table2[[#This Row],[Missed Contact]]=1,Table2[[#This Row],[Calls on Days]]=1),"Calls Made on Contact Days","Error")</f>
        <v>Error</v>
      </c>
    </row>
    <row r="65" spans="1:16" x14ac:dyDescent="0.3">
      <c r="A65" s="5">
        <v>43954</v>
      </c>
      <c r="B65" t="s">
        <v>9</v>
      </c>
      <c r="C65" t="str">
        <f>IF(WEEKDAY(A65)=1,"Sun",
IF(WEEKDAY(A65)=2,"Mon",
IF(WEEKDAY(A65)=3,"Tues",
IF(WEEKDAY(A65)=4,"Weds",
IF(WEEKDAY(A65)=5,"Thurs",
IF(WEEKDAY(A65)=6,"Fri","Sat"))))))</f>
        <v>Sun</v>
      </c>
      <c r="D65">
        <f>IF(OR(C65="Sun",C65="Mon",C65="Tues",C65="Weds"),1,0)</f>
        <v>1</v>
      </c>
      <c r="E65">
        <v>8</v>
      </c>
      <c r="F65">
        <v>1</v>
      </c>
      <c r="G65">
        <v>0</v>
      </c>
      <c r="H65">
        <v>0</v>
      </c>
      <c r="I65" s="9" t="s">
        <v>21</v>
      </c>
      <c r="J65" s="10">
        <v>0</v>
      </c>
      <c r="K65">
        <v>1</v>
      </c>
      <c r="L65">
        <v>1</v>
      </c>
      <c r="M65">
        <f>K65+L65</f>
        <v>2</v>
      </c>
      <c r="N65">
        <v>0</v>
      </c>
      <c r="O65" s="11">
        <f>IF(AND(Table2[[#This Row],[Call]],Table2[[#This Row],[Missed Contact]]),1,0)</f>
        <v>0</v>
      </c>
      <c r="P65" t="str">
        <f>IF(AND(Table2[[#This Row],[Missed Contact]]=1,Table2[[#This Row],[Calls on Days]]=1),"Calls Made on Contact Days","Error")</f>
        <v>Error</v>
      </c>
    </row>
    <row r="66" spans="1:16" x14ac:dyDescent="0.3">
      <c r="A66" s="5">
        <v>43955</v>
      </c>
      <c r="B66" t="s">
        <v>9</v>
      </c>
      <c r="C66" t="str">
        <f>IF(WEEKDAY(A66)=1,"Sun",
IF(WEEKDAY(A66)=2,"Mon",
IF(WEEKDAY(A66)=3,"Tues",
IF(WEEKDAY(A66)=4,"Weds",
IF(WEEKDAY(A66)=5,"Thurs",
IF(WEEKDAY(A66)=6,"Fri","Sat"))))))</f>
        <v>Mon</v>
      </c>
      <c r="D66">
        <f>IF(OR(C66="Sun",C66="Mon",C66="Tues",C66="Weds"),1,0)</f>
        <v>1</v>
      </c>
      <c r="E66">
        <v>8</v>
      </c>
      <c r="F66">
        <v>0</v>
      </c>
      <c r="G66">
        <v>0</v>
      </c>
      <c r="H66">
        <v>0</v>
      </c>
      <c r="I66" s="9" t="s">
        <v>21</v>
      </c>
      <c r="J66" s="10">
        <v>0</v>
      </c>
      <c r="K66">
        <v>0</v>
      </c>
      <c r="L66">
        <v>3</v>
      </c>
      <c r="M66">
        <f>K66+L66</f>
        <v>3</v>
      </c>
      <c r="N66">
        <v>0</v>
      </c>
      <c r="O66" s="11">
        <f>IF(AND(Table2[[#This Row],[Call]],Table2[[#This Row],[Missed Contact]]),1,0)</f>
        <v>0</v>
      </c>
      <c r="P66" t="str">
        <f>IF(AND(Table2[[#This Row],[Missed Contact]]=1,Table2[[#This Row],[Calls on Days]]=1),"Calls Made on Contact Days","Error")</f>
        <v>Error</v>
      </c>
    </row>
    <row r="67" spans="1:16" x14ac:dyDescent="0.3">
      <c r="A67" s="5">
        <v>43956</v>
      </c>
      <c r="B67" t="s">
        <v>9</v>
      </c>
      <c r="C67" t="str">
        <f>IF(WEEKDAY(A67)=1,"Sun",
IF(WEEKDAY(A67)=2,"Mon",
IF(WEEKDAY(A67)=3,"Tues",
IF(WEEKDAY(A67)=4,"Weds",
IF(WEEKDAY(A67)=5,"Thurs",
IF(WEEKDAY(A67)=6,"Fri","Sat"))))))</f>
        <v>Tues</v>
      </c>
      <c r="D67">
        <f>IF(OR(C67="Sun",C67="Mon",C67="Tues",C67="Weds"),1,0)</f>
        <v>1</v>
      </c>
      <c r="E67">
        <v>8</v>
      </c>
      <c r="F67">
        <v>1</v>
      </c>
      <c r="G67">
        <v>0</v>
      </c>
      <c r="H67">
        <v>0</v>
      </c>
      <c r="I67" s="9" t="s">
        <v>21</v>
      </c>
      <c r="J67" s="10">
        <v>0</v>
      </c>
      <c r="K67">
        <v>9</v>
      </c>
      <c r="L67">
        <v>5</v>
      </c>
      <c r="M67">
        <f>K67+L67</f>
        <v>14</v>
      </c>
      <c r="N67">
        <v>0</v>
      </c>
      <c r="O67" s="11">
        <f>IF(AND(Table2[[#This Row],[Call]],Table2[[#This Row],[Missed Contact]]),1,0)</f>
        <v>0</v>
      </c>
      <c r="P67" t="str">
        <f>IF(AND(Table2[[#This Row],[Missed Contact]]=1,Table2[[#This Row],[Calls on Days]]=1),"Calls Made on Contact Days","Error")</f>
        <v>Error</v>
      </c>
    </row>
    <row r="68" spans="1:16" x14ac:dyDescent="0.3">
      <c r="A68" s="5">
        <v>43957</v>
      </c>
      <c r="B68" t="s">
        <v>9</v>
      </c>
      <c r="C68" t="str">
        <f>IF(WEEKDAY(A68)=1,"Sun",
IF(WEEKDAY(A68)=2,"Mon",
IF(WEEKDAY(A68)=3,"Tues",
IF(WEEKDAY(A68)=4,"Weds",
IF(WEEKDAY(A68)=5,"Thurs",
IF(WEEKDAY(A68)=6,"Fri","Sat"))))))</f>
        <v>Weds</v>
      </c>
      <c r="D68">
        <f>IF(OR(C68="Sun",C68="Mon",C68="Tues",C68="Weds"),1,0)</f>
        <v>1</v>
      </c>
      <c r="E68">
        <v>8</v>
      </c>
      <c r="F68">
        <v>0</v>
      </c>
      <c r="G68">
        <v>0</v>
      </c>
      <c r="H68">
        <v>0</v>
      </c>
      <c r="I68" s="9" t="s">
        <v>21</v>
      </c>
      <c r="J68" s="10">
        <v>0</v>
      </c>
      <c r="K68">
        <v>0</v>
      </c>
      <c r="L68">
        <v>2</v>
      </c>
      <c r="M68">
        <f>K68+L68</f>
        <v>2</v>
      </c>
      <c r="N68">
        <v>0</v>
      </c>
      <c r="O68" s="11">
        <f>IF(AND(Table2[[#This Row],[Call]],Table2[[#This Row],[Missed Contact]]),1,0)</f>
        <v>0</v>
      </c>
      <c r="P68" t="str">
        <f>IF(AND(Table2[[#This Row],[Missed Contact]]=1,Table2[[#This Row],[Calls on Days]]=1),"Calls Made on Contact Days","Error")</f>
        <v>Error</v>
      </c>
    </row>
    <row r="69" spans="1:16" x14ac:dyDescent="0.3">
      <c r="A69" s="5">
        <v>43962</v>
      </c>
      <c r="B69" t="s">
        <v>9</v>
      </c>
      <c r="C69" t="str">
        <f>IF(WEEKDAY(A69)=1,"Sun",
IF(WEEKDAY(A69)=2,"Mon",
IF(WEEKDAY(A69)=3,"Tues",
IF(WEEKDAY(A69)=4,"Weds",
IF(WEEKDAY(A69)=5,"Thurs",
IF(WEEKDAY(A69)=6,"Fri","Sat"))))))</f>
        <v>Mon</v>
      </c>
      <c r="D69">
        <f>IF(OR(C69="Sun",C69="Mon",C69="Tues",C69="Weds"),1,0)</f>
        <v>1</v>
      </c>
      <c r="E69">
        <v>9</v>
      </c>
      <c r="F69">
        <v>0</v>
      </c>
      <c r="G69">
        <v>0</v>
      </c>
      <c r="H69">
        <v>0</v>
      </c>
      <c r="I69" s="9" t="s">
        <v>21</v>
      </c>
      <c r="J69" s="10">
        <v>0</v>
      </c>
      <c r="K69">
        <v>0</v>
      </c>
      <c r="L69">
        <v>4</v>
      </c>
      <c r="M69">
        <f>K69+L69</f>
        <v>4</v>
      </c>
      <c r="N69">
        <v>0</v>
      </c>
      <c r="O69" s="11">
        <f>IF(AND(Table2[[#This Row],[Call]],Table2[[#This Row],[Missed Contact]]),1,0)</f>
        <v>0</v>
      </c>
      <c r="P69" t="str">
        <f>IF(AND(Table2[[#This Row],[Missed Contact]]=1,Table2[[#This Row],[Calls on Days]]=1),"Calls Made on Contact Days","Error")</f>
        <v>Error</v>
      </c>
    </row>
    <row r="70" spans="1:16" x14ac:dyDescent="0.3">
      <c r="A70" s="5">
        <v>43963</v>
      </c>
      <c r="B70" t="s">
        <v>9</v>
      </c>
      <c r="C70" t="str">
        <f>IF(WEEKDAY(A70)=1,"Sun",
IF(WEEKDAY(A70)=2,"Mon",
IF(WEEKDAY(A70)=3,"Tues",
IF(WEEKDAY(A70)=4,"Weds",
IF(WEEKDAY(A70)=5,"Thurs",
IF(WEEKDAY(A70)=6,"Fri","Sat"))))))</f>
        <v>Tues</v>
      </c>
      <c r="D70">
        <f>IF(OR(C70="Sun",C70="Mon",C70="Tues",C70="Weds"),1,0)</f>
        <v>1</v>
      </c>
      <c r="E70">
        <v>9</v>
      </c>
      <c r="F70">
        <v>1</v>
      </c>
      <c r="G70">
        <v>0</v>
      </c>
      <c r="H70">
        <v>0</v>
      </c>
      <c r="I70" s="9" t="s">
        <v>21</v>
      </c>
      <c r="J70" s="10">
        <v>0</v>
      </c>
      <c r="K70">
        <v>4</v>
      </c>
      <c r="L70">
        <v>6</v>
      </c>
      <c r="M70">
        <f>K70+L70</f>
        <v>10</v>
      </c>
      <c r="N70">
        <v>0</v>
      </c>
      <c r="O70" s="11">
        <f>IF(AND(Table2[[#This Row],[Call]],Table2[[#This Row],[Missed Contact]]),1,0)</f>
        <v>0</v>
      </c>
      <c r="P70" t="str">
        <f>IF(AND(Table2[[#This Row],[Missed Contact]]=1,Table2[[#This Row],[Calls on Days]]=1),"Calls Made on Contact Days","Error")</f>
        <v>Error</v>
      </c>
    </row>
    <row r="71" spans="1:16" x14ac:dyDescent="0.3">
      <c r="A71" s="5">
        <v>43964</v>
      </c>
      <c r="B71" t="s">
        <v>9</v>
      </c>
      <c r="C71" t="str">
        <f>IF(WEEKDAY(A71)=1,"Sun",
IF(WEEKDAY(A71)=2,"Mon",
IF(WEEKDAY(A71)=3,"Tues",
IF(WEEKDAY(A71)=4,"Weds",
IF(WEEKDAY(A71)=5,"Thurs",
IF(WEEKDAY(A71)=6,"Fri","Sat"))))))</f>
        <v>Weds</v>
      </c>
      <c r="D71">
        <f>IF(OR(C71="Sun",C71="Mon",C71="Tues",C71="Weds"),1,0)</f>
        <v>1</v>
      </c>
      <c r="E71">
        <v>9</v>
      </c>
      <c r="F71">
        <v>1</v>
      </c>
      <c r="G71">
        <v>0</v>
      </c>
      <c r="H71">
        <v>0</v>
      </c>
      <c r="I71" s="9" t="s">
        <v>21</v>
      </c>
      <c r="J71" s="10">
        <v>0</v>
      </c>
      <c r="K71">
        <v>1</v>
      </c>
      <c r="L71">
        <v>3</v>
      </c>
      <c r="M71">
        <f>K71+L71</f>
        <v>4</v>
      </c>
      <c r="N71">
        <v>0</v>
      </c>
      <c r="O71" s="11">
        <f>IF(AND(Table2[[#This Row],[Call]],Table2[[#This Row],[Missed Contact]]),1,0)</f>
        <v>0</v>
      </c>
      <c r="P71" t="str">
        <f>IF(AND(Table2[[#This Row],[Missed Contact]]=1,Table2[[#This Row],[Calls on Days]]=1),"Calls Made on Contact Days","Error")</f>
        <v>Error</v>
      </c>
    </row>
    <row r="72" spans="1:16" x14ac:dyDescent="0.3">
      <c r="A72" s="5">
        <v>43966</v>
      </c>
      <c r="B72" t="s">
        <v>9</v>
      </c>
      <c r="C72" t="str">
        <f>IF(WEEKDAY(A72)=1,"Sun",
IF(WEEKDAY(A72)=2,"Mon",
IF(WEEKDAY(A72)=3,"Tues",
IF(WEEKDAY(A72)=4,"Weds",
IF(WEEKDAY(A72)=5,"Thurs",
IF(WEEKDAY(A72)=6,"Fri","Sat"))))))</f>
        <v>Fri</v>
      </c>
      <c r="D72">
        <f>IF(OR(C72="Sun",C72="Mon",C72="Tues",C72="Weds"),1,0)</f>
        <v>0</v>
      </c>
      <c r="E72">
        <v>9</v>
      </c>
      <c r="F72">
        <v>0</v>
      </c>
      <c r="G72">
        <v>0</v>
      </c>
      <c r="H72">
        <v>1</v>
      </c>
      <c r="I72" s="9" t="s">
        <v>21</v>
      </c>
      <c r="J72" s="10">
        <v>0</v>
      </c>
      <c r="K72">
        <v>0</v>
      </c>
      <c r="L72">
        <v>3</v>
      </c>
      <c r="M72">
        <f>K72+L72</f>
        <v>3</v>
      </c>
      <c r="N72">
        <v>0</v>
      </c>
      <c r="O72" s="11">
        <f>IF(AND(Table2[[#This Row],[Call]],Table2[[#This Row],[Missed Contact]]),1,0)</f>
        <v>0</v>
      </c>
      <c r="P72" t="str">
        <f>IF(AND(Table2[[#This Row],[Missed Contact]]=1,Table2[[#This Row],[Calls on Days]]=1),"Calls Made on Contact Days","Error")</f>
        <v>Error</v>
      </c>
    </row>
    <row r="73" spans="1:16" x14ac:dyDescent="0.3">
      <c r="A73" s="5">
        <v>43967</v>
      </c>
      <c r="B73" t="s">
        <v>9</v>
      </c>
      <c r="C73" t="str">
        <f>IF(WEEKDAY(A73)=1,"Sun",
IF(WEEKDAY(A73)=2,"Mon",
IF(WEEKDAY(A73)=3,"Tues",
IF(WEEKDAY(A73)=4,"Weds",
IF(WEEKDAY(A73)=5,"Thurs",
IF(WEEKDAY(A73)=6,"Fri","Sat"))))))</f>
        <v>Sat</v>
      </c>
      <c r="D73">
        <f>IF(OR(C73="Sun",C73="Mon",C73="Tues",C73="Weds"),1,0)</f>
        <v>0</v>
      </c>
      <c r="E73">
        <v>9</v>
      </c>
      <c r="F73">
        <v>1</v>
      </c>
      <c r="G73">
        <v>1</v>
      </c>
      <c r="H73">
        <v>0</v>
      </c>
      <c r="I73" s="9">
        <v>0.82777777777777783</v>
      </c>
      <c r="J73" s="10">
        <v>3.1493055555555559E-2</v>
      </c>
      <c r="K73">
        <v>3</v>
      </c>
      <c r="L73">
        <v>3</v>
      </c>
      <c r="M73">
        <f>K73+L73</f>
        <v>6</v>
      </c>
      <c r="N73">
        <v>0</v>
      </c>
      <c r="O73" s="11">
        <f>IF(AND(Table2[[#This Row],[Call]],Table2[[#This Row],[Missed Contact]]),1,0)</f>
        <v>0</v>
      </c>
      <c r="P73" t="str">
        <f>IF(AND(Table2[[#This Row],[Missed Contact]]=1,Table2[[#This Row],[Calls on Days]]=1),"Calls Made on Contact Days","Error")</f>
        <v>Error</v>
      </c>
    </row>
    <row r="74" spans="1:16" x14ac:dyDescent="0.3">
      <c r="A74" s="5">
        <v>43968</v>
      </c>
      <c r="B74" t="s">
        <v>9</v>
      </c>
      <c r="C74" t="str">
        <f>IF(WEEKDAY(A74)=1,"Sun",
IF(WEEKDAY(A74)=2,"Mon",
IF(WEEKDAY(A74)=3,"Tues",
IF(WEEKDAY(A74)=4,"Weds",
IF(WEEKDAY(A74)=5,"Thurs",
IF(WEEKDAY(A74)=6,"Fri","Sat"))))))</f>
        <v>Sun</v>
      </c>
      <c r="D74">
        <f>IF(OR(C74="Sun",C74="Mon",C74="Tues",C74="Weds"),1,0)</f>
        <v>1</v>
      </c>
      <c r="E74">
        <v>10</v>
      </c>
      <c r="F74">
        <v>0</v>
      </c>
      <c r="G74">
        <v>0</v>
      </c>
      <c r="H74">
        <v>0</v>
      </c>
      <c r="I74" s="9" t="s">
        <v>21</v>
      </c>
      <c r="J74" s="10">
        <v>0</v>
      </c>
      <c r="K74">
        <v>0</v>
      </c>
      <c r="L74">
        <v>0</v>
      </c>
      <c r="M74">
        <f>K74+L74</f>
        <v>0</v>
      </c>
      <c r="N74">
        <v>0</v>
      </c>
      <c r="O74" s="11">
        <f>IF(AND(Table2[[#This Row],[Call]],Table2[[#This Row],[Missed Contact]]),1,0)</f>
        <v>0</v>
      </c>
      <c r="P74" t="str">
        <f>IF(AND(Table2[[#This Row],[Missed Contact]]=1,Table2[[#This Row],[Calls on Days]]=1),"Calls Made on Contact Days","Error")</f>
        <v>Error</v>
      </c>
    </row>
    <row r="75" spans="1:16" x14ac:dyDescent="0.3">
      <c r="A75" s="5">
        <v>43969</v>
      </c>
      <c r="B75" t="s">
        <v>9</v>
      </c>
      <c r="C75" t="str">
        <f>IF(WEEKDAY(A75)=1,"Sun",
IF(WEEKDAY(A75)=2,"Mon",
IF(WEEKDAY(A75)=3,"Tues",
IF(WEEKDAY(A75)=4,"Weds",
IF(WEEKDAY(A75)=5,"Thurs",
IF(WEEKDAY(A75)=6,"Fri","Sat"))))))</f>
        <v>Mon</v>
      </c>
      <c r="D75">
        <f>IF(OR(C75="Sun",C75="Mon",C75="Tues",C75="Weds"),1,0)</f>
        <v>1</v>
      </c>
      <c r="E75">
        <v>10</v>
      </c>
      <c r="F75">
        <v>0</v>
      </c>
      <c r="G75">
        <v>0</v>
      </c>
      <c r="H75">
        <v>0</v>
      </c>
      <c r="I75" s="9" t="s">
        <v>21</v>
      </c>
      <c r="J75" s="10">
        <v>0</v>
      </c>
      <c r="K75">
        <v>0</v>
      </c>
      <c r="L75">
        <v>1</v>
      </c>
      <c r="M75">
        <f>K75+L75</f>
        <v>1</v>
      </c>
      <c r="N75">
        <v>0</v>
      </c>
      <c r="O75" s="11">
        <f>IF(AND(Table2[[#This Row],[Call]],Table2[[#This Row],[Missed Contact]]),1,0)</f>
        <v>0</v>
      </c>
      <c r="P75" t="str">
        <f>IF(AND(Table2[[#This Row],[Missed Contact]]=1,Table2[[#This Row],[Calls on Days]]=1),"Calls Made on Contact Days","Error")</f>
        <v>Error</v>
      </c>
    </row>
    <row r="76" spans="1:16" x14ac:dyDescent="0.3">
      <c r="A76" s="5">
        <v>43970</v>
      </c>
      <c r="B76" t="s">
        <v>9</v>
      </c>
      <c r="C76" t="str">
        <f>IF(WEEKDAY(A76)=1,"Sun",
IF(WEEKDAY(A76)=2,"Mon",
IF(WEEKDAY(A76)=3,"Tues",
IF(WEEKDAY(A76)=4,"Weds",
IF(WEEKDAY(A76)=5,"Thurs",
IF(WEEKDAY(A76)=6,"Fri","Sat"))))))</f>
        <v>Tues</v>
      </c>
      <c r="D76">
        <f>IF(OR(C76="Sun",C76="Mon",C76="Tues",C76="Weds"),1,0)</f>
        <v>1</v>
      </c>
      <c r="E76">
        <v>10</v>
      </c>
      <c r="F76">
        <v>0</v>
      </c>
      <c r="G76">
        <v>0</v>
      </c>
      <c r="H76">
        <v>0</v>
      </c>
      <c r="I76" s="9" t="s">
        <v>21</v>
      </c>
      <c r="J76" s="10">
        <v>0</v>
      </c>
      <c r="K76">
        <v>0</v>
      </c>
      <c r="L76">
        <v>2</v>
      </c>
      <c r="M76">
        <f>K76+L76</f>
        <v>2</v>
      </c>
      <c r="N76">
        <v>0</v>
      </c>
      <c r="O76" s="11">
        <f>IF(AND(Table2[[#This Row],[Call]],Table2[[#This Row],[Missed Contact]]),1,0)</f>
        <v>0</v>
      </c>
      <c r="P76" t="str">
        <f>IF(AND(Table2[[#This Row],[Missed Contact]]=1,Table2[[#This Row],[Calls on Days]]=1),"Calls Made on Contact Days","Error")</f>
        <v>Error</v>
      </c>
    </row>
    <row r="77" spans="1:16" x14ac:dyDescent="0.3">
      <c r="A77" s="5">
        <v>43971</v>
      </c>
      <c r="B77" t="s">
        <v>9</v>
      </c>
      <c r="C77" t="str">
        <f>IF(WEEKDAY(A77)=1,"Sun",
IF(WEEKDAY(A77)=2,"Mon",
IF(WEEKDAY(A77)=3,"Tues",
IF(WEEKDAY(A77)=4,"Weds",
IF(WEEKDAY(A77)=5,"Thurs",
IF(WEEKDAY(A77)=6,"Fri","Sat"))))))</f>
        <v>Weds</v>
      </c>
      <c r="D77">
        <f>IF(OR(C77="Sun",C77="Mon",C77="Tues",C77="Weds"),1,0)</f>
        <v>1</v>
      </c>
      <c r="E77">
        <v>10</v>
      </c>
      <c r="F77">
        <v>0</v>
      </c>
      <c r="G77">
        <v>0</v>
      </c>
      <c r="H77">
        <v>0</v>
      </c>
      <c r="I77" s="9" t="s">
        <v>21</v>
      </c>
      <c r="J77" s="10">
        <v>0</v>
      </c>
      <c r="K77">
        <v>0</v>
      </c>
      <c r="L77">
        <v>1</v>
      </c>
      <c r="M77">
        <f>K77+L77</f>
        <v>1</v>
      </c>
      <c r="N77">
        <v>0</v>
      </c>
      <c r="O77" s="11">
        <f>IF(AND(Table2[[#This Row],[Call]],Table2[[#This Row],[Missed Contact]]),1,0)</f>
        <v>0</v>
      </c>
      <c r="P77" t="str">
        <f>IF(AND(Table2[[#This Row],[Missed Contact]]=1,Table2[[#This Row],[Calls on Days]]=1),"Calls Made on Contact Days","Error")</f>
        <v>Error</v>
      </c>
    </row>
    <row r="78" spans="1:16" x14ac:dyDescent="0.3">
      <c r="A78" s="5">
        <v>43976</v>
      </c>
      <c r="B78" t="s">
        <v>9</v>
      </c>
      <c r="C78" t="str">
        <f>IF(WEEKDAY(A78)=1,"Sun",
IF(WEEKDAY(A78)=2,"Mon",
IF(WEEKDAY(A78)=3,"Tues",
IF(WEEKDAY(A78)=4,"Weds",
IF(WEEKDAY(A78)=5,"Thurs",
IF(WEEKDAY(A78)=6,"Fri","Sat"))))))</f>
        <v>Mon</v>
      </c>
      <c r="D78">
        <f>IF(OR(C78="Sun",C78="Mon",C78="Tues",C78="Weds"),1,0)</f>
        <v>1</v>
      </c>
      <c r="E78">
        <v>11</v>
      </c>
      <c r="F78">
        <v>0</v>
      </c>
      <c r="G78">
        <v>0</v>
      </c>
      <c r="H78">
        <v>0</v>
      </c>
      <c r="I78" s="9" t="s">
        <v>21</v>
      </c>
      <c r="J78" s="10">
        <v>0</v>
      </c>
      <c r="K78">
        <v>0</v>
      </c>
      <c r="L78">
        <v>2</v>
      </c>
      <c r="M78">
        <f>K78+L78</f>
        <v>2</v>
      </c>
      <c r="N78">
        <v>0</v>
      </c>
      <c r="O78" s="11">
        <f>IF(AND(Table2[[#This Row],[Call]],Table2[[#This Row],[Missed Contact]]),1,0)</f>
        <v>0</v>
      </c>
      <c r="P78" t="str">
        <f>IF(AND(Table2[[#This Row],[Missed Contact]]=1,Table2[[#This Row],[Calls on Days]]=1),"Calls Made on Contact Days","Error")</f>
        <v>Error</v>
      </c>
    </row>
    <row r="79" spans="1:16" x14ac:dyDescent="0.3">
      <c r="A79" s="5">
        <v>43977</v>
      </c>
      <c r="B79" t="s">
        <v>9</v>
      </c>
      <c r="C79" t="str">
        <f>IF(WEEKDAY(A79)=1,"Sun",
IF(WEEKDAY(A79)=2,"Mon",
IF(WEEKDAY(A79)=3,"Tues",
IF(WEEKDAY(A79)=4,"Weds",
IF(WEEKDAY(A79)=5,"Thurs",
IF(WEEKDAY(A79)=6,"Fri","Sat"))))))</f>
        <v>Tues</v>
      </c>
      <c r="D79">
        <f>IF(OR(C79="Sun",C79="Mon",C79="Tues",C79="Weds"),1,0)</f>
        <v>1</v>
      </c>
      <c r="E79">
        <v>11</v>
      </c>
      <c r="F79">
        <v>0</v>
      </c>
      <c r="G79">
        <v>0</v>
      </c>
      <c r="H79">
        <v>0</v>
      </c>
      <c r="I79" s="9" t="s">
        <v>21</v>
      </c>
      <c r="J79" s="10">
        <v>0</v>
      </c>
      <c r="K79">
        <v>0</v>
      </c>
      <c r="L79">
        <v>0</v>
      </c>
      <c r="M79">
        <f>K79+L79</f>
        <v>0</v>
      </c>
      <c r="N79">
        <v>0</v>
      </c>
      <c r="O79" s="11">
        <f>IF(AND(Table2[[#This Row],[Call]],Table2[[#This Row],[Missed Contact]]),1,0)</f>
        <v>0</v>
      </c>
      <c r="P79" t="str">
        <f>IF(AND(Table2[[#This Row],[Missed Contact]]=1,Table2[[#This Row],[Calls on Days]]=1),"Calls Made on Contact Days","Error")</f>
        <v>Error</v>
      </c>
    </row>
    <row r="80" spans="1:16" x14ac:dyDescent="0.3">
      <c r="A80" s="5">
        <v>43978</v>
      </c>
      <c r="B80" t="s">
        <v>9</v>
      </c>
      <c r="C80" t="str">
        <f>IF(WEEKDAY(A80)=1,"Sun",
IF(WEEKDAY(A80)=2,"Mon",
IF(WEEKDAY(A80)=3,"Tues",
IF(WEEKDAY(A80)=4,"Weds",
IF(WEEKDAY(A80)=5,"Thurs",
IF(WEEKDAY(A80)=6,"Fri","Sat"))))))</f>
        <v>Weds</v>
      </c>
      <c r="D80">
        <f>IF(OR(C80="Sun",C80="Mon",C80="Tues",C80="Weds"),1,0)</f>
        <v>1</v>
      </c>
      <c r="E80">
        <v>11</v>
      </c>
      <c r="F80">
        <v>1</v>
      </c>
      <c r="G80">
        <v>0</v>
      </c>
      <c r="H80">
        <v>0</v>
      </c>
      <c r="I80" s="9" t="s">
        <v>21</v>
      </c>
      <c r="J80" s="10">
        <v>0</v>
      </c>
      <c r="K80">
        <v>1</v>
      </c>
      <c r="L80">
        <v>2</v>
      </c>
      <c r="M80">
        <f>K80+L80</f>
        <v>3</v>
      </c>
      <c r="N80">
        <v>0</v>
      </c>
      <c r="O80" s="11">
        <f>IF(AND(Table2[[#This Row],[Call]],Table2[[#This Row],[Missed Contact]]),1,0)</f>
        <v>0</v>
      </c>
      <c r="P80" t="str">
        <f>IF(AND(Table2[[#This Row],[Missed Contact]]=1,Table2[[#This Row],[Calls on Days]]=1),"Calls Made on Contact Days","Error")</f>
        <v>Error</v>
      </c>
    </row>
    <row r="81" spans="1:16" x14ac:dyDescent="0.3">
      <c r="A81" s="5">
        <v>43980</v>
      </c>
      <c r="B81" t="s">
        <v>9</v>
      </c>
      <c r="C81" t="str">
        <f>IF(WEEKDAY(A81)=1,"Sun",
IF(WEEKDAY(A81)=2,"Mon",
IF(WEEKDAY(A81)=3,"Tues",
IF(WEEKDAY(A81)=4,"Weds",
IF(WEEKDAY(A81)=5,"Thurs",
IF(WEEKDAY(A81)=6,"Fri","Sat"))))))</f>
        <v>Fri</v>
      </c>
      <c r="D81">
        <f>IF(OR(C81="Sun",C81="Mon",C81="Tues",C81="Weds"),1,0)</f>
        <v>0</v>
      </c>
      <c r="E81">
        <v>11</v>
      </c>
      <c r="F81">
        <v>1</v>
      </c>
      <c r="G81">
        <v>1</v>
      </c>
      <c r="H81">
        <v>0</v>
      </c>
      <c r="I81" s="9">
        <v>0.85902777777777783</v>
      </c>
      <c r="J81" s="10">
        <v>3.90625E-2</v>
      </c>
      <c r="K81">
        <v>3</v>
      </c>
      <c r="L81">
        <v>2</v>
      </c>
      <c r="M81">
        <f>K81+L81</f>
        <v>5</v>
      </c>
      <c r="N81">
        <v>0</v>
      </c>
      <c r="O81" s="11">
        <f>IF(AND(Table2[[#This Row],[Call]],Table2[[#This Row],[Missed Contact]]),1,0)</f>
        <v>0</v>
      </c>
      <c r="P81" t="str">
        <f>IF(AND(Table2[[#This Row],[Missed Contact]]=1,Table2[[#This Row],[Calls on Days]]=1),"Calls Made on Contact Days","Error")</f>
        <v>Error</v>
      </c>
    </row>
    <row r="82" spans="1:16" x14ac:dyDescent="0.3">
      <c r="A82" s="5">
        <v>43981</v>
      </c>
      <c r="B82" t="s">
        <v>9</v>
      </c>
      <c r="C82" t="str">
        <f>IF(WEEKDAY(A82)=1,"Sun",
IF(WEEKDAY(A82)=2,"Mon",
IF(WEEKDAY(A82)=3,"Tues",
IF(WEEKDAY(A82)=4,"Weds",
IF(WEEKDAY(A82)=5,"Thurs",
IF(WEEKDAY(A82)=6,"Fri","Sat"))))))</f>
        <v>Sat</v>
      </c>
      <c r="D82">
        <f>IF(OR(C82="Sun",C82="Mon",C82="Tues",C82="Weds"),1,0)</f>
        <v>0</v>
      </c>
      <c r="E82">
        <v>11</v>
      </c>
      <c r="F82">
        <v>1</v>
      </c>
      <c r="G82">
        <v>1</v>
      </c>
      <c r="H82">
        <v>1</v>
      </c>
      <c r="I82" s="9">
        <v>0.86736111111111114</v>
      </c>
      <c r="J82" s="10">
        <v>4.4826388888888895E-2</v>
      </c>
      <c r="K82">
        <v>4</v>
      </c>
      <c r="L82">
        <v>7</v>
      </c>
      <c r="M82">
        <f>K82+L82</f>
        <v>11</v>
      </c>
      <c r="N82">
        <v>0</v>
      </c>
      <c r="O82" s="11">
        <f>IF(AND(Table2[[#This Row],[Call]],Table2[[#This Row],[Missed Contact]]),1,0)</f>
        <v>0</v>
      </c>
      <c r="P82" t="str">
        <f>IF(AND(Table2[[#This Row],[Missed Contact]]=1,Table2[[#This Row],[Calls on Days]]=1),"Calls Made on Contact Days","Error")</f>
        <v>Error</v>
      </c>
    </row>
    <row r="83" spans="1:16" x14ac:dyDescent="0.3">
      <c r="A83" s="5">
        <v>43982</v>
      </c>
      <c r="B83" t="s">
        <v>9</v>
      </c>
      <c r="C83" t="str">
        <f>IF(WEEKDAY(A83)=1,"Sun",
IF(WEEKDAY(A83)=2,"Mon",
IF(WEEKDAY(A83)=3,"Tues",
IF(WEEKDAY(A83)=4,"Weds",
IF(WEEKDAY(A83)=5,"Thurs",
IF(WEEKDAY(A83)=6,"Fri","Sat"))))))</f>
        <v>Sun</v>
      </c>
      <c r="D83">
        <f>IF(OR(C83="Sun",C83="Mon",C83="Tues",C83="Weds"),1,0)</f>
        <v>1</v>
      </c>
      <c r="E83">
        <v>12</v>
      </c>
      <c r="F83">
        <v>0</v>
      </c>
      <c r="G83">
        <v>0</v>
      </c>
      <c r="H83">
        <v>0</v>
      </c>
      <c r="I83" s="9" t="s">
        <v>21</v>
      </c>
      <c r="J83" s="10">
        <v>0</v>
      </c>
      <c r="K83">
        <v>0</v>
      </c>
      <c r="L83">
        <v>0</v>
      </c>
      <c r="M83">
        <f>K83+L83</f>
        <v>0</v>
      </c>
      <c r="N83">
        <v>0</v>
      </c>
      <c r="O83" s="11">
        <f>IF(AND(Table2[[#This Row],[Call]],Table2[[#This Row],[Missed Contact]]),1,0)</f>
        <v>0</v>
      </c>
      <c r="P83" t="str">
        <f>IF(AND(Table2[[#This Row],[Missed Contact]]=1,Table2[[#This Row],[Calls on Days]]=1),"Calls Made on Contact Days","Error")</f>
        <v>Error</v>
      </c>
    </row>
    <row r="84" spans="1:16" x14ac:dyDescent="0.3">
      <c r="A84" s="5">
        <v>43983</v>
      </c>
      <c r="B84" t="s">
        <v>10</v>
      </c>
      <c r="C84" t="str">
        <f>IF(WEEKDAY(A84)=1,"Sun",
IF(WEEKDAY(A84)=2,"Mon",
IF(WEEKDAY(A84)=3,"Tues",
IF(WEEKDAY(A84)=4,"Weds",
IF(WEEKDAY(A84)=5,"Thurs",
IF(WEEKDAY(A84)=6,"Fri","Sat"))))))</f>
        <v>Mon</v>
      </c>
      <c r="D84">
        <f>IF(OR(C84="Sun",C84="Mon",C84="Tues",C84="Weds"),1,0)</f>
        <v>1</v>
      </c>
      <c r="E84">
        <v>12</v>
      </c>
      <c r="F84">
        <v>0</v>
      </c>
      <c r="G84">
        <v>0</v>
      </c>
      <c r="H84">
        <v>0</v>
      </c>
      <c r="I84" s="9" t="s">
        <v>21</v>
      </c>
      <c r="J84" s="10">
        <v>0</v>
      </c>
      <c r="K84">
        <v>0</v>
      </c>
      <c r="L84">
        <v>0</v>
      </c>
      <c r="M84">
        <f>K84+L84</f>
        <v>0</v>
      </c>
      <c r="N84">
        <v>0</v>
      </c>
      <c r="O84" s="11">
        <f>IF(AND(Table2[[#This Row],[Call]],Table2[[#This Row],[Missed Contact]]),1,0)</f>
        <v>0</v>
      </c>
      <c r="P84" t="str">
        <f>IF(AND(Table2[[#This Row],[Missed Contact]]=1,Table2[[#This Row],[Calls on Days]]=1),"Calls Made on Contact Days","Error")</f>
        <v>Error</v>
      </c>
    </row>
    <row r="85" spans="1:16" x14ac:dyDescent="0.3">
      <c r="A85" s="5">
        <v>43984</v>
      </c>
      <c r="B85" t="s">
        <v>10</v>
      </c>
      <c r="C85" t="str">
        <f>IF(WEEKDAY(A85)=1,"Sun",
IF(WEEKDAY(A85)=2,"Mon",
IF(WEEKDAY(A85)=3,"Tues",
IF(WEEKDAY(A85)=4,"Weds",
IF(WEEKDAY(A85)=5,"Thurs",
IF(WEEKDAY(A85)=6,"Fri","Sat"))))))</f>
        <v>Tues</v>
      </c>
      <c r="D85">
        <f>IF(OR(C85="Sun",C85="Mon",C85="Tues",C85="Weds"),1,0)</f>
        <v>1</v>
      </c>
      <c r="E85">
        <v>12</v>
      </c>
      <c r="F85">
        <v>0</v>
      </c>
      <c r="G85">
        <v>0</v>
      </c>
      <c r="H85">
        <v>0</v>
      </c>
      <c r="I85" s="9" t="s">
        <v>21</v>
      </c>
      <c r="J85" s="10">
        <v>0</v>
      </c>
      <c r="K85">
        <v>0</v>
      </c>
      <c r="L85">
        <v>0</v>
      </c>
      <c r="M85">
        <f>K85+L85</f>
        <v>0</v>
      </c>
      <c r="N85">
        <v>0</v>
      </c>
      <c r="O85" s="11">
        <f>IF(AND(Table2[[#This Row],[Call]],Table2[[#This Row],[Missed Contact]]),1,0)</f>
        <v>0</v>
      </c>
      <c r="P85" t="str">
        <f>IF(AND(Table2[[#This Row],[Missed Contact]]=1,Table2[[#This Row],[Calls on Days]]=1),"Calls Made on Contact Days","Error")</f>
        <v>Error</v>
      </c>
    </row>
    <row r="86" spans="1:16" x14ac:dyDescent="0.3">
      <c r="A86" s="5">
        <v>43985</v>
      </c>
      <c r="B86" t="s">
        <v>10</v>
      </c>
      <c r="C86" t="str">
        <f>IF(WEEKDAY(A86)=1,"Sun",
IF(WEEKDAY(A86)=2,"Mon",
IF(WEEKDAY(A86)=3,"Tues",
IF(WEEKDAY(A86)=4,"Weds",
IF(WEEKDAY(A86)=5,"Thurs",
IF(WEEKDAY(A86)=6,"Fri","Sat"))))))</f>
        <v>Weds</v>
      </c>
      <c r="D86">
        <f>IF(OR(C86="Sun",C86="Mon",C86="Tues",C86="Weds"),1,0)</f>
        <v>1</v>
      </c>
      <c r="E86">
        <v>12</v>
      </c>
      <c r="F86">
        <v>0</v>
      </c>
      <c r="G86">
        <v>0</v>
      </c>
      <c r="H86">
        <v>0</v>
      </c>
      <c r="I86" s="9" t="s">
        <v>21</v>
      </c>
      <c r="J86" s="10">
        <v>0</v>
      </c>
      <c r="K86">
        <v>0</v>
      </c>
      <c r="L86">
        <v>3</v>
      </c>
      <c r="M86">
        <f>K86+L86</f>
        <v>3</v>
      </c>
      <c r="N86">
        <v>0</v>
      </c>
      <c r="O86" s="11">
        <f>IF(AND(Table2[[#This Row],[Call]],Table2[[#This Row],[Missed Contact]]),1,0)</f>
        <v>0</v>
      </c>
      <c r="P86" t="str">
        <f>IF(AND(Table2[[#This Row],[Missed Contact]]=1,Table2[[#This Row],[Calls on Days]]=1),"Calls Made on Contact Days","Error")</f>
        <v>Error</v>
      </c>
    </row>
    <row r="87" spans="1:16" x14ac:dyDescent="0.3">
      <c r="A87" s="5">
        <v>43990</v>
      </c>
      <c r="B87" t="s">
        <v>10</v>
      </c>
      <c r="C87" t="str">
        <f>IF(WEEKDAY(A87)=1,"Sun",
IF(WEEKDAY(A87)=2,"Mon",
IF(WEEKDAY(A87)=3,"Tues",
IF(WEEKDAY(A87)=4,"Weds",
IF(WEEKDAY(A87)=5,"Thurs",
IF(WEEKDAY(A87)=6,"Fri","Sat"))))))</f>
        <v>Mon</v>
      </c>
      <c r="D87">
        <f>IF(OR(C87="Sun",C87="Mon",C87="Tues",C87="Weds"),1,0)</f>
        <v>1</v>
      </c>
      <c r="E87">
        <v>13</v>
      </c>
      <c r="F87">
        <v>0</v>
      </c>
      <c r="G87">
        <v>0</v>
      </c>
      <c r="H87">
        <v>0</v>
      </c>
      <c r="I87" s="9" t="s">
        <v>21</v>
      </c>
      <c r="J87" s="10">
        <v>0</v>
      </c>
      <c r="K87">
        <v>0</v>
      </c>
      <c r="L87">
        <v>0</v>
      </c>
      <c r="M87">
        <f>K87+L87</f>
        <v>0</v>
      </c>
      <c r="N87">
        <v>0</v>
      </c>
      <c r="O87" s="11">
        <f>IF(AND(Table2[[#This Row],[Call]],Table2[[#This Row],[Missed Contact]]),1,0)</f>
        <v>0</v>
      </c>
      <c r="P87" t="str">
        <f>IF(AND(Table2[[#This Row],[Missed Contact]]=1,Table2[[#This Row],[Calls on Days]]=1),"Calls Made on Contact Days","Error")</f>
        <v>Error</v>
      </c>
    </row>
    <row r="88" spans="1:16" x14ac:dyDescent="0.3">
      <c r="A88" s="5">
        <v>43991</v>
      </c>
      <c r="B88" t="s">
        <v>10</v>
      </c>
      <c r="C88" t="str">
        <f>IF(WEEKDAY(A88)=1,"Sun",
IF(WEEKDAY(A88)=2,"Mon",
IF(WEEKDAY(A88)=3,"Tues",
IF(WEEKDAY(A88)=4,"Weds",
IF(WEEKDAY(A88)=5,"Thurs",
IF(WEEKDAY(A88)=6,"Fri","Sat"))))))</f>
        <v>Tues</v>
      </c>
      <c r="D88">
        <f>IF(OR(C88="Sun",C88="Mon",C88="Tues",C88="Weds"),1,0)</f>
        <v>1</v>
      </c>
      <c r="E88">
        <v>13</v>
      </c>
      <c r="F88">
        <v>0</v>
      </c>
      <c r="G88">
        <v>0</v>
      </c>
      <c r="H88">
        <v>0</v>
      </c>
      <c r="I88" s="9" t="s">
        <v>21</v>
      </c>
      <c r="J88" s="10">
        <v>0</v>
      </c>
      <c r="K88">
        <v>0</v>
      </c>
      <c r="L88">
        <v>0</v>
      </c>
      <c r="M88">
        <f>K88+L88</f>
        <v>0</v>
      </c>
      <c r="N88">
        <v>0</v>
      </c>
      <c r="O88" s="11">
        <f>IF(AND(Table2[[#This Row],[Call]],Table2[[#This Row],[Missed Contact]]),1,0)</f>
        <v>0</v>
      </c>
      <c r="P88" t="str">
        <f>IF(AND(Table2[[#This Row],[Missed Contact]]=1,Table2[[#This Row],[Calls on Days]]=1),"Calls Made on Contact Days","Error")</f>
        <v>Error</v>
      </c>
    </row>
    <row r="89" spans="1:16" x14ac:dyDescent="0.3">
      <c r="A89" s="5">
        <v>43992</v>
      </c>
      <c r="B89" t="s">
        <v>10</v>
      </c>
      <c r="C89" t="str">
        <f>IF(WEEKDAY(A89)=1,"Sun",
IF(WEEKDAY(A89)=2,"Mon",
IF(WEEKDAY(A89)=3,"Tues",
IF(WEEKDAY(A89)=4,"Weds",
IF(WEEKDAY(A89)=5,"Thurs",
IF(WEEKDAY(A89)=6,"Fri","Sat"))))))</f>
        <v>Weds</v>
      </c>
      <c r="D89">
        <f>IF(OR(C89="Sun",C89="Mon",C89="Tues",C89="Weds"),1,0)</f>
        <v>1</v>
      </c>
      <c r="E89">
        <v>13</v>
      </c>
      <c r="F89">
        <v>1</v>
      </c>
      <c r="G89">
        <v>1</v>
      </c>
      <c r="H89">
        <v>0</v>
      </c>
      <c r="I89" s="9">
        <v>0.87291666666666667</v>
      </c>
      <c r="J89" s="10">
        <v>8.819444444444444E-3</v>
      </c>
      <c r="K89">
        <v>72</v>
      </c>
      <c r="L89">
        <v>39</v>
      </c>
      <c r="M89">
        <f>K89+L89</f>
        <v>111</v>
      </c>
      <c r="N89">
        <v>0</v>
      </c>
      <c r="O89" s="11">
        <f>IF(AND(Table2[[#This Row],[Call]],Table2[[#This Row],[Missed Contact]]),1,0)</f>
        <v>0</v>
      </c>
      <c r="P89" t="str">
        <f>IF(AND(Table2[[#This Row],[Missed Contact]]=1,Table2[[#This Row],[Calls on Days]]=1),"Calls Made on Contact Days","Error")</f>
        <v>Error</v>
      </c>
    </row>
    <row r="90" spans="1:16" x14ac:dyDescent="0.3">
      <c r="A90" s="5">
        <v>43994</v>
      </c>
      <c r="B90" t="s">
        <v>10</v>
      </c>
      <c r="C90" t="str">
        <f>IF(WEEKDAY(A90)=1,"Sun",
IF(WEEKDAY(A90)=2,"Mon",
IF(WEEKDAY(A90)=3,"Tues",
IF(WEEKDAY(A90)=4,"Weds",
IF(WEEKDAY(A90)=5,"Thurs",
IF(WEEKDAY(A90)=6,"Fri","Sat"))))))</f>
        <v>Fri</v>
      </c>
      <c r="D90">
        <f>IF(OR(C90="Sun",C90="Mon",C90="Tues",C90="Weds"),1,0)</f>
        <v>0</v>
      </c>
      <c r="E90">
        <v>13</v>
      </c>
      <c r="F90">
        <v>1</v>
      </c>
      <c r="G90">
        <v>1</v>
      </c>
      <c r="H90">
        <v>0</v>
      </c>
      <c r="I90" s="9" t="s">
        <v>21</v>
      </c>
      <c r="J90" s="10">
        <v>0</v>
      </c>
      <c r="K90">
        <v>0</v>
      </c>
      <c r="L90">
        <v>1</v>
      </c>
      <c r="M90">
        <f>K90+L90</f>
        <v>1</v>
      </c>
      <c r="N90">
        <v>0</v>
      </c>
      <c r="O90" s="11">
        <f>IF(AND(Table2[[#This Row],[Call]],Table2[[#This Row],[Missed Contact]]),1,0)</f>
        <v>0</v>
      </c>
      <c r="P90" t="str">
        <f>IF(AND(Table2[[#This Row],[Missed Contact]]=1,Table2[[#This Row],[Calls on Days]]=1),"Calls Made on Contact Days","Error")</f>
        <v>Error</v>
      </c>
    </row>
    <row r="91" spans="1:16" x14ac:dyDescent="0.3">
      <c r="A91" s="5">
        <v>43995</v>
      </c>
      <c r="B91" t="s">
        <v>10</v>
      </c>
      <c r="C91" t="str">
        <f>IF(WEEKDAY(A91)=1,"Sun",
IF(WEEKDAY(A91)=2,"Mon",
IF(WEEKDAY(A91)=3,"Tues",
IF(WEEKDAY(A91)=4,"Weds",
IF(WEEKDAY(A91)=5,"Thurs",
IF(WEEKDAY(A91)=6,"Fri","Sat"))))))</f>
        <v>Sat</v>
      </c>
      <c r="D91" s="8">
        <f>IF(OR(C91="Sun",C91="Mon",C91="Tues",C91="Weds"),1,0)</f>
        <v>0</v>
      </c>
      <c r="E91">
        <v>13</v>
      </c>
      <c r="F91">
        <v>0</v>
      </c>
      <c r="G91">
        <v>0</v>
      </c>
      <c r="H91">
        <v>0</v>
      </c>
      <c r="I91" s="9" t="s">
        <v>21</v>
      </c>
      <c r="J91" s="10">
        <v>0</v>
      </c>
      <c r="K91">
        <v>0</v>
      </c>
      <c r="L91">
        <v>2</v>
      </c>
      <c r="M91">
        <f>K91+L91</f>
        <v>2</v>
      </c>
      <c r="N91">
        <v>0</v>
      </c>
      <c r="O91" s="11">
        <f>IF(AND(Table2[[#This Row],[Call]],Table2[[#This Row],[Missed Contact]]),1,0)</f>
        <v>0</v>
      </c>
      <c r="P91" t="str">
        <f>IF(AND(Table2[[#This Row],[Missed Contact]]=1,Table2[[#This Row],[Calls on Days]]=1),"Calls Made on Contact Days","Error")</f>
        <v>Error</v>
      </c>
    </row>
    <row r="92" spans="1:16" x14ac:dyDescent="0.3">
      <c r="A92" s="5">
        <v>43996</v>
      </c>
      <c r="B92" t="s">
        <v>10</v>
      </c>
      <c r="C92" t="str">
        <f>IF(WEEKDAY(A92)=1,"Sun",
IF(WEEKDAY(A92)=2,"Mon",
IF(WEEKDAY(A92)=3,"Tues",
IF(WEEKDAY(A92)=4,"Weds",
IF(WEEKDAY(A92)=5,"Thurs",
IF(WEEKDAY(A92)=6,"Fri","Sat"))))))</f>
        <v>Sun</v>
      </c>
      <c r="D92" s="8">
        <f>IF(OR(C92="Sun",C92="Mon",C92="Tues",C92="Weds"),1,0)</f>
        <v>1</v>
      </c>
      <c r="E92">
        <v>14</v>
      </c>
      <c r="F92">
        <v>0</v>
      </c>
      <c r="G92">
        <v>0</v>
      </c>
      <c r="H92">
        <v>0</v>
      </c>
      <c r="I92" s="9" t="s">
        <v>21</v>
      </c>
      <c r="J92" s="10">
        <v>0</v>
      </c>
      <c r="K92">
        <v>0</v>
      </c>
      <c r="L92">
        <v>0</v>
      </c>
      <c r="M92">
        <f>K92+L92</f>
        <v>0</v>
      </c>
      <c r="N92">
        <v>0</v>
      </c>
      <c r="O92" s="11">
        <f>IF(AND(Table2[[#This Row],[Call]],Table2[[#This Row],[Missed Contact]]),1,0)</f>
        <v>0</v>
      </c>
      <c r="P92" t="str">
        <f>IF(AND(Table2[[#This Row],[Missed Contact]]=1,Table2[[#This Row],[Calls on Days]]=1),"Calls Made on Contact Days","Error")</f>
        <v>Error</v>
      </c>
    </row>
    <row r="93" spans="1:16" x14ac:dyDescent="0.3">
      <c r="A93" s="5">
        <v>43997</v>
      </c>
      <c r="B93" t="s">
        <v>10</v>
      </c>
      <c r="C93" t="str">
        <f>IF(WEEKDAY(A93)=1,"Sun",
IF(WEEKDAY(A93)=2,"Mon",
IF(WEEKDAY(A93)=3,"Tues",
IF(WEEKDAY(A93)=4,"Weds",
IF(WEEKDAY(A93)=5,"Thurs",
IF(WEEKDAY(A93)=6,"Fri","Sat"))))))</f>
        <v>Mon</v>
      </c>
      <c r="D93" s="8">
        <f>IF(OR(C93="Sun",C93="Mon",C93="Tues",C93="Weds"),1,0)</f>
        <v>1</v>
      </c>
      <c r="E93">
        <v>14</v>
      </c>
      <c r="F93">
        <v>1</v>
      </c>
      <c r="G93">
        <v>0</v>
      </c>
      <c r="H93">
        <v>0</v>
      </c>
      <c r="I93" s="9" t="s">
        <v>21</v>
      </c>
      <c r="J93" s="10">
        <v>0</v>
      </c>
      <c r="K93">
        <v>1</v>
      </c>
      <c r="L93">
        <v>2</v>
      </c>
      <c r="M93">
        <f>K93+L93</f>
        <v>3</v>
      </c>
      <c r="N93">
        <v>0</v>
      </c>
      <c r="O93" s="11">
        <f>IF(AND(Table2[[#This Row],[Call]],Table2[[#This Row],[Missed Contact]]),1,0)</f>
        <v>0</v>
      </c>
      <c r="P93" t="str">
        <f>IF(AND(Table2[[#This Row],[Missed Contact]]=1,Table2[[#This Row],[Calls on Days]]=1),"Calls Made on Contact Days","Error")</f>
        <v>Error</v>
      </c>
    </row>
    <row r="94" spans="1:16" x14ac:dyDescent="0.3">
      <c r="A94" s="5">
        <v>43998</v>
      </c>
      <c r="B94" t="s">
        <v>10</v>
      </c>
      <c r="C94" t="str">
        <f>IF(WEEKDAY(A94)=1,"Sun",
IF(WEEKDAY(A94)=2,"Mon",
IF(WEEKDAY(A94)=3,"Tues",
IF(WEEKDAY(A94)=4,"Weds",
IF(WEEKDAY(A94)=5,"Thurs",
IF(WEEKDAY(A94)=6,"Fri","Sat"))))))</f>
        <v>Tues</v>
      </c>
      <c r="D94" s="8">
        <f>IF(OR(C94="Sun",C94="Mon",C94="Tues",C94="Weds"),1,0)</f>
        <v>1</v>
      </c>
      <c r="E94">
        <v>14</v>
      </c>
      <c r="F94">
        <v>0</v>
      </c>
      <c r="G94">
        <v>0</v>
      </c>
      <c r="H94">
        <v>0</v>
      </c>
      <c r="I94" s="9" t="s">
        <v>21</v>
      </c>
      <c r="J94" s="10">
        <v>0</v>
      </c>
      <c r="K94">
        <v>0</v>
      </c>
      <c r="L94">
        <v>2</v>
      </c>
      <c r="M94">
        <f>K94+L94</f>
        <v>2</v>
      </c>
      <c r="N94">
        <v>0</v>
      </c>
      <c r="O94" s="11">
        <f>IF(AND(Table2[[#This Row],[Call]],Table2[[#This Row],[Missed Contact]]),1,0)</f>
        <v>0</v>
      </c>
      <c r="P94" t="str">
        <f>IF(AND(Table2[[#This Row],[Missed Contact]]=1,Table2[[#This Row],[Calls on Days]]=1),"Calls Made on Contact Days","Error")</f>
        <v>Error</v>
      </c>
    </row>
    <row r="95" spans="1:16" x14ac:dyDescent="0.3">
      <c r="A95" s="5">
        <v>43999</v>
      </c>
      <c r="B95" t="s">
        <v>10</v>
      </c>
      <c r="C95" t="str">
        <f>IF(WEEKDAY(A95)=1,"Sun",
IF(WEEKDAY(A95)=2,"Mon",
IF(WEEKDAY(A95)=3,"Tues",
IF(WEEKDAY(A95)=4,"Weds",
IF(WEEKDAY(A95)=5,"Thurs",
IF(WEEKDAY(A95)=6,"Fri","Sat"))))))</f>
        <v>Weds</v>
      </c>
      <c r="D95" s="8">
        <f>IF(OR(C95="Sun",C95="Mon",C95="Tues",C95="Weds"),1,0)</f>
        <v>1</v>
      </c>
      <c r="E95">
        <v>14</v>
      </c>
      <c r="F95">
        <v>0</v>
      </c>
      <c r="G95">
        <v>0</v>
      </c>
      <c r="H95">
        <v>0</v>
      </c>
      <c r="I95" s="9" t="s">
        <v>21</v>
      </c>
      <c r="J95" s="10">
        <v>0</v>
      </c>
      <c r="K95">
        <v>0</v>
      </c>
      <c r="L95">
        <v>0</v>
      </c>
      <c r="M95">
        <f>K95+L95</f>
        <v>0</v>
      </c>
      <c r="N95">
        <v>0</v>
      </c>
      <c r="O95" s="11">
        <f>IF(AND(Table2[[#This Row],[Call]],Table2[[#This Row],[Missed Contact]]),1,0)</f>
        <v>0</v>
      </c>
      <c r="P95" t="str">
        <f>IF(AND(Table2[[#This Row],[Missed Contact]]=1,Table2[[#This Row],[Calls on Days]]=1),"Calls Made on Contact Days","Error")</f>
        <v>Error</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08CA1-EC12-4BD9-A707-F3A4E677FF5E}">
  <sheetPr>
    <tabColor rgb="FF92D050"/>
  </sheetPr>
  <dimension ref="A3:B23"/>
  <sheetViews>
    <sheetView workbookViewId="0">
      <selection activeCell="B12" sqref="B12"/>
    </sheetView>
  </sheetViews>
  <sheetFormatPr defaultRowHeight="14.4" x14ac:dyDescent="0.3"/>
  <cols>
    <col min="1" max="1" width="12.5546875" bestFit="1" customWidth="1"/>
    <col min="2" max="2" width="10.44140625" bestFit="1" customWidth="1"/>
    <col min="3" max="3" width="2" bestFit="1" customWidth="1"/>
    <col min="4" max="4" width="10.77734375" bestFit="1" customWidth="1"/>
  </cols>
  <sheetData>
    <row r="3" spans="1:2" x14ac:dyDescent="0.3">
      <c r="A3" s="6" t="s">
        <v>25</v>
      </c>
      <c r="B3" t="s">
        <v>30</v>
      </c>
    </row>
    <row r="4" spans="1:2" x14ac:dyDescent="0.3">
      <c r="A4" s="7" t="s">
        <v>37</v>
      </c>
      <c r="B4" s="8">
        <v>5</v>
      </c>
    </row>
    <row r="5" spans="1:2" x14ac:dyDescent="0.3">
      <c r="A5" s="12" t="s">
        <v>38</v>
      </c>
      <c r="B5" s="8">
        <v>0</v>
      </c>
    </row>
    <row r="6" spans="1:2" x14ac:dyDescent="0.3">
      <c r="A6" s="12" t="s">
        <v>39</v>
      </c>
      <c r="B6" s="8">
        <v>0</v>
      </c>
    </row>
    <row r="7" spans="1:2" x14ac:dyDescent="0.3">
      <c r="A7" s="12" t="s">
        <v>40</v>
      </c>
      <c r="B7" s="8">
        <v>0</v>
      </c>
    </row>
    <row r="8" spans="1:2" x14ac:dyDescent="0.3">
      <c r="A8" s="12" t="s">
        <v>41</v>
      </c>
      <c r="B8" s="8">
        <v>1</v>
      </c>
    </row>
    <row r="9" spans="1:2" x14ac:dyDescent="0.3">
      <c r="A9" s="12" t="s">
        <v>42</v>
      </c>
      <c r="B9" s="8">
        <v>1</v>
      </c>
    </row>
    <row r="10" spans="1:2" x14ac:dyDescent="0.3">
      <c r="A10" s="12" t="s">
        <v>43</v>
      </c>
      <c r="B10" s="8">
        <v>1</v>
      </c>
    </row>
    <row r="11" spans="1:2" x14ac:dyDescent="0.3">
      <c r="A11" s="12" t="s">
        <v>44</v>
      </c>
      <c r="B11" s="8">
        <v>0</v>
      </c>
    </row>
    <row r="12" spans="1:2" x14ac:dyDescent="0.3">
      <c r="A12" s="12" t="s">
        <v>45</v>
      </c>
      <c r="B12" s="8">
        <v>0</v>
      </c>
    </row>
    <row r="13" spans="1:2" x14ac:dyDescent="0.3">
      <c r="A13" s="12" t="s">
        <v>46</v>
      </c>
      <c r="B13" s="8">
        <v>0</v>
      </c>
    </row>
    <row r="14" spans="1:2" x14ac:dyDescent="0.3">
      <c r="A14" s="12" t="s">
        <v>47</v>
      </c>
      <c r="B14" s="8">
        <v>1</v>
      </c>
    </row>
    <row r="15" spans="1:2" x14ac:dyDescent="0.3">
      <c r="A15" s="12" t="s">
        <v>48</v>
      </c>
      <c r="B15" s="8">
        <v>0</v>
      </c>
    </row>
    <row r="16" spans="1:2" x14ac:dyDescent="0.3">
      <c r="A16" s="12" t="s">
        <v>49</v>
      </c>
      <c r="B16" s="8">
        <v>1</v>
      </c>
    </row>
    <row r="17" spans="1:2" x14ac:dyDescent="0.3">
      <c r="A17" s="12" t="s">
        <v>50</v>
      </c>
      <c r="B17" s="8">
        <v>0</v>
      </c>
    </row>
    <row r="18" spans="1:2" x14ac:dyDescent="0.3">
      <c r="A18" s="12" t="s">
        <v>51</v>
      </c>
      <c r="B18" s="8">
        <v>0</v>
      </c>
    </row>
    <row r="19" spans="1:2" x14ac:dyDescent="0.3">
      <c r="A19" s="12" t="s">
        <v>52</v>
      </c>
      <c r="B19" s="8">
        <v>0</v>
      </c>
    </row>
    <row r="20" spans="1:2" x14ac:dyDescent="0.3">
      <c r="A20" s="12" t="s">
        <v>53</v>
      </c>
      <c r="B20" s="8">
        <v>0</v>
      </c>
    </row>
    <row r="21" spans="1:2" x14ac:dyDescent="0.3">
      <c r="A21" s="12" t="s">
        <v>54</v>
      </c>
      <c r="B21" s="8">
        <v>0</v>
      </c>
    </row>
    <row r="22" spans="1:2" x14ac:dyDescent="0.3">
      <c r="A22" s="12" t="s">
        <v>55</v>
      </c>
      <c r="B22" s="8">
        <v>0</v>
      </c>
    </row>
    <row r="23" spans="1:2" x14ac:dyDescent="0.3">
      <c r="A23" s="7" t="s">
        <v>26</v>
      </c>
      <c r="B23" s="8">
        <v>5</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388E0-5728-44F4-8908-80DAA8064F01}">
  <sheetPr>
    <tabColor rgb="FF92D050"/>
  </sheetPr>
  <dimension ref="A3:B23"/>
  <sheetViews>
    <sheetView topLeftCell="A76" workbookViewId="0">
      <selection activeCell="Z9" sqref="Z9"/>
    </sheetView>
  </sheetViews>
  <sheetFormatPr defaultRowHeight="14.4" x14ac:dyDescent="0.3"/>
  <cols>
    <col min="1" max="1" width="12.5546875" bestFit="1" customWidth="1"/>
    <col min="2" max="2" width="14.88671875" bestFit="1" customWidth="1"/>
    <col min="3" max="3" width="2" bestFit="1" customWidth="1"/>
    <col min="4" max="4" width="10.77734375" bestFit="1" customWidth="1"/>
  </cols>
  <sheetData>
    <row r="3" spans="1:2" x14ac:dyDescent="0.3">
      <c r="A3" s="6" t="s">
        <v>25</v>
      </c>
      <c r="B3" t="s">
        <v>29</v>
      </c>
    </row>
    <row r="4" spans="1:2" x14ac:dyDescent="0.3">
      <c r="A4" s="7" t="s">
        <v>37</v>
      </c>
      <c r="B4" s="13">
        <v>0.10688657407407409</v>
      </c>
    </row>
    <row r="5" spans="1:2" x14ac:dyDescent="0.3">
      <c r="A5" s="12" t="s">
        <v>38</v>
      </c>
      <c r="B5" s="13">
        <v>0</v>
      </c>
    </row>
    <row r="6" spans="1:2" x14ac:dyDescent="0.3">
      <c r="A6" s="12" t="s">
        <v>39</v>
      </c>
      <c r="B6" s="13">
        <v>0</v>
      </c>
    </row>
    <row r="7" spans="1:2" x14ac:dyDescent="0.3">
      <c r="A7" s="12" t="s">
        <v>40</v>
      </c>
      <c r="B7" s="13">
        <v>0</v>
      </c>
    </row>
    <row r="8" spans="1:2" x14ac:dyDescent="0.3">
      <c r="A8" s="12" t="s">
        <v>41</v>
      </c>
      <c r="B8" s="13">
        <v>4.3101851851851856E-2</v>
      </c>
    </row>
    <row r="9" spans="1:2" x14ac:dyDescent="0.3">
      <c r="A9" s="12" t="s">
        <v>42</v>
      </c>
      <c r="B9" s="13">
        <v>2.4282407407407409E-2</v>
      </c>
    </row>
    <row r="10" spans="1:2" x14ac:dyDescent="0.3">
      <c r="A10" s="12" t="s">
        <v>43</v>
      </c>
      <c r="B10" s="13">
        <v>3.0682870370370371E-2</v>
      </c>
    </row>
    <row r="11" spans="1:2" x14ac:dyDescent="0.3">
      <c r="A11" s="12" t="s">
        <v>44</v>
      </c>
      <c r="B11" s="13">
        <v>0</v>
      </c>
    </row>
    <row r="12" spans="1:2" x14ac:dyDescent="0.3">
      <c r="A12" s="12" t="s">
        <v>45</v>
      </c>
      <c r="B12" s="13">
        <v>0</v>
      </c>
    </row>
    <row r="13" spans="1:2" x14ac:dyDescent="0.3">
      <c r="A13" s="12" t="s">
        <v>46</v>
      </c>
      <c r="B13" s="13">
        <v>0</v>
      </c>
    </row>
    <row r="14" spans="1:2" x14ac:dyDescent="0.3">
      <c r="A14" s="12" t="s">
        <v>47</v>
      </c>
      <c r="B14" s="13">
        <v>8.819444444444444E-3</v>
      </c>
    </row>
    <row r="15" spans="1:2" x14ac:dyDescent="0.3">
      <c r="A15" s="12" t="s">
        <v>48</v>
      </c>
      <c r="B15" s="13">
        <v>0</v>
      </c>
    </row>
    <row r="16" spans="1:2" x14ac:dyDescent="0.3">
      <c r="A16" s="12" t="s">
        <v>49</v>
      </c>
      <c r="B16" s="13">
        <v>0</v>
      </c>
    </row>
    <row r="17" spans="1:2" x14ac:dyDescent="0.3">
      <c r="A17" s="12" t="s">
        <v>50</v>
      </c>
      <c r="B17" s="13">
        <v>0</v>
      </c>
    </row>
    <row r="18" spans="1:2" x14ac:dyDescent="0.3">
      <c r="A18" s="12" t="s">
        <v>51</v>
      </c>
      <c r="B18" s="13">
        <v>0</v>
      </c>
    </row>
    <row r="19" spans="1:2" x14ac:dyDescent="0.3">
      <c r="A19" s="12" t="s">
        <v>52</v>
      </c>
      <c r="B19" s="13">
        <v>0</v>
      </c>
    </row>
    <row r="20" spans="1:2" x14ac:dyDescent="0.3">
      <c r="A20" s="12" t="s">
        <v>53</v>
      </c>
      <c r="B20" s="13">
        <v>0</v>
      </c>
    </row>
    <row r="21" spans="1:2" x14ac:dyDescent="0.3">
      <c r="A21" s="12" t="s">
        <v>54</v>
      </c>
      <c r="B21" s="13">
        <v>0</v>
      </c>
    </row>
    <row r="22" spans="1:2" x14ac:dyDescent="0.3">
      <c r="A22" s="12" t="s">
        <v>55</v>
      </c>
      <c r="B22" s="13">
        <v>0</v>
      </c>
    </row>
    <row r="23" spans="1:2" x14ac:dyDescent="0.3">
      <c r="A23" s="7" t="s">
        <v>26</v>
      </c>
      <c r="B23" s="13">
        <v>0.10688657407407409</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6D43-5650-4069-AFE6-683C8BCA2361}">
  <sheetPr>
    <tabColor rgb="FF92D050"/>
  </sheetPr>
  <dimension ref="A3:C23"/>
  <sheetViews>
    <sheetView workbookViewId="0">
      <selection activeCell="Z9" sqref="Z9"/>
    </sheetView>
  </sheetViews>
  <sheetFormatPr defaultRowHeight="14.4" x14ac:dyDescent="0.3"/>
  <cols>
    <col min="1" max="1" width="12.5546875" bestFit="1" customWidth="1"/>
    <col min="2" max="2" width="17.77734375" bestFit="1" customWidth="1"/>
    <col min="3" max="3" width="13.77734375" bestFit="1" customWidth="1"/>
    <col min="4" max="4" width="10.77734375" bestFit="1" customWidth="1"/>
  </cols>
  <sheetData>
    <row r="3" spans="1:3" x14ac:dyDescent="0.3">
      <c r="A3" s="6" t="s">
        <v>25</v>
      </c>
      <c r="B3" t="s">
        <v>33</v>
      </c>
      <c r="C3" t="s">
        <v>32</v>
      </c>
    </row>
    <row r="4" spans="1:3" x14ac:dyDescent="0.3">
      <c r="A4" s="7" t="s">
        <v>37</v>
      </c>
      <c r="B4" s="8">
        <v>6</v>
      </c>
      <c r="C4" s="8">
        <v>5</v>
      </c>
    </row>
    <row r="5" spans="1:3" x14ac:dyDescent="0.3">
      <c r="A5" s="12" t="s">
        <v>38</v>
      </c>
      <c r="B5" s="8">
        <v>0</v>
      </c>
      <c r="C5" s="8">
        <v>0</v>
      </c>
    </row>
    <row r="6" spans="1:3" x14ac:dyDescent="0.3">
      <c r="A6" s="12" t="s">
        <v>39</v>
      </c>
      <c r="B6" s="8">
        <v>0</v>
      </c>
      <c r="C6" s="8">
        <v>0</v>
      </c>
    </row>
    <row r="7" spans="1:3" x14ac:dyDescent="0.3">
      <c r="A7" s="12" t="s">
        <v>40</v>
      </c>
      <c r="B7" s="8">
        <v>0</v>
      </c>
      <c r="C7" s="8">
        <v>0</v>
      </c>
    </row>
    <row r="8" spans="1:3" x14ac:dyDescent="0.3">
      <c r="A8" s="12" t="s">
        <v>41</v>
      </c>
      <c r="B8" s="8">
        <v>1</v>
      </c>
      <c r="C8" s="8">
        <v>1</v>
      </c>
    </row>
    <row r="9" spans="1:3" x14ac:dyDescent="0.3">
      <c r="A9" s="12" t="s">
        <v>42</v>
      </c>
      <c r="B9" s="8">
        <v>1</v>
      </c>
      <c r="C9" s="8">
        <v>1</v>
      </c>
    </row>
    <row r="10" spans="1:3" x14ac:dyDescent="0.3">
      <c r="A10" s="12" t="s">
        <v>43</v>
      </c>
      <c r="B10" s="8">
        <v>1</v>
      </c>
      <c r="C10" s="8">
        <v>1</v>
      </c>
    </row>
    <row r="11" spans="1:3" x14ac:dyDescent="0.3">
      <c r="A11" s="12" t="s">
        <v>44</v>
      </c>
      <c r="B11" s="8">
        <v>1</v>
      </c>
      <c r="C11" s="8">
        <v>0</v>
      </c>
    </row>
    <row r="12" spans="1:3" x14ac:dyDescent="0.3">
      <c r="A12" s="12" t="s">
        <v>45</v>
      </c>
      <c r="B12" s="8">
        <v>0</v>
      </c>
      <c r="C12" s="8">
        <v>0</v>
      </c>
    </row>
    <row r="13" spans="1:3" x14ac:dyDescent="0.3">
      <c r="A13" s="12" t="s">
        <v>46</v>
      </c>
      <c r="B13" s="8">
        <v>0</v>
      </c>
      <c r="C13" s="8">
        <v>0</v>
      </c>
    </row>
    <row r="14" spans="1:3" x14ac:dyDescent="0.3">
      <c r="A14" s="12" t="s">
        <v>47</v>
      </c>
      <c r="B14" s="8">
        <v>0</v>
      </c>
      <c r="C14" s="8">
        <v>1</v>
      </c>
    </row>
    <row r="15" spans="1:3" x14ac:dyDescent="0.3">
      <c r="A15" s="12" t="s">
        <v>48</v>
      </c>
      <c r="B15" s="8">
        <v>1</v>
      </c>
      <c r="C15" s="8">
        <v>0</v>
      </c>
    </row>
    <row r="16" spans="1:3" x14ac:dyDescent="0.3">
      <c r="A16" s="12" t="s">
        <v>49</v>
      </c>
      <c r="B16" s="8">
        <v>0</v>
      </c>
      <c r="C16" s="8">
        <v>1</v>
      </c>
    </row>
    <row r="17" spans="1:3" x14ac:dyDescent="0.3">
      <c r="A17" s="12" t="s">
        <v>50</v>
      </c>
      <c r="B17" s="8">
        <v>0</v>
      </c>
      <c r="C17" s="8">
        <v>0</v>
      </c>
    </row>
    <row r="18" spans="1:3" x14ac:dyDescent="0.3">
      <c r="A18" s="12" t="s">
        <v>51</v>
      </c>
      <c r="B18" s="8">
        <v>0</v>
      </c>
      <c r="C18" s="8">
        <v>0</v>
      </c>
    </row>
    <row r="19" spans="1:3" x14ac:dyDescent="0.3">
      <c r="A19" s="12" t="s">
        <v>52</v>
      </c>
      <c r="B19" s="8">
        <v>0</v>
      </c>
      <c r="C19" s="8">
        <v>0</v>
      </c>
    </row>
    <row r="20" spans="1:3" x14ac:dyDescent="0.3">
      <c r="A20" s="12" t="s">
        <v>53</v>
      </c>
      <c r="B20" s="8">
        <v>0</v>
      </c>
      <c r="C20" s="8">
        <v>0</v>
      </c>
    </row>
    <row r="21" spans="1:3" x14ac:dyDescent="0.3">
      <c r="A21" s="12" t="s">
        <v>54</v>
      </c>
      <c r="B21" s="8">
        <v>0</v>
      </c>
      <c r="C21" s="8">
        <v>0</v>
      </c>
    </row>
    <row r="22" spans="1:3" x14ac:dyDescent="0.3">
      <c r="A22" s="12" t="s">
        <v>55</v>
      </c>
      <c r="B22" s="8">
        <v>1</v>
      </c>
      <c r="C22" s="8">
        <v>0</v>
      </c>
    </row>
    <row r="23" spans="1:3" x14ac:dyDescent="0.3">
      <c r="A23" s="7" t="s">
        <v>26</v>
      </c>
      <c r="B23" s="8">
        <v>6</v>
      </c>
      <c r="C23" s="8">
        <v>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A3BA-BDAE-4030-924E-C9FA7A29DD8C}">
  <sheetPr>
    <tabColor rgb="FF92D050"/>
  </sheetPr>
  <dimension ref="A4:B8"/>
  <sheetViews>
    <sheetView workbookViewId="0">
      <selection activeCell="B6" sqref="B6"/>
    </sheetView>
  </sheetViews>
  <sheetFormatPr defaultRowHeight="14.4" x14ac:dyDescent="0.3"/>
  <cols>
    <col min="1" max="1" width="12.5546875" bestFit="1" customWidth="1"/>
    <col min="2" max="3" width="20.5546875" bestFit="1" customWidth="1"/>
    <col min="4" max="4" width="10.77734375" bestFit="1" customWidth="1"/>
    <col min="5" max="5" width="4" bestFit="1" customWidth="1"/>
    <col min="6" max="6" width="6.6640625" bestFit="1" customWidth="1"/>
    <col min="7" max="7" width="10.77734375" bestFit="1" customWidth="1"/>
  </cols>
  <sheetData>
    <row r="4" spans="1:2" x14ac:dyDescent="0.3">
      <c r="A4" s="6" t="s">
        <v>25</v>
      </c>
      <c r="B4" t="s">
        <v>31</v>
      </c>
    </row>
    <row r="5" spans="1:2" x14ac:dyDescent="0.3">
      <c r="A5" s="7" t="s">
        <v>37</v>
      </c>
      <c r="B5" s="8">
        <v>6</v>
      </c>
    </row>
    <row r="6" spans="1:2" x14ac:dyDescent="0.3">
      <c r="A6" s="16">
        <v>0</v>
      </c>
      <c r="B6" s="8">
        <v>3</v>
      </c>
    </row>
    <row r="7" spans="1:2" x14ac:dyDescent="0.3">
      <c r="A7" s="16">
        <v>1</v>
      </c>
      <c r="B7" s="8">
        <v>3</v>
      </c>
    </row>
    <row r="8" spans="1:2" x14ac:dyDescent="0.3">
      <c r="A8" s="7" t="s">
        <v>26</v>
      </c>
      <c r="B8" s="8">
        <v>6</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7E96-D223-40B4-B9B6-5613A67ECD57}">
  <sheetPr>
    <tabColor rgb="FF92D050"/>
  </sheetPr>
  <dimension ref="A3:C7"/>
  <sheetViews>
    <sheetView topLeftCell="A2" workbookViewId="0">
      <selection activeCell="D13" sqref="D13"/>
    </sheetView>
  </sheetViews>
  <sheetFormatPr defaultRowHeight="14.4" x14ac:dyDescent="0.3"/>
  <cols>
    <col min="1" max="1" width="12.5546875" bestFit="1" customWidth="1"/>
    <col min="2" max="2" width="17.77734375" bestFit="1" customWidth="1"/>
    <col min="3" max="3" width="18.5546875" bestFit="1" customWidth="1"/>
    <col min="4" max="4" width="34.77734375" bestFit="1" customWidth="1"/>
  </cols>
  <sheetData>
    <row r="3" spans="1:3" x14ac:dyDescent="0.3">
      <c r="A3" s="6" t="s">
        <v>25</v>
      </c>
      <c r="B3" t="s">
        <v>33</v>
      </c>
      <c r="C3" t="s">
        <v>35</v>
      </c>
    </row>
    <row r="4" spans="1:3" x14ac:dyDescent="0.3">
      <c r="A4" s="7">
        <v>12</v>
      </c>
      <c r="B4" s="8">
        <v>3</v>
      </c>
      <c r="C4" s="8">
        <v>3</v>
      </c>
    </row>
    <row r="5" spans="1:3" x14ac:dyDescent="0.3">
      <c r="A5" s="7">
        <v>13</v>
      </c>
      <c r="B5" s="8">
        <v>2</v>
      </c>
      <c r="C5" s="8">
        <v>0</v>
      </c>
    </row>
    <row r="6" spans="1:3" x14ac:dyDescent="0.3">
      <c r="A6" s="7">
        <v>14</v>
      </c>
      <c r="B6" s="8">
        <v>1</v>
      </c>
      <c r="C6" s="8">
        <v>0</v>
      </c>
    </row>
    <row r="7" spans="1:3" x14ac:dyDescent="0.3">
      <c r="A7" s="7" t="s">
        <v>26</v>
      </c>
      <c r="B7" s="8">
        <v>6</v>
      </c>
      <c r="C7" s="8">
        <v>3</v>
      </c>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ED5B-66FC-486D-9C22-A052118BE8FB}">
  <sheetPr>
    <tabColor rgb="FF00B0F0"/>
  </sheetPr>
  <dimension ref="D1:N33"/>
  <sheetViews>
    <sheetView zoomScale="80" zoomScaleNormal="80" workbookViewId="0">
      <selection activeCell="D14" sqref="D14"/>
    </sheetView>
  </sheetViews>
  <sheetFormatPr defaultRowHeight="14.4" x14ac:dyDescent="0.3"/>
  <sheetData>
    <row r="1" spans="4:14" ht="15" thickBot="1" x14ac:dyDescent="0.35"/>
    <row r="2" spans="4:14" ht="15.6" thickTop="1" thickBot="1" x14ac:dyDescent="0.35">
      <c r="D2" s="18" t="s">
        <v>7</v>
      </c>
      <c r="E2" s="19"/>
      <c r="F2" s="19"/>
      <c r="G2" s="19"/>
      <c r="H2" s="19"/>
      <c r="I2" s="19"/>
      <c r="J2" s="20"/>
    </row>
    <row r="3" spans="4:14" ht="15.6" thickTop="1" thickBot="1" x14ac:dyDescent="0.35">
      <c r="D3" s="1" t="s">
        <v>0</v>
      </c>
      <c r="E3" s="1" t="s">
        <v>1</v>
      </c>
      <c r="F3" s="1" t="s">
        <v>2</v>
      </c>
      <c r="G3" s="1" t="s">
        <v>3</v>
      </c>
      <c r="H3" s="1" t="s">
        <v>4</v>
      </c>
      <c r="I3" s="1" t="s">
        <v>5</v>
      </c>
      <c r="J3" s="1" t="s">
        <v>6</v>
      </c>
    </row>
    <row r="4" spans="4:14" ht="15" thickTop="1" x14ac:dyDescent="0.3">
      <c r="J4" s="2">
        <v>1</v>
      </c>
    </row>
    <row r="5" spans="4:14" x14ac:dyDescent="0.3">
      <c r="D5" s="2">
        <v>2</v>
      </c>
      <c r="E5" s="2">
        <v>3</v>
      </c>
      <c r="F5" s="2">
        <v>4</v>
      </c>
      <c r="G5" s="2">
        <v>5</v>
      </c>
      <c r="H5" s="2">
        <v>6</v>
      </c>
      <c r="I5" s="2">
        <v>7</v>
      </c>
      <c r="J5" s="2">
        <v>8</v>
      </c>
    </row>
    <row r="6" spans="4:14" x14ac:dyDescent="0.3">
      <c r="D6" s="2">
        <v>9</v>
      </c>
      <c r="E6" s="2">
        <v>10</v>
      </c>
      <c r="F6" s="2">
        <v>11</v>
      </c>
      <c r="G6" s="2">
        <v>12</v>
      </c>
      <c r="H6" s="2">
        <v>13</v>
      </c>
      <c r="I6" s="2">
        <v>14</v>
      </c>
      <c r="J6" s="2">
        <v>15</v>
      </c>
      <c r="N6" s="4"/>
    </row>
    <row r="7" spans="4:14" x14ac:dyDescent="0.3">
      <c r="D7" s="2">
        <v>16</v>
      </c>
      <c r="E7" s="2">
        <v>17</v>
      </c>
      <c r="F7" s="3">
        <v>18</v>
      </c>
      <c r="G7" s="2">
        <v>19</v>
      </c>
      <c r="H7" s="3">
        <v>20</v>
      </c>
      <c r="I7" s="2">
        <v>21</v>
      </c>
      <c r="J7" s="3">
        <v>22</v>
      </c>
      <c r="N7" s="4"/>
    </row>
    <row r="8" spans="4:14" x14ac:dyDescent="0.3">
      <c r="D8" s="3">
        <v>23</v>
      </c>
      <c r="E8" s="2">
        <v>24</v>
      </c>
      <c r="F8" s="3">
        <v>25</v>
      </c>
      <c r="G8" s="2">
        <v>26</v>
      </c>
      <c r="H8" s="2">
        <v>27</v>
      </c>
      <c r="I8" s="2">
        <v>28</v>
      </c>
      <c r="J8" s="3">
        <v>29</v>
      </c>
      <c r="N8" s="4"/>
    </row>
    <row r="9" spans="4:14" x14ac:dyDescent="0.3">
      <c r="D9" s="2">
        <v>30</v>
      </c>
      <c r="E9" s="3">
        <v>31</v>
      </c>
      <c r="N9" s="4"/>
    </row>
    <row r="10" spans="4:14" ht="15" thickBot="1" x14ac:dyDescent="0.35"/>
    <row r="11" spans="4:14" ht="15.6" thickTop="1" thickBot="1" x14ac:dyDescent="0.35">
      <c r="D11" s="18" t="s">
        <v>8</v>
      </c>
      <c r="E11" s="19"/>
      <c r="F11" s="19"/>
      <c r="G11" s="19"/>
      <c r="H11" s="19"/>
      <c r="I11" s="19"/>
      <c r="J11" s="20"/>
    </row>
    <row r="12" spans="4:14" ht="15.6" thickTop="1" thickBot="1" x14ac:dyDescent="0.35">
      <c r="D12" s="1" t="s">
        <v>0</v>
      </c>
      <c r="E12" s="1" t="s">
        <v>1</v>
      </c>
      <c r="F12" s="1" t="s">
        <v>2</v>
      </c>
      <c r="G12" s="1" t="s">
        <v>3</v>
      </c>
      <c r="H12" s="1" t="s">
        <v>4</v>
      </c>
      <c r="I12" s="1" t="s">
        <v>5</v>
      </c>
      <c r="J12" s="1" t="s">
        <v>6</v>
      </c>
    </row>
    <row r="13" spans="4:14" ht="15" thickTop="1" x14ac:dyDescent="0.3">
      <c r="F13" s="2">
        <v>1</v>
      </c>
      <c r="G13" s="2">
        <v>2</v>
      </c>
      <c r="H13" s="2">
        <v>3</v>
      </c>
      <c r="I13" s="2">
        <v>4</v>
      </c>
      <c r="J13" s="2">
        <v>5</v>
      </c>
    </row>
    <row r="14" spans="4:14" x14ac:dyDescent="0.3">
      <c r="D14" s="2">
        <v>6</v>
      </c>
      <c r="E14" s="3">
        <v>7</v>
      </c>
      <c r="F14" s="2">
        <v>8</v>
      </c>
      <c r="G14" s="3">
        <v>9</v>
      </c>
      <c r="H14" s="3">
        <v>10</v>
      </c>
      <c r="I14" s="3">
        <v>11</v>
      </c>
      <c r="J14" s="3">
        <v>12</v>
      </c>
    </row>
    <row r="15" spans="4:14" x14ac:dyDescent="0.3">
      <c r="D15" s="2">
        <v>13</v>
      </c>
      <c r="E15" s="2">
        <v>14</v>
      </c>
      <c r="F15" s="2">
        <v>15</v>
      </c>
      <c r="G15" s="3">
        <v>16</v>
      </c>
      <c r="H15" s="3">
        <v>17</v>
      </c>
      <c r="I15" s="3">
        <v>18</v>
      </c>
      <c r="J15" s="2">
        <v>19</v>
      </c>
    </row>
    <row r="16" spans="4:14" x14ac:dyDescent="0.3">
      <c r="D16" s="2">
        <v>20</v>
      </c>
      <c r="E16" s="2">
        <v>21</v>
      </c>
      <c r="F16" s="2">
        <v>22</v>
      </c>
      <c r="G16" s="3">
        <v>23</v>
      </c>
      <c r="H16" s="3">
        <v>24</v>
      </c>
      <c r="I16" s="3">
        <v>25</v>
      </c>
      <c r="J16" s="2">
        <v>26</v>
      </c>
    </row>
    <row r="17" spans="4:10" x14ac:dyDescent="0.3">
      <c r="D17" s="2">
        <v>27</v>
      </c>
      <c r="E17" s="2">
        <v>28</v>
      </c>
      <c r="F17" s="2">
        <v>29</v>
      </c>
      <c r="G17" s="3">
        <v>30</v>
      </c>
    </row>
    <row r="18" spans="4:10" ht="15" thickBot="1" x14ac:dyDescent="0.35"/>
    <row r="19" spans="4:10" ht="15.6" thickTop="1" thickBot="1" x14ac:dyDescent="0.35">
      <c r="D19" s="18" t="s">
        <v>9</v>
      </c>
      <c r="E19" s="19"/>
      <c r="F19" s="19"/>
      <c r="G19" s="19"/>
      <c r="H19" s="19"/>
      <c r="I19" s="19"/>
      <c r="J19" s="20"/>
    </row>
    <row r="20" spans="4:10" ht="15.6" thickTop="1" thickBot="1" x14ac:dyDescent="0.35">
      <c r="D20" s="1" t="s">
        <v>0</v>
      </c>
      <c r="E20" s="1" t="s">
        <v>1</v>
      </c>
      <c r="F20" s="1" t="s">
        <v>2</v>
      </c>
      <c r="G20" s="1" t="s">
        <v>3</v>
      </c>
      <c r="H20" s="1" t="s">
        <v>4</v>
      </c>
      <c r="I20" s="1" t="s">
        <v>5</v>
      </c>
      <c r="J20" s="1" t="s">
        <v>6</v>
      </c>
    </row>
    <row r="21" spans="4:10" ht="15" thickTop="1" x14ac:dyDescent="0.3">
      <c r="H21" s="3">
        <v>1</v>
      </c>
      <c r="I21" s="2">
        <v>2</v>
      </c>
      <c r="J21" s="2">
        <v>3</v>
      </c>
    </row>
    <row r="22" spans="4:10" x14ac:dyDescent="0.3">
      <c r="D22" s="2">
        <v>4</v>
      </c>
      <c r="E22" s="2">
        <v>5</v>
      </c>
      <c r="F22" s="2">
        <v>6</v>
      </c>
      <c r="G22" s="3">
        <v>7</v>
      </c>
      <c r="H22" s="3">
        <v>8</v>
      </c>
      <c r="I22" s="3">
        <v>9</v>
      </c>
      <c r="J22" s="2">
        <v>10</v>
      </c>
    </row>
    <row r="23" spans="4:10" x14ac:dyDescent="0.3">
      <c r="D23" s="2">
        <v>11</v>
      </c>
      <c r="E23" s="2">
        <v>12</v>
      </c>
      <c r="F23" s="2">
        <v>13</v>
      </c>
      <c r="G23" s="3">
        <v>14</v>
      </c>
      <c r="H23" s="2">
        <v>15</v>
      </c>
      <c r="I23" s="3">
        <v>16</v>
      </c>
      <c r="J23" s="2">
        <v>17</v>
      </c>
    </row>
    <row r="24" spans="4:10" x14ac:dyDescent="0.3">
      <c r="D24" s="2">
        <v>18</v>
      </c>
      <c r="E24" s="2">
        <v>19</v>
      </c>
      <c r="F24" s="2">
        <v>20</v>
      </c>
      <c r="G24" s="3">
        <v>21</v>
      </c>
      <c r="H24" s="3">
        <v>22</v>
      </c>
      <c r="I24" s="3">
        <v>23</v>
      </c>
      <c r="J24" s="2">
        <v>24</v>
      </c>
    </row>
    <row r="25" spans="4:10" x14ac:dyDescent="0.3">
      <c r="D25" s="2">
        <v>25</v>
      </c>
      <c r="E25" s="2">
        <v>26</v>
      </c>
      <c r="F25" s="2">
        <v>27</v>
      </c>
      <c r="G25" s="3">
        <v>28</v>
      </c>
      <c r="H25" s="3">
        <v>29</v>
      </c>
      <c r="I25" s="3">
        <v>30</v>
      </c>
      <c r="J25" s="2">
        <v>31</v>
      </c>
    </row>
    <row r="26" spans="4:10" ht="15" thickBot="1" x14ac:dyDescent="0.35"/>
    <row r="27" spans="4:10" ht="15.6" thickTop="1" thickBot="1" x14ac:dyDescent="0.35">
      <c r="D27" s="18" t="s">
        <v>10</v>
      </c>
      <c r="E27" s="19"/>
      <c r="F27" s="19"/>
      <c r="G27" s="19"/>
      <c r="H27" s="19"/>
      <c r="I27" s="19"/>
      <c r="J27" s="20"/>
    </row>
    <row r="28" spans="4:10" ht="15.6" thickTop="1" thickBot="1" x14ac:dyDescent="0.35">
      <c r="D28" s="1" t="s">
        <v>0</v>
      </c>
      <c r="E28" s="1" t="s">
        <v>1</v>
      </c>
      <c r="F28" s="1" t="s">
        <v>2</v>
      </c>
      <c r="G28" s="1" t="s">
        <v>3</v>
      </c>
      <c r="H28" s="1" t="s">
        <v>4</v>
      </c>
      <c r="I28" s="1" t="s">
        <v>5</v>
      </c>
      <c r="J28" s="1" t="s">
        <v>6</v>
      </c>
    </row>
    <row r="29" spans="4:10" ht="15" thickTop="1" x14ac:dyDescent="0.3">
      <c r="D29" s="2">
        <v>1</v>
      </c>
      <c r="E29" s="2">
        <v>2</v>
      </c>
      <c r="F29" s="2">
        <v>3</v>
      </c>
      <c r="G29" s="3">
        <v>4</v>
      </c>
      <c r="H29" s="3">
        <v>5</v>
      </c>
      <c r="I29" s="3">
        <v>6</v>
      </c>
      <c r="J29" s="2">
        <v>7</v>
      </c>
    </row>
    <row r="30" spans="4:10" x14ac:dyDescent="0.3">
      <c r="D30" s="2">
        <v>8</v>
      </c>
      <c r="E30" s="2">
        <v>9</v>
      </c>
      <c r="F30" s="2">
        <v>10</v>
      </c>
      <c r="G30" s="2">
        <v>11</v>
      </c>
      <c r="H30" s="2">
        <v>12</v>
      </c>
      <c r="I30" s="2">
        <v>13</v>
      </c>
      <c r="J30" s="2">
        <v>14</v>
      </c>
    </row>
    <row r="31" spans="4:10" x14ac:dyDescent="0.3">
      <c r="D31" s="2">
        <v>15</v>
      </c>
      <c r="E31" s="2">
        <v>16</v>
      </c>
      <c r="F31" s="2">
        <v>17</v>
      </c>
      <c r="G31" s="2">
        <v>18</v>
      </c>
      <c r="H31" s="2">
        <v>19</v>
      </c>
      <c r="I31" s="2">
        <v>20</v>
      </c>
      <c r="J31" s="2">
        <v>21</v>
      </c>
    </row>
    <row r="32" spans="4:10" x14ac:dyDescent="0.3">
      <c r="D32" s="2">
        <v>22</v>
      </c>
      <c r="E32" s="2">
        <v>23</v>
      </c>
      <c r="F32" s="2">
        <v>24</v>
      </c>
      <c r="G32" s="2">
        <v>25</v>
      </c>
      <c r="H32" s="2">
        <v>26</v>
      </c>
      <c r="I32" s="2">
        <v>27</v>
      </c>
      <c r="J32" s="2">
        <v>28</v>
      </c>
    </row>
    <row r="33" spans="4:5" x14ac:dyDescent="0.3">
      <c r="D33" s="2">
        <v>29</v>
      </c>
      <c r="E33" s="2">
        <v>30</v>
      </c>
    </row>
  </sheetData>
  <mergeCells count="4">
    <mergeCell ref="D2:J2"/>
    <mergeCell ref="D11:J11"/>
    <mergeCell ref="D19:J19"/>
    <mergeCell ref="D27:J27"/>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Dashboard</vt:lpstr>
      <vt:lpstr>Data</vt:lpstr>
      <vt:lpstr>Pivot 1</vt:lpstr>
      <vt:lpstr>Duration Pivot</vt:lpstr>
      <vt:lpstr>Calls on Contact</vt:lpstr>
      <vt:lpstr>Missed Vs Calls on Contact Days</vt:lpstr>
      <vt:lpstr>By Weeks</vt:lpstr>
      <vt:lpstr>Sheet1</vt:lpstr>
      <vt:lpstr>'By Weeks'!Data</vt:lpstr>
      <vt:lpstr>'Calls on Contact'!Data</vt:lpstr>
      <vt:lpstr>'Duration Pivot'!Data</vt:lpstr>
      <vt:lpstr>'Missed Vs Calls on Contact Days'!Data</vt:lpstr>
      <vt:lpstr>Data</vt:lpstr>
      <vt:lpstr>'By Weeks'!Duration</vt:lpstr>
      <vt:lpstr>'Calls on Contact'!Duration</vt:lpstr>
      <vt:lpstr>'Missed Vs Calls on Contact Days'!Duration</vt:lpstr>
      <vt:lpstr>Duration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2020-06-10T14:29:24Z</dcterms:created>
  <dcterms:modified xsi:type="dcterms:W3CDTF">2020-06-19T23:29:43Z</dcterms:modified>
</cp:coreProperties>
</file>