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Switch\DocumentsX\"/>
    </mc:Choice>
  </mc:AlternateContent>
  <xr:revisionPtr revIDLastSave="0" documentId="13_ncr:1_{EE35D9A0-76A8-432D-9EBC-D090B3A975FB}" xr6:coauthVersionLast="47" xr6:coauthVersionMax="47" xr10:uidLastSave="{00000000-0000-0000-0000-000000000000}"/>
  <bookViews>
    <workbookView xWindow="28680" yWindow="-165" windowWidth="29040" windowHeight="15840" xr2:uid="{FD2C84AB-673E-48F6-A131-BB8445CFDE63}"/>
  </bookViews>
  <sheets>
    <sheet name="Sheet1" sheetId="1" r:id="rId1"/>
    <sheet name="Sheet2" sheetId="2" r:id="rId2"/>
  </sheets>
  <definedNames>
    <definedName name="_xlnm._FilterDatabase" localSheetId="0" hidden="1">Sheet1!$A$3:$I$59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6" i="2"/>
  <c r="B25" i="2" s="1"/>
  <c r="K9" i="2"/>
  <c r="K8" i="2"/>
  <c r="K7" i="2"/>
  <c r="B21" i="2" l="1"/>
  <c r="C21" i="2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07" i="1"/>
  <c r="C23" i="2" l="1"/>
  <c r="C24" i="2" s="1"/>
  <c r="C20" i="2"/>
  <c r="C26" i="2" s="1"/>
  <c r="C25" i="2" s="1"/>
  <c r="D21" i="2"/>
  <c r="B24" i="2"/>
  <c r="E21" i="2" l="1"/>
  <c r="D23" i="2"/>
  <c r="D24" i="2" s="1"/>
  <c r="D20" i="2"/>
  <c r="D26" i="2" s="1"/>
  <c r="D25" i="2" s="1"/>
  <c r="F21" i="2" l="1"/>
  <c r="E23" i="2"/>
  <c r="E24" i="2" s="1"/>
  <c r="E20" i="2"/>
  <c r="E26" i="2" s="1"/>
  <c r="E25" i="2" s="1"/>
  <c r="G21" i="2" l="1"/>
  <c r="F20" i="2"/>
  <c r="F26" i="2" s="1"/>
  <c r="F25" i="2" s="1"/>
  <c r="F23" i="2"/>
  <c r="F24" i="2" s="1"/>
  <c r="H21" i="2" l="1"/>
  <c r="G23" i="2"/>
  <c r="G24" i="2" s="1"/>
  <c r="G20" i="2"/>
  <c r="G26" i="2" s="1"/>
  <c r="G25" i="2" s="1"/>
  <c r="I21" i="2" l="1"/>
  <c r="H23" i="2"/>
  <c r="H24" i="2" s="1"/>
  <c r="H20" i="2"/>
  <c r="H26" i="2" s="1"/>
  <c r="H25" i="2" s="1"/>
  <c r="J21" i="2" l="1"/>
  <c r="I23" i="2"/>
  <c r="I24" i="2" s="1"/>
  <c r="I20" i="2"/>
  <c r="I26" i="2" s="1"/>
  <c r="I25" i="2" s="1"/>
  <c r="K21" i="2" l="1"/>
  <c r="J23" i="2"/>
  <c r="J24" i="2" s="1"/>
  <c r="J20" i="2"/>
  <c r="J26" i="2" s="1"/>
  <c r="J25" i="2" s="1"/>
  <c r="L21" i="2" l="1"/>
  <c r="K23" i="2"/>
  <c r="K24" i="2" s="1"/>
  <c r="K20" i="2"/>
  <c r="K26" i="2" s="1"/>
  <c r="K25" i="2" s="1"/>
  <c r="M21" i="2" l="1"/>
  <c r="L23" i="2"/>
  <c r="L24" i="2" s="1"/>
  <c r="L20" i="2"/>
  <c r="L26" i="2" s="1"/>
  <c r="L25" i="2" s="1"/>
  <c r="N21" i="2" l="1"/>
  <c r="M23" i="2"/>
  <c r="M24" i="2" s="1"/>
  <c r="M20" i="2"/>
  <c r="M26" i="2" s="1"/>
  <c r="M25" i="2" s="1"/>
  <c r="O21" i="2" l="1"/>
  <c r="N20" i="2"/>
  <c r="N26" i="2" s="1"/>
  <c r="N25" i="2" s="1"/>
  <c r="N23" i="2"/>
  <c r="N24" i="2" s="1"/>
  <c r="P21" i="2" l="1"/>
  <c r="O23" i="2"/>
  <c r="O24" i="2" s="1"/>
  <c r="O20" i="2"/>
  <c r="O26" i="2" s="1"/>
  <c r="O25" i="2" s="1"/>
  <c r="Q21" i="2" l="1"/>
  <c r="P23" i="2"/>
  <c r="P24" i="2" s="1"/>
  <c r="P20" i="2"/>
  <c r="P26" i="2" s="1"/>
  <c r="P25" i="2" s="1"/>
  <c r="R21" i="2" l="1"/>
  <c r="Q23" i="2"/>
  <c r="Q24" i="2" s="1"/>
  <c r="Q20" i="2"/>
  <c r="Q26" i="2" s="1"/>
  <c r="Q25" i="2" s="1"/>
  <c r="S21" i="2" l="1"/>
  <c r="R23" i="2"/>
  <c r="R24" i="2" s="1"/>
  <c r="R20" i="2"/>
  <c r="R26" i="2" s="1"/>
  <c r="R25" i="2" s="1"/>
  <c r="T21" i="2" l="1"/>
  <c r="S23" i="2"/>
  <c r="S24" i="2" s="1"/>
  <c r="S20" i="2"/>
  <c r="S26" i="2" s="1"/>
  <c r="S25" i="2" s="1"/>
  <c r="U21" i="2" l="1"/>
  <c r="T23" i="2"/>
  <c r="T24" i="2" s="1"/>
  <c r="T20" i="2"/>
  <c r="T26" i="2" s="1"/>
  <c r="T25" i="2" s="1"/>
  <c r="V21" i="2" l="1"/>
  <c r="U23" i="2"/>
  <c r="U24" i="2" s="1"/>
  <c r="U20" i="2"/>
  <c r="U26" i="2" s="1"/>
  <c r="U25" i="2" s="1"/>
  <c r="W21" i="2" l="1"/>
  <c r="V20" i="2"/>
  <c r="V26" i="2" s="1"/>
  <c r="V25" i="2" s="1"/>
  <c r="V23" i="2"/>
  <c r="V24" i="2" s="1"/>
  <c r="X21" i="2" l="1"/>
  <c r="W23" i="2"/>
  <c r="W24" i="2" s="1"/>
  <c r="W20" i="2"/>
  <c r="W26" i="2" s="1"/>
  <c r="W25" i="2" s="1"/>
  <c r="Y21" i="2" l="1"/>
  <c r="X23" i="2"/>
  <c r="X24" i="2" s="1"/>
  <c r="X20" i="2"/>
  <c r="X26" i="2" s="1"/>
  <c r="X25" i="2" s="1"/>
  <c r="Z21" i="2" l="1"/>
  <c r="Y23" i="2"/>
  <c r="Y24" i="2" s="1"/>
  <c r="Y20" i="2"/>
  <c r="Y26" i="2" s="1"/>
  <c r="Y25" i="2" s="1"/>
  <c r="AA21" i="2" l="1"/>
  <c r="Z23" i="2"/>
  <c r="Z24" i="2" s="1"/>
  <c r="Z20" i="2"/>
  <c r="Z26" i="2" s="1"/>
  <c r="Z25" i="2" s="1"/>
  <c r="AB21" i="2" l="1"/>
  <c r="AA23" i="2"/>
  <c r="AA24" i="2" s="1"/>
  <c r="AA20" i="2"/>
  <c r="AA26" i="2" s="1"/>
  <c r="AA25" i="2" s="1"/>
  <c r="AB20" i="2" l="1"/>
  <c r="AB26" i="2" s="1"/>
  <c r="AB25" i="2" s="1"/>
  <c r="AB23" i="2"/>
  <c r="AB24" i="2" s="1"/>
</calcChain>
</file>

<file path=xl/sharedStrings.xml><?xml version="1.0" encoding="utf-8"?>
<sst xmlns="http://schemas.openxmlformats.org/spreadsheetml/2006/main" count="336" uniqueCount="240">
  <si>
    <t>Code Collection</t>
  </si>
  <si>
    <t>What it Does</t>
  </si>
  <si>
    <t>Value</t>
  </si>
  <si>
    <t>Shortcut: Caverns → Entrance</t>
  </si>
  <si>
    <t>3BE1C</t>
  </si>
  <si>
    <t>Shortcut: Teleporter → Entrance</t>
  </si>
  <si>
    <t>3BE1E</t>
  </si>
  <si>
    <t>Entrance Jewel Sword</t>
  </si>
  <si>
    <t>3BE1F</t>
  </si>
  <si>
    <t>0F</t>
  </si>
  <si>
    <t>3BEB3</t>
  </si>
  <si>
    <t>Entrance to Catacombs</t>
  </si>
  <si>
    <t>3BEAE</t>
  </si>
  <si>
    <t>Holy Symbol Door (no Merman Statue)</t>
  </si>
  <si>
    <t>3BEB0</t>
  </si>
  <si>
    <t>Holy Symbol Floor Break</t>
  </si>
  <si>
    <t>3BDED</t>
  </si>
  <si>
    <t>Marble Gallery → Caverns</t>
  </si>
  <si>
    <t>3BE0C</t>
  </si>
  <si>
    <t>Olrox Breakable Wall</t>
  </si>
  <si>
    <t>3BE9E</t>
  </si>
  <si>
    <t>Colosseum Elevator</t>
  </si>
  <si>
    <t>3BE9D</t>
  </si>
  <si>
    <t>Shortcut: Colosseum → Royal Chapel</t>
  </si>
  <si>
    <t>3BE4C</t>
  </si>
  <si>
    <t>Shortcut: Olrox's Quarters → Royal Chapel</t>
  </si>
  <si>
    <t>3BE80</t>
  </si>
  <si>
    <t>3BE8D</t>
  </si>
  <si>
    <t>Healing Mail Breakable Wall</t>
  </si>
  <si>
    <t>Keep Attic Stairs</t>
  </si>
  <si>
    <t>3BE8E</t>
  </si>
  <si>
    <t>Cloaked Knight Breakable Wall</t>
  </si>
  <si>
    <t>3BDFC</t>
  </si>
  <si>
    <t>Outer Wall Elevator</t>
  </si>
  <si>
    <t>3BEB2</t>
  </si>
  <si>
    <t>Bandana Breakable Wall</t>
  </si>
  <si>
    <t>Demon Switch Door</t>
  </si>
  <si>
    <t>3BE3C</t>
  </si>
  <si>
    <t>3BE2E</t>
  </si>
  <si>
    <t>Spike Room Light</t>
  </si>
  <si>
    <t>Ice Brand Breakable Wall</t>
  </si>
  <si>
    <t>3BE2C</t>
  </si>
  <si>
    <t>3BE0D</t>
  </si>
  <si>
    <t>Sword Card Breakable Ceiling</t>
  </si>
  <si>
    <t>Holy Glasses Floor (No Rings)</t>
  </si>
  <si>
    <t>3BDEC</t>
  </si>
  <si>
    <t>3BEBC</t>
  </si>
  <si>
    <t>1F</t>
  </si>
  <si>
    <t>Starts as 10</t>
  </si>
  <si>
    <t>Olrox =+1</t>
  </si>
  <si>
    <t>Outer Wall =+4</t>
  </si>
  <si>
    <t>Keep =+8</t>
  </si>
  <si>
    <t>Normal Teleport Rooms</t>
  </si>
  <si>
    <t>Reverse Teleport Rooms</t>
  </si>
  <si>
    <t>3BEBD</t>
  </si>
  <si>
    <t>Entrance =+1</t>
  </si>
  <si>
    <t>Notes</t>
  </si>
  <si>
    <t>Removes Complexity</t>
  </si>
  <si>
    <t>Changes Complexity</t>
  </si>
  <si>
    <t>Changes Routing</t>
  </si>
  <si>
    <t>Changes Adventure Complexity</t>
  </si>
  <si>
    <t>Mines =+2</t>
  </si>
  <si>
    <t>3BE1D</t>
  </si>
  <si>
    <t>Shortcut: Marble Gallery → Entrance</t>
  </si>
  <si>
    <t>Slogra and Gaibon Defeated</t>
  </si>
  <si>
    <t>3BE70</t>
  </si>
  <si>
    <t>3BDEE</t>
  </si>
  <si>
    <t>Maria Met</t>
  </si>
  <si>
    <t>3BE5D</t>
  </si>
  <si>
    <t>Library Visited</t>
  </si>
  <si>
    <t>3BE5E</t>
  </si>
  <si>
    <t>Librarian Spoken to 1st Time</t>
  </si>
  <si>
    <t>3BE7C</t>
  </si>
  <si>
    <t>Keep Visited</t>
  </si>
  <si>
    <t>Shortcut: Alchemy Cannon Fired</t>
  </si>
  <si>
    <t>3BE6F</t>
  </si>
  <si>
    <t>3BE0E</t>
  </si>
  <si>
    <t>Olrox's Quarters Visited</t>
  </si>
  <si>
    <t>3BE9C</t>
  </si>
  <si>
    <t>Colosseum Visited</t>
  </si>
  <si>
    <t>3BEA0</t>
  </si>
  <si>
    <t>3BE71</t>
  </si>
  <si>
    <t>3BE4E</t>
  </si>
  <si>
    <t>Shield Rod Used? (Alucard Shield)</t>
  </si>
  <si>
    <t>3BE4D</t>
  </si>
  <si>
    <t>Royal Chapel Visited</t>
  </si>
  <si>
    <t>Maria Second Encounter</t>
  </si>
  <si>
    <t>Maria Third Encounter</t>
  </si>
  <si>
    <t>3BE4F</t>
  </si>
  <si>
    <t>Maria Silver Ring</t>
  </si>
  <si>
    <t>3BEFF</t>
  </si>
  <si>
    <t>Silver Ring Collected</t>
  </si>
  <si>
    <t>3BEAC</t>
  </si>
  <si>
    <t>Caverns Visited</t>
  </si>
  <si>
    <t>3BEC1</t>
  </si>
  <si>
    <t>Started Nightmare (1st convo over)</t>
  </si>
  <si>
    <t>3BEC0</t>
  </si>
  <si>
    <t>Nightmare (Succubus) Defeated</t>
  </si>
  <si>
    <t>3BEF5</t>
  </si>
  <si>
    <t>Gold Ring Collected</t>
  </si>
  <si>
    <t>3BEB1</t>
  </si>
  <si>
    <t>Scylla Wurm Defeated</t>
  </si>
  <si>
    <t>3BEF6</t>
  </si>
  <si>
    <t>Scylla Water Level</t>
  </si>
  <si>
    <t>3BEAF</t>
  </si>
  <si>
    <t>Scylla Defeated</t>
  </si>
  <si>
    <t>3BEAD</t>
  </si>
  <si>
    <t>Box Drowns Spear Guards</t>
  </si>
  <si>
    <t>3BE40</t>
  </si>
  <si>
    <t>Mines Visited</t>
  </si>
  <si>
    <t>3BE3E</t>
  </si>
  <si>
    <t>Granfaloon Defeated</t>
  </si>
  <si>
    <t>3BEFD</t>
  </si>
  <si>
    <t>3BEFC</t>
  </si>
  <si>
    <t>Mormegil Collected</t>
  </si>
  <si>
    <t>3BEFE</t>
  </si>
  <si>
    <t>Spike Breaker Collected</t>
  </si>
  <si>
    <t>3BE3F</t>
  </si>
  <si>
    <t>Mines Breakaway Rock</t>
  </si>
  <si>
    <t>Mines Breakaway Stairs</t>
  </si>
  <si>
    <t>Catacombs Visited</t>
  </si>
  <si>
    <t>3BEFA</t>
  </si>
  <si>
    <t>F0</t>
  </si>
  <si>
    <t>Items Colected in Library</t>
  </si>
  <si>
    <t>3BE60</t>
  </si>
  <si>
    <t>01 = Life Vessel</t>
  </si>
  <si>
    <t>04 = Ring of Arcana</t>
  </si>
  <si>
    <t>02 = Axe Armor</t>
  </si>
  <si>
    <t>08 = Dracula Tunic</t>
  </si>
  <si>
    <t>Librarian "Bumped" Items Collected</t>
  </si>
  <si>
    <t>Starts at 00</t>
  </si>
  <si>
    <t>M&amp;W Defeated, 1st Richter Enc</t>
  </si>
  <si>
    <t>3BEC4</t>
  </si>
  <si>
    <t>3BE81</t>
  </si>
  <si>
    <t>Defeat Shaft Orb? Save Richter?</t>
  </si>
  <si>
    <t>3BE82</t>
  </si>
  <si>
    <t>Holy Glasses Event</t>
  </si>
  <si>
    <t>Second Castle Flag?</t>
  </si>
  <si>
    <t>3BE87</t>
  </si>
  <si>
    <t>3BDE0</t>
  </si>
  <si>
    <t>Clear File</t>
  </si>
  <si>
    <t>RAM Address</t>
  </si>
  <si>
    <t>124B88</t>
  </si>
  <si>
    <t>Dagger Entity Reference</t>
  </si>
  <si>
    <t>Axe Entity Reference</t>
  </si>
  <si>
    <t>125C2C</t>
  </si>
  <si>
    <t>1267B0</t>
  </si>
  <si>
    <t>127F40</t>
  </si>
  <si>
    <t>128C2C</t>
  </si>
  <si>
    <t>12A89C</t>
  </si>
  <si>
    <t>12B990</t>
  </si>
  <si>
    <t>Holy Water Entity Reference</t>
  </si>
  <si>
    <t>Rebound Stone Entity Reference</t>
  </si>
  <si>
    <t>Vibhuti Entity Reference</t>
  </si>
  <si>
    <t>Agunea Entity Reference</t>
  </si>
  <si>
    <t>Stopwatch Entity Reference</t>
  </si>
  <si>
    <t>Bible Entity Reference</t>
  </si>
  <si>
    <t>Cross Entity Reference</t>
  </si>
  <si>
    <t>Eye of Vlad</t>
  </si>
  <si>
    <t>Ring of Vlad</t>
  </si>
  <si>
    <t>9797F</t>
  </si>
  <si>
    <t>Rib of Vlad</t>
  </si>
  <si>
    <t>9797E</t>
  </si>
  <si>
    <t>Tooth of Vlad</t>
  </si>
  <si>
    <t>9797D</t>
  </si>
  <si>
    <t>Heart of Vlad</t>
  </si>
  <si>
    <t xml:space="preserve">9797C   </t>
  </si>
  <si>
    <t>*WeirdDemon Card</t>
  </si>
  <si>
    <t xml:space="preserve">9797B   </t>
  </si>
  <si>
    <t>*Fairy Card</t>
  </si>
  <si>
    <t>9797A</t>
  </si>
  <si>
    <t>Sword Card</t>
  </si>
  <si>
    <t>Demon Card</t>
  </si>
  <si>
    <t>Faerie Card</t>
  </si>
  <si>
    <t>Ghost Card</t>
  </si>
  <si>
    <t>Bat Card</t>
  </si>
  <si>
    <t>Merman Statue</t>
  </si>
  <si>
    <t>Jewel of Open</t>
  </si>
  <si>
    <t>Faerie Scroll</t>
  </si>
  <si>
    <t>Holy Symbol</t>
  </si>
  <si>
    <t>Leap Stone</t>
  </si>
  <si>
    <t>Gravity Boots</t>
  </si>
  <si>
    <t xml:space="preserve">9796F   </t>
  </si>
  <si>
    <t>Spirit Orb</t>
  </si>
  <si>
    <t xml:space="preserve">9796E   </t>
  </si>
  <si>
    <t>Cube of Zoe</t>
  </si>
  <si>
    <t xml:space="preserve">9796D   </t>
  </si>
  <si>
    <t>Gas Cloud</t>
  </si>
  <si>
    <t xml:space="preserve">9796C   </t>
  </si>
  <si>
    <t>Power of Mist</t>
  </si>
  <si>
    <t xml:space="preserve">9796B   </t>
  </si>
  <si>
    <t>Form of Mist</t>
  </si>
  <si>
    <t xml:space="preserve">9796A   </t>
  </si>
  <si>
    <t>Skill of Wolf</t>
  </si>
  <si>
    <t>Power of Wolf</t>
  </si>
  <si>
    <t>Soul of Wolf</t>
  </si>
  <si>
    <t>Force of Echo</t>
  </si>
  <si>
    <t>Echo of Bat</t>
  </si>
  <si>
    <t>Fire of Bat</t>
  </si>
  <si>
    <t>Soul of Bat</t>
  </si>
  <si>
    <t>02 = Have it, not turned on</t>
  </si>
  <si>
    <t>Richter beats Drac</t>
  </si>
  <si>
    <t>03CA28</t>
  </si>
  <si>
    <t>XX</t>
  </si>
  <si>
    <t>This captures the number of seconds in hex</t>
  </si>
  <si>
    <t>Defeat Olrox</t>
  </si>
  <si>
    <t>03CA2C</t>
  </si>
  <si>
    <t>Defeat Doppleganger10</t>
  </si>
  <si>
    <t>03CA30</t>
  </si>
  <si>
    <t>Defeat Granfaloon</t>
  </si>
  <si>
    <t>defeat Minotaur and Werewolf</t>
  </si>
  <si>
    <t>Defeat Scylla</t>
  </si>
  <si>
    <t>Defeat Slogra and Gaibon</t>
  </si>
  <si>
    <t>Defeat Hippogryph</t>
  </si>
  <si>
    <t>Defeat Succubus</t>
  </si>
  <si>
    <t>Defeat Karasuman</t>
  </si>
  <si>
    <t>Defeat Fake Friends</t>
  </si>
  <si>
    <t>Defeat Death</t>
  </si>
  <si>
    <t>Defeat Cerberus</t>
  </si>
  <si>
    <t>Save Richter</t>
  </si>
  <si>
    <t>Defeat Medusa</t>
  </si>
  <si>
    <t>Defeat Creature</t>
  </si>
  <si>
    <t>Defeat Lesser Demon</t>
  </si>
  <si>
    <t>Defeat Doppleganger40</t>
  </si>
  <si>
    <t>Defeat Darkwing Bat</t>
  </si>
  <si>
    <t>Defeat Galamoth</t>
  </si>
  <si>
    <t>Final Save</t>
  </si>
  <si>
    <t>Meeting Death</t>
  </si>
  <si>
    <t>Get Holy Glasses</t>
  </si>
  <si>
    <t>Meeting Librarian</t>
  </si>
  <si>
    <t>First Maria Meeting</t>
  </si>
  <si>
    <t>Defeat Beez</t>
  </si>
  <si>
    <t>Defeat Akmodan II</t>
  </si>
  <si>
    <t>ffff</t>
  </si>
  <si>
    <t>03BED0</t>
  </si>
  <si>
    <t>Door to drac open</t>
  </si>
  <si>
    <t>417e</t>
  </si>
  <si>
    <t>be82</t>
  </si>
  <si>
    <t>Starts as 01</t>
  </si>
  <si>
    <t>Richter Dialogue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</si>
</sst>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right"/>
    </xf>
    <xf numFmtId="0" fontId="0" fillId="3" borderId="1" xfId="0" applyFill="1" applyBorder="1"/>
    <xf numFmtId="0" fontId="1" fillId="3" borderId="2" xfId="0" applyFon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0" fillId="0" borderId="5" xfId="0" applyBorder="1"/>
    <xf numFmtId="0" fontId="0" fillId="0" borderId="7" xfId="0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164" fontId="2" fillId="0" borderId="6" xfId="0" applyNumberFormat="1" applyFont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0" fontId="2" fillId="2" borderId="5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2" borderId="7" xfId="0" applyFill="1" applyBorder="1"/>
    <xf numFmtId="0" fontId="0" fillId="2" borderId="0" xfId="0" applyFill="1"/>
    <xf numFmtId="0" fontId="0" fillId="0" borderId="7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758C-FEB3-4060-9E5E-F1A3BC6C816E}">
  <dimension ref="A1:I137"/>
  <sheetViews>
    <sheetView tabSelected="1" topLeftCell="A34" workbookViewId="0">
      <selection activeCell="A62" sqref="A62"/>
    </sheetView>
  </sheetViews>
  <sheetFormatPr defaultRowHeight="15" x14ac:dyDescent="0.25"/>
  <cols>
    <col min="1" max="1" width="39" bestFit="1" customWidth="1"/>
    <col min="2" max="2" width="15.140625" style="19" bestFit="1" customWidth="1"/>
    <col min="3" max="3" width="9.140625" style="1"/>
    <col min="4" max="4" width="14.42578125" customWidth="1"/>
    <col min="5" max="5" width="17.7109375" customWidth="1"/>
    <col min="6" max="6" width="17.7109375" bestFit="1" customWidth="1"/>
    <col min="7" max="7" width="14.42578125" bestFit="1" customWidth="1"/>
    <col min="8" max="8" width="16.7109375" bestFit="1" customWidth="1"/>
  </cols>
  <sheetData>
    <row r="1" spans="1:9" x14ac:dyDescent="0.25">
      <c r="A1" t="s">
        <v>0</v>
      </c>
    </row>
    <row r="3" spans="1:9" ht="15.75" thickBot="1" x14ac:dyDescent="0.3">
      <c r="A3" s="3" t="s">
        <v>1</v>
      </c>
      <c r="B3" s="20" t="s">
        <v>141</v>
      </c>
      <c r="C3" s="4" t="s">
        <v>2</v>
      </c>
      <c r="D3" s="5" t="s">
        <v>56</v>
      </c>
      <c r="E3" s="2"/>
      <c r="F3" s="2"/>
      <c r="G3" s="2"/>
      <c r="H3" s="2"/>
      <c r="I3" s="2"/>
    </row>
    <row r="4" spans="1:9" ht="15.75" thickTop="1" x14ac:dyDescent="0.25">
      <c r="A4" s="6" t="s">
        <v>44</v>
      </c>
      <c r="B4" s="17" t="s">
        <v>45</v>
      </c>
      <c r="C4" s="13">
        <v>1</v>
      </c>
      <c r="D4" s="10" t="s">
        <v>57</v>
      </c>
      <c r="E4" s="11"/>
      <c r="F4" s="11"/>
      <c r="G4" s="11"/>
      <c r="H4" s="11"/>
      <c r="I4" s="11"/>
    </row>
    <row r="5" spans="1:9" x14ac:dyDescent="0.25">
      <c r="A5" s="8" t="s">
        <v>17</v>
      </c>
      <c r="B5" s="18" t="s">
        <v>16</v>
      </c>
      <c r="C5" s="14">
        <v>1</v>
      </c>
      <c r="D5" s="9" t="s">
        <v>57</v>
      </c>
      <c r="E5" s="12"/>
      <c r="F5" s="12"/>
      <c r="G5" s="12"/>
      <c r="H5" s="12"/>
      <c r="I5" s="12"/>
    </row>
    <row r="6" spans="1:9" x14ac:dyDescent="0.25">
      <c r="A6" s="6" t="s">
        <v>67</v>
      </c>
      <c r="B6" s="17" t="s">
        <v>66</v>
      </c>
      <c r="C6" s="13">
        <v>1</v>
      </c>
      <c r="D6" s="7"/>
    </row>
    <row r="7" spans="1:9" x14ac:dyDescent="0.25">
      <c r="A7" s="15" t="s">
        <v>33</v>
      </c>
      <c r="B7" s="18" t="s">
        <v>32</v>
      </c>
      <c r="C7" s="14">
        <v>1</v>
      </c>
      <c r="D7" s="9"/>
      <c r="E7" s="12"/>
      <c r="F7" s="12"/>
      <c r="G7" s="12"/>
      <c r="H7" s="12"/>
      <c r="I7" s="12"/>
    </row>
    <row r="8" spans="1:9" x14ac:dyDescent="0.25">
      <c r="A8" s="6" t="s">
        <v>19</v>
      </c>
      <c r="B8" s="17" t="s">
        <v>18</v>
      </c>
      <c r="C8" s="13">
        <v>3</v>
      </c>
      <c r="D8" s="7"/>
    </row>
    <row r="9" spans="1:9" x14ac:dyDescent="0.25">
      <c r="A9" s="8" t="s">
        <v>43</v>
      </c>
      <c r="B9" s="18" t="s">
        <v>42</v>
      </c>
      <c r="C9" s="14">
        <v>1</v>
      </c>
      <c r="D9" s="9"/>
      <c r="E9" s="12"/>
      <c r="F9" s="12"/>
      <c r="G9" s="12"/>
      <c r="H9" s="12"/>
      <c r="I9" s="12"/>
    </row>
    <row r="10" spans="1:9" x14ac:dyDescent="0.25">
      <c r="A10" s="6" t="s">
        <v>77</v>
      </c>
      <c r="B10" s="17" t="s">
        <v>76</v>
      </c>
      <c r="C10" s="13">
        <v>1</v>
      </c>
      <c r="D10" s="7"/>
    </row>
    <row r="11" spans="1:9" x14ac:dyDescent="0.25">
      <c r="A11" s="8" t="s">
        <v>3</v>
      </c>
      <c r="B11" s="18" t="s">
        <v>4</v>
      </c>
      <c r="C11" s="14">
        <v>1</v>
      </c>
      <c r="D11" s="9" t="s">
        <v>58</v>
      </c>
      <c r="E11" s="12"/>
      <c r="F11" s="12"/>
      <c r="G11" s="12"/>
      <c r="H11" s="12"/>
      <c r="I11" s="12"/>
    </row>
    <row r="12" spans="1:9" x14ac:dyDescent="0.25">
      <c r="A12" s="6" t="s">
        <v>63</v>
      </c>
      <c r="B12" s="17" t="s">
        <v>62</v>
      </c>
      <c r="C12" s="13">
        <v>1</v>
      </c>
      <c r="D12" s="7" t="s">
        <v>59</v>
      </c>
    </row>
    <row r="13" spans="1:9" x14ac:dyDescent="0.25">
      <c r="A13" s="8" t="s">
        <v>5</v>
      </c>
      <c r="B13" s="18" t="s">
        <v>6</v>
      </c>
      <c r="C13" s="14">
        <v>1</v>
      </c>
      <c r="D13" s="9" t="s">
        <v>59</v>
      </c>
      <c r="E13" s="12"/>
      <c r="F13" s="12"/>
      <c r="G13" s="12"/>
      <c r="H13" s="12"/>
      <c r="I13" s="12"/>
    </row>
    <row r="14" spans="1:9" x14ac:dyDescent="0.25">
      <c r="A14" s="6" t="s">
        <v>7</v>
      </c>
      <c r="B14" s="17" t="s">
        <v>8</v>
      </c>
      <c r="C14" s="13" t="s">
        <v>9</v>
      </c>
      <c r="D14" s="7" t="s">
        <v>60</v>
      </c>
    </row>
    <row r="15" spans="1:9" x14ac:dyDescent="0.25">
      <c r="A15" s="8" t="s">
        <v>40</v>
      </c>
      <c r="B15" s="18" t="s">
        <v>41</v>
      </c>
      <c r="C15" s="14">
        <v>1</v>
      </c>
      <c r="D15" s="9"/>
      <c r="E15" s="12"/>
      <c r="F15" s="12"/>
      <c r="G15" s="12"/>
      <c r="H15" s="12"/>
      <c r="I15" s="12"/>
    </row>
    <row r="16" spans="1:9" x14ac:dyDescent="0.25">
      <c r="A16" s="6" t="s">
        <v>39</v>
      </c>
      <c r="B16" s="17" t="s">
        <v>38</v>
      </c>
      <c r="C16" s="13">
        <v>1</v>
      </c>
      <c r="D16" s="7"/>
    </row>
    <row r="17" spans="1:9" x14ac:dyDescent="0.25">
      <c r="A17" s="8" t="s">
        <v>120</v>
      </c>
      <c r="B17" s="18" t="s">
        <v>38</v>
      </c>
      <c r="C17" s="14">
        <v>1</v>
      </c>
      <c r="D17" s="9"/>
      <c r="E17" s="12"/>
      <c r="F17" s="12"/>
      <c r="G17" s="12"/>
      <c r="H17" s="12"/>
      <c r="I17" s="12"/>
    </row>
    <row r="18" spans="1:9" x14ac:dyDescent="0.25">
      <c r="A18" s="6" t="s">
        <v>36</v>
      </c>
      <c r="B18" s="17" t="s">
        <v>37</v>
      </c>
      <c r="C18" s="13">
        <v>1</v>
      </c>
      <c r="D18" s="7" t="s">
        <v>60</v>
      </c>
    </row>
    <row r="19" spans="1:9" x14ac:dyDescent="0.25">
      <c r="A19" s="8" t="s">
        <v>119</v>
      </c>
      <c r="B19" s="18" t="s">
        <v>110</v>
      </c>
      <c r="C19" s="14">
        <v>1</v>
      </c>
      <c r="D19" s="9"/>
      <c r="E19" s="12"/>
      <c r="F19" s="12"/>
      <c r="G19" s="12"/>
      <c r="H19" s="12"/>
      <c r="I19" s="12"/>
    </row>
    <row r="20" spans="1:9" x14ac:dyDescent="0.25">
      <c r="A20" s="6" t="s">
        <v>118</v>
      </c>
      <c r="B20" s="17" t="s">
        <v>117</v>
      </c>
      <c r="C20" s="13">
        <v>1</v>
      </c>
      <c r="D20" s="7"/>
    </row>
    <row r="21" spans="1:9" x14ac:dyDescent="0.25">
      <c r="A21" s="8" t="s">
        <v>109</v>
      </c>
      <c r="B21" s="18" t="s">
        <v>108</v>
      </c>
      <c r="C21" s="14">
        <v>1</v>
      </c>
      <c r="D21" s="9"/>
      <c r="E21" s="12"/>
      <c r="F21" s="12"/>
      <c r="G21" s="12"/>
      <c r="H21" s="12"/>
      <c r="I21" s="12"/>
    </row>
    <row r="22" spans="1:9" x14ac:dyDescent="0.25">
      <c r="A22" s="6" t="s">
        <v>25</v>
      </c>
      <c r="B22" s="17" t="s">
        <v>24</v>
      </c>
      <c r="C22" s="13">
        <v>1</v>
      </c>
      <c r="D22" s="7" t="s">
        <v>58</v>
      </c>
    </row>
    <row r="23" spans="1:9" x14ac:dyDescent="0.25">
      <c r="A23" s="8" t="s">
        <v>85</v>
      </c>
      <c r="B23" s="18" t="s">
        <v>84</v>
      </c>
      <c r="C23" s="14">
        <v>1</v>
      </c>
      <c r="D23" s="9"/>
      <c r="E23" s="12"/>
      <c r="F23" s="12"/>
      <c r="G23" s="12"/>
      <c r="H23" s="12"/>
      <c r="I23" s="12"/>
    </row>
    <row r="24" spans="1:9" x14ac:dyDescent="0.25">
      <c r="A24" s="6" t="s">
        <v>87</v>
      </c>
      <c r="B24" s="17" t="s">
        <v>82</v>
      </c>
      <c r="C24" s="13">
        <v>1</v>
      </c>
      <c r="D24" s="7"/>
    </row>
    <row r="25" spans="1:9" x14ac:dyDescent="0.25">
      <c r="A25" s="8" t="s">
        <v>89</v>
      </c>
      <c r="B25" s="18" t="s">
        <v>88</v>
      </c>
      <c r="C25" s="14">
        <v>1</v>
      </c>
      <c r="D25" s="9"/>
      <c r="E25" s="12"/>
      <c r="F25" s="12"/>
      <c r="G25" s="12"/>
      <c r="H25" s="12"/>
      <c r="I25" s="12"/>
    </row>
    <row r="26" spans="1:9" x14ac:dyDescent="0.25">
      <c r="A26" s="6" t="s">
        <v>69</v>
      </c>
      <c r="B26" s="17" t="s">
        <v>68</v>
      </c>
      <c r="C26" s="13">
        <v>1</v>
      </c>
      <c r="D26" s="7"/>
    </row>
    <row r="27" spans="1:9" x14ac:dyDescent="0.25">
      <c r="A27" s="8" t="s">
        <v>71</v>
      </c>
      <c r="B27" s="18" t="s">
        <v>70</v>
      </c>
      <c r="C27" s="14">
        <v>1</v>
      </c>
      <c r="D27" s="9"/>
      <c r="E27" s="12"/>
      <c r="F27" s="12"/>
      <c r="G27" s="12"/>
      <c r="H27" s="12"/>
      <c r="I27" s="12"/>
    </row>
    <row r="28" spans="1:9" x14ac:dyDescent="0.25">
      <c r="A28" s="6" t="s">
        <v>129</v>
      </c>
      <c r="B28" s="17" t="s">
        <v>124</v>
      </c>
      <c r="C28" s="13" t="s">
        <v>9</v>
      </c>
      <c r="D28" s="7" t="s">
        <v>130</v>
      </c>
      <c r="E28" t="s">
        <v>125</v>
      </c>
      <c r="F28" t="s">
        <v>126</v>
      </c>
      <c r="G28" t="s">
        <v>127</v>
      </c>
      <c r="H28" t="s">
        <v>128</v>
      </c>
    </row>
    <row r="29" spans="1:9" x14ac:dyDescent="0.25">
      <c r="A29" s="15" t="s">
        <v>74</v>
      </c>
      <c r="B29" s="18" t="s">
        <v>75</v>
      </c>
      <c r="C29" s="14">
        <v>1</v>
      </c>
      <c r="D29" s="9"/>
      <c r="E29" s="12"/>
      <c r="F29" s="12"/>
      <c r="G29" s="12"/>
      <c r="H29" s="12"/>
      <c r="I29" s="12"/>
    </row>
    <row r="30" spans="1:9" x14ac:dyDescent="0.25">
      <c r="A30" s="6" t="s">
        <v>64</v>
      </c>
      <c r="B30" s="17" t="s">
        <v>65</v>
      </c>
      <c r="C30" s="13">
        <v>1</v>
      </c>
      <c r="D30" s="7"/>
    </row>
    <row r="31" spans="1:9" x14ac:dyDescent="0.25">
      <c r="A31" s="8" t="s">
        <v>86</v>
      </c>
      <c r="B31" s="18" t="s">
        <v>81</v>
      </c>
      <c r="C31" s="14">
        <v>1</v>
      </c>
      <c r="D31" s="9"/>
      <c r="E31" s="12"/>
      <c r="F31" s="12"/>
      <c r="G31" s="12"/>
      <c r="H31" s="12"/>
      <c r="I31" s="12"/>
    </row>
    <row r="32" spans="1:9" x14ac:dyDescent="0.25">
      <c r="A32" s="6" t="s">
        <v>73</v>
      </c>
      <c r="B32" s="17" t="s">
        <v>72</v>
      </c>
      <c r="C32" s="13">
        <v>1</v>
      </c>
      <c r="D32" s="7"/>
    </row>
    <row r="33" spans="1:9" x14ac:dyDescent="0.25">
      <c r="A33" s="8" t="s">
        <v>29</v>
      </c>
      <c r="B33" s="18" t="s">
        <v>26</v>
      </c>
      <c r="C33" s="14">
        <v>1</v>
      </c>
      <c r="D33" s="9"/>
      <c r="E33" s="12"/>
      <c r="F33" s="12"/>
      <c r="G33" s="12"/>
      <c r="H33" s="12"/>
      <c r="I33" s="12"/>
    </row>
    <row r="34" spans="1:9" x14ac:dyDescent="0.25">
      <c r="A34" s="6" t="s">
        <v>28</v>
      </c>
      <c r="B34" s="17" t="s">
        <v>27</v>
      </c>
      <c r="C34" s="13">
        <v>1</v>
      </c>
      <c r="D34" s="7"/>
    </row>
    <row r="35" spans="1:9" x14ac:dyDescent="0.25">
      <c r="A35" s="8" t="s">
        <v>31</v>
      </c>
      <c r="B35" s="18" t="s">
        <v>30</v>
      </c>
      <c r="C35" s="14">
        <v>1</v>
      </c>
      <c r="D35" s="9"/>
      <c r="E35" s="12"/>
      <c r="F35" s="12"/>
      <c r="G35" s="12"/>
      <c r="H35" s="12"/>
      <c r="I35" s="12"/>
    </row>
    <row r="36" spans="1:9" x14ac:dyDescent="0.25">
      <c r="A36" s="6" t="s">
        <v>79</v>
      </c>
      <c r="B36" s="17" t="s">
        <v>78</v>
      </c>
      <c r="C36" s="13">
        <v>1</v>
      </c>
      <c r="D36" s="7"/>
    </row>
    <row r="37" spans="1:9" x14ac:dyDescent="0.25">
      <c r="A37" s="8" t="s">
        <v>23</v>
      </c>
      <c r="B37" s="18" t="s">
        <v>22</v>
      </c>
      <c r="C37" s="14">
        <v>1</v>
      </c>
      <c r="D37" s="9" t="s">
        <v>58</v>
      </c>
      <c r="E37" s="12"/>
      <c r="F37" s="12"/>
      <c r="G37" s="12"/>
      <c r="H37" s="12"/>
      <c r="I37" s="12"/>
    </row>
    <row r="38" spans="1:9" x14ac:dyDescent="0.25">
      <c r="A38" s="16" t="s">
        <v>21</v>
      </c>
      <c r="B38" s="17" t="s">
        <v>20</v>
      </c>
      <c r="C38" s="13">
        <v>1</v>
      </c>
      <c r="D38" s="7"/>
    </row>
    <row r="39" spans="1:9" x14ac:dyDescent="0.25">
      <c r="A39" s="8" t="s">
        <v>83</v>
      </c>
      <c r="B39" s="18" t="s">
        <v>20</v>
      </c>
      <c r="C39" s="14">
        <v>1</v>
      </c>
      <c r="D39" s="9"/>
      <c r="E39" s="12"/>
      <c r="F39" s="12"/>
      <c r="G39" s="12"/>
      <c r="H39" s="12"/>
      <c r="I39" s="12"/>
    </row>
    <row r="40" spans="1:9" x14ac:dyDescent="0.25">
      <c r="A40" s="6" t="s">
        <v>131</v>
      </c>
      <c r="B40" s="17" t="s">
        <v>80</v>
      </c>
      <c r="C40" s="13">
        <v>1</v>
      </c>
      <c r="D40" s="7"/>
    </row>
    <row r="41" spans="1:9" x14ac:dyDescent="0.25">
      <c r="A41" s="8" t="s">
        <v>93</v>
      </c>
      <c r="B41" s="18" t="s">
        <v>92</v>
      </c>
      <c r="C41" s="14">
        <v>1</v>
      </c>
      <c r="D41" s="9"/>
      <c r="E41" s="12"/>
      <c r="F41" s="12"/>
      <c r="G41" s="12"/>
      <c r="H41" s="12"/>
      <c r="I41" s="12"/>
    </row>
    <row r="42" spans="1:9" x14ac:dyDescent="0.25">
      <c r="A42" s="6" t="s">
        <v>107</v>
      </c>
      <c r="B42" s="17" t="s">
        <v>106</v>
      </c>
      <c r="C42" s="13">
        <v>3</v>
      </c>
      <c r="D42" s="7"/>
    </row>
    <row r="43" spans="1:9" x14ac:dyDescent="0.25">
      <c r="A43" s="8" t="s">
        <v>13</v>
      </c>
      <c r="B43" s="18" t="s">
        <v>12</v>
      </c>
      <c r="C43" s="14">
        <v>1</v>
      </c>
      <c r="D43" s="9" t="s">
        <v>57</v>
      </c>
      <c r="E43" s="12"/>
      <c r="F43" s="12"/>
      <c r="G43" s="12"/>
      <c r="H43" s="12"/>
      <c r="I43" s="12"/>
    </row>
    <row r="44" spans="1:9" x14ac:dyDescent="0.25">
      <c r="A44" s="6" t="s">
        <v>105</v>
      </c>
      <c r="B44" s="17" t="s">
        <v>104</v>
      </c>
      <c r="C44" s="13">
        <v>1</v>
      </c>
      <c r="D44" s="7"/>
    </row>
    <row r="45" spans="1:9" x14ac:dyDescent="0.25">
      <c r="A45" s="8" t="s">
        <v>15</v>
      </c>
      <c r="B45" s="18" t="s">
        <v>14</v>
      </c>
      <c r="C45" s="14">
        <v>1</v>
      </c>
      <c r="D45" s="9"/>
      <c r="E45" s="12"/>
      <c r="F45" s="12"/>
      <c r="G45" s="12"/>
      <c r="H45" s="12"/>
      <c r="I45" s="12"/>
    </row>
    <row r="46" spans="1:9" x14ac:dyDescent="0.25">
      <c r="A46" s="6" t="s">
        <v>101</v>
      </c>
      <c r="B46" s="17" t="s">
        <v>100</v>
      </c>
      <c r="C46" s="13">
        <v>1</v>
      </c>
      <c r="D46" s="7"/>
    </row>
    <row r="47" spans="1:9" x14ac:dyDescent="0.25">
      <c r="A47" s="8" t="s">
        <v>35</v>
      </c>
      <c r="B47" s="18" t="s">
        <v>34</v>
      </c>
      <c r="C47" s="14">
        <v>1</v>
      </c>
      <c r="D47" s="9"/>
      <c r="E47" s="12"/>
      <c r="F47" s="12"/>
      <c r="G47" s="12"/>
      <c r="H47" s="12"/>
      <c r="I47" s="12"/>
    </row>
    <row r="48" spans="1:9" x14ac:dyDescent="0.25">
      <c r="A48" s="6" t="s">
        <v>11</v>
      </c>
      <c r="B48" s="17" t="s">
        <v>10</v>
      </c>
      <c r="C48" s="13">
        <v>3</v>
      </c>
      <c r="D48" s="7" t="s">
        <v>58</v>
      </c>
    </row>
    <row r="49" spans="1:9" x14ac:dyDescent="0.25">
      <c r="A49" s="8" t="s">
        <v>52</v>
      </c>
      <c r="B49" s="18" t="s">
        <v>46</v>
      </c>
      <c r="C49" s="14" t="s">
        <v>47</v>
      </c>
      <c r="D49" s="9" t="s">
        <v>238</v>
      </c>
      <c r="E49" s="12" t="s">
        <v>49</v>
      </c>
      <c r="F49" s="12" t="s">
        <v>61</v>
      </c>
      <c r="G49" s="12" t="s">
        <v>50</v>
      </c>
      <c r="H49" s="12" t="s">
        <v>51</v>
      </c>
      <c r="I49" s="12"/>
    </row>
    <row r="50" spans="1:9" x14ac:dyDescent="0.25">
      <c r="A50" s="6" t="s">
        <v>53</v>
      </c>
      <c r="B50" s="17" t="s">
        <v>54</v>
      </c>
      <c r="C50" s="13" t="s">
        <v>47</v>
      </c>
      <c r="D50" s="7" t="s">
        <v>48</v>
      </c>
      <c r="E50" t="s">
        <v>55</v>
      </c>
      <c r="F50" t="s">
        <v>49</v>
      </c>
      <c r="G50" t="s">
        <v>61</v>
      </c>
      <c r="H50" t="s">
        <v>50</v>
      </c>
      <c r="I50" t="s">
        <v>51</v>
      </c>
    </row>
    <row r="51" spans="1:9" x14ac:dyDescent="0.25">
      <c r="A51" s="8" t="s">
        <v>97</v>
      </c>
      <c r="B51" s="18" t="s">
        <v>96</v>
      </c>
      <c r="C51" s="14">
        <v>1</v>
      </c>
      <c r="D51" s="9"/>
      <c r="E51" s="12"/>
      <c r="F51" s="12"/>
      <c r="G51" s="12"/>
      <c r="H51" s="12"/>
      <c r="I51" s="12"/>
    </row>
    <row r="52" spans="1:9" x14ac:dyDescent="0.25">
      <c r="A52" s="6" t="s">
        <v>95</v>
      </c>
      <c r="B52" s="17" t="s">
        <v>94</v>
      </c>
      <c r="C52" s="13">
        <v>1</v>
      </c>
      <c r="D52" s="7"/>
    </row>
    <row r="53" spans="1:9" x14ac:dyDescent="0.25">
      <c r="A53" s="8" t="s">
        <v>99</v>
      </c>
      <c r="B53" s="18" t="s">
        <v>98</v>
      </c>
      <c r="C53" s="14">
        <v>4</v>
      </c>
      <c r="D53" s="9"/>
      <c r="E53" s="12"/>
      <c r="F53" s="12"/>
      <c r="G53" s="12"/>
      <c r="H53" s="12"/>
      <c r="I53" s="12"/>
    </row>
    <row r="54" spans="1:9" x14ac:dyDescent="0.25">
      <c r="A54" s="6" t="s">
        <v>103</v>
      </c>
      <c r="B54" s="17" t="s">
        <v>102</v>
      </c>
      <c r="C54" s="13">
        <v>20</v>
      </c>
      <c r="D54" s="7"/>
    </row>
    <row r="55" spans="1:9" x14ac:dyDescent="0.25">
      <c r="A55" s="8" t="s">
        <v>123</v>
      </c>
      <c r="B55" s="18" t="s">
        <v>121</v>
      </c>
      <c r="C55" s="14" t="s">
        <v>122</v>
      </c>
      <c r="D55" s="9"/>
      <c r="E55" s="12"/>
      <c r="F55" s="12"/>
      <c r="G55" s="12"/>
      <c r="H55" s="12"/>
      <c r="I55" s="12"/>
    </row>
    <row r="56" spans="1:9" x14ac:dyDescent="0.25">
      <c r="A56" s="6" t="s">
        <v>114</v>
      </c>
      <c r="B56" s="17" t="s">
        <v>113</v>
      </c>
      <c r="C56" s="13">
        <v>8</v>
      </c>
      <c r="D56" s="7"/>
    </row>
    <row r="57" spans="1:9" x14ac:dyDescent="0.25">
      <c r="A57" s="8" t="s">
        <v>111</v>
      </c>
      <c r="B57" s="18" t="s">
        <v>112</v>
      </c>
      <c r="C57" s="14">
        <v>4</v>
      </c>
      <c r="D57" s="9"/>
      <c r="E57" s="12"/>
      <c r="F57" s="12"/>
      <c r="G57" s="12"/>
      <c r="H57" s="12"/>
      <c r="I57" s="12"/>
    </row>
    <row r="58" spans="1:9" x14ac:dyDescent="0.25">
      <c r="A58" s="6" t="s">
        <v>116</v>
      </c>
      <c r="B58" s="17" t="s">
        <v>115</v>
      </c>
      <c r="C58" s="13">
        <v>1</v>
      </c>
      <c r="D58" s="7"/>
    </row>
    <row r="59" spans="1:9" x14ac:dyDescent="0.25">
      <c r="A59" s="8" t="s">
        <v>91</v>
      </c>
      <c r="B59" s="18" t="s">
        <v>90</v>
      </c>
      <c r="C59" s="14">
        <v>4</v>
      </c>
      <c r="D59" s="9"/>
      <c r="E59" s="12"/>
      <c r="F59" s="12"/>
      <c r="G59" s="12"/>
      <c r="H59" s="12"/>
      <c r="I59" s="12"/>
    </row>
    <row r="60" spans="1:9" x14ac:dyDescent="0.25">
      <c r="A60" s="6" t="s">
        <v>136</v>
      </c>
      <c r="B60" s="17" t="s">
        <v>132</v>
      </c>
      <c r="C60" s="13">
        <v>1</v>
      </c>
      <c r="D60" s="7"/>
    </row>
    <row r="61" spans="1:9" x14ac:dyDescent="0.25">
      <c r="A61" s="8" t="s">
        <v>134</v>
      </c>
      <c r="B61" s="18" t="s">
        <v>133</v>
      </c>
      <c r="C61" s="14">
        <v>1</v>
      </c>
      <c r="D61" s="9"/>
      <c r="E61" s="12"/>
      <c r="F61" s="12"/>
      <c r="G61" s="12"/>
      <c r="H61" s="12"/>
      <c r="I61" s="12"/>
    </row>
    <row r="62" spans="1:9" x14ac:dyDescent="0.25">
      <c r="A62" s="6" t="s">
        <v>239</v>
      </c>
      <c r="B62" s="17" t="s">
        <v>135</v>
      </c>
      <c r="C62" s="13">
        <v>1</v>
      </c>
      <c r="D62" s="7"/>
    </row>
    <row r="63" spans="1:9" x14ac:dyDescent="0.25">
      <c r="A63" s="8" t="s">
        <v>137</v>
      </c>
      <c r="B63" s="18" t="s">
        <v>138</v>
      </c>
      <c r="C63" s="14">
        <v>1</v>
      </c>
      <c r="D63" s="9"/>
      <c r="E63" s="12"/>
      <c r="F63" s="12"/>
      <c r="G63" s="12"/>
      <c r="H63" s="12"/>
      <c r="I63" s="12"/>
    </row>
    <row r="64" spans="1:9" x14ac:dyDescent="0.25">
      <c r="A64" s="6" t="s">
        <v>140</v>
      </c>
      <c r="B64" s="17" t="s">
        <v>139</v>
      </c>
      <c r="C64" s="13">
        <v>2</v>
      </c>
      <c r="D64" s="7"/>
    </row>
    <row r="65" spans="1:9" x14ac:dyDescent="0.25">
      <c r="A65" s="8" t="s">
        <v>143</v>
      </c>
      <c r="B65" s="18" t="s">
        <v>142</v>
      </c>
      <c r="C65" s="14"/>
      <c r="D65" s="9"/>
      <c r="E65" s="12"/>
      <c r="F65" s="12"/>
      <c r="G65" s="12"/>
      <c r="H65" s="12"/>
      <c r="I65" s="12"/>
    </row>
    <row r="66" spans="1:9" x14ac:dyDescent="0.25">
      <c r="A66" s="6" t="s">
        <v>144</v>
      </c>
      <c r="B66" s="17">
        <v>125330</v>
      </c>
      <c r="C66" s="13"/>
      <c r="D66" s="7"/>
    </row>
    <row r="67" spans="1:9" x14ac:dyDescent="0.25">
      <c r="A67" s="8" t="s">
        <v>151</v>
      </c>
      <c r="B67" s="18" t="s">
        <v>145</v>
      </c>
      <c r="C67" s="14"/>
      <c r="D67" s="9"/>
      <c r="E67" s="12"/>
      <c r="F67" s="12"/>
      <c r="G67" s="12"/>
      <c r="H67" s="12"/>
      <c r="I67" s="12"/>
    </row>
    <row r="68" spans="1:9" x14ac:dyDescent="0.25">
      <c r="A68" s="6" t="s">
        <v>157</v>
      </c>
      <c r="B68" s="17" t="s">
        <v>146</v>
      </c>
      <c r="C68" s="13"/>
      <c r="D68" s="7"/>
    </row>
    <row r="69" spans="1:9" x14ac:dyDescent="0.25">
      <c r="A69" s="8" t="s">
        <v>152</v>
      </c>
      <c r="B69" s="18" t="s">
        <v>147</v>
      </c>
      <c r="C69" s="14"/>
      <c r="D69" s="9"/>
      <c r="E69" s="12"/>
      <c r="F69" s="12"/>
      <c r="G69" s="12"/>
      <c r="H69" s="12"/>
      <c r="I69" s="12"/>
    </row>
    <row r="70" spans="1:9" x14ac:dyDescent="0.25">
      <c r="A70" s="6" t="s">
        <v>153</v>
      </c>
      <c r="B70" s="17">
        <v>128714</v>
      </c>
      <c r="C70" s="13"/>
      <c r="D70" s="7"/>
    </row>
    <row r="71" spans="1:9" x14ac:dyDescent="0.25">
      <c r="A71" s="8" t="s">
        <v>154</v>
      </c>
      <c r="B71" s="18" t="s">
        <v>148</v>
      </c>
      <c r="C71" s="14"/>
      <c r="D71" s="9"/>
      <c r="E71" s="12"/>
      <c r="F71" s="12"/>
      <c r="G71" s="12"/>
      <c r="H71" s="12"/>
      <c r="I71" s="12"/>
    </row>
    <row r="72" spans="1:9" x14ac:dyDescent="0.25">
      <c r="A72" s="6" t="s">
        <v>155</v>
      </c>
      <c r="B72" s="17" t="s">
        <v>149</v>
      </c>
      <c r="C72" s="13"/>
      <c r="D72" s="7"/>
    </row>
    <row r="73" spans="1:9" x14ac:dyDescent="0.25">
      <c r="A73" s="8" t="s">
        <v>156</v>
      </c>
      <c r="B73" s="18" t="s">
        <v>150</v>
      </c>
      <c r="C73" s="14"/>
      <c r="D73" s="9"/>
      <c r="E73" s="12"/>
      <c r="F73" s="12"/>
      <c r="G73" s="12"/>
      <c r="H73" s="12"/>
      <c r="I73" s="12"/>
    </row>
    <row r="74" spans="1:9" x14ac:dyDescent="0.25">
      <c r="A74" s="6" t="s">
        <v>158</v>
      </c>
      <c r="B74" s="17">
        <v>97981</v>
      </c>
      <c r="C74" s="13">
        <v>3</v>
      </c>
      <c r="D74" s="23" t="s">
        <v>200</v>
      </c>
      <c r="E74" s="24"/>
    </row>
    <row r="75" spans="1:9" x14ac:dyDescent="0.25">
      <c r="A75" s="8" t="s">
        <v>159</v>
      </c>
      <c r="B75" s="18">
        <v>97980</v>
      </c>
      <c r="C75" s="14">
        <v>3</v>
      </c>
      <c r="D75" s="21" t="s">
        <v>200</v>
      </c>
      <c r="E75" s="22"/>
      <c r="F75" s="12"/>
      <c r="G75" s="12"/>
      <c r="H75" s="12"/>
      <c r="I75" s="12"/>
    </row>
    <row r="76" spans="1:9" x14ac:dyDescent="0.25">
      <c r="A76" s="6" t="s">
        <v>161</v>
      </c>
      <c r="B76" s="17" t="s">
        <v>160</v>
      </c>
      <c r="C76" s="13">
        <v>3</v>
      </c>
      <c r="D76" s="23" t="s">
        <v>200</v>
      </c>
      <c r="E76" s="24"/>
    </row>
    <row r="77" spans="1:9" x14ac:dyDescent="0.25">
      <c r="A77" s="8" t="s">
        <v>163</v>
      </c>
      <c r="B77" s="18" t="s">
        <v>162</v>
      </c>
      <c r="C77" s="14">
        <v>3</v>
      </c>
      <c r="D77" s="21" t="s">
        <v>200</v>
      </c>
      <c r="E77" s="22"/>
      <c r="F77" s="12"/>
      <c r="G77" s="12"/>
      <c r="H77" s="12"/>
      <c r="I77" s="12"/>
    </row>
    <row r="78" spans="1:9" x14ac:dyDescent="0.25">
      <c r="A78" s="6" t="s">
        <v>165</v>
      </c>
      <c r="B78" s="17" t="s">
        <v>164</v>
      </c>
      <c r="C78" s="13">
        <v>3</v>
      </c>
      <c r="D78" s="23" t="s">
        <v>200</v>
      </c>
      <c r="E78" s="24"/>
    </row>
    <row r="79" spans="1:9" x14ac:dyDescent="0.25">
      <c r="A79" s="8" t="s">
        <v>167</v>
      </c>
      <c r="B79" s="18" t="s">
        <v>166</v>
      </c>
      <c r="C79" s="14">
        <v>3</v>
      </c>
      <c r="D79" s="21" t="s">
        <v>200</v>
      </c>
      <c r="E79" s="22"/>
      <c r="F79" s="12"/>
      <c r="G79" s="12"/>
      <c r="H79" s="12"/>
      <c r="I79" s="12"/>
    </row>
    <row r="80" spans="1:9" x14ac:dyDescent="0.25">
      <c r="A80" s="6" t="s">
        <v>169</v>
      </c>
      <c r="B80" s="17" t="s">
        <v>168</v>
      </c>
      <c r="C80" s="13">
        <v>3</v>
      </c>
      <c r="D80" s="23" t="s">
        <v>200</v>
      </c>
      <c r="E80" s="24"/>
    </row>
    <row r="81" spans="1:9" x14ac:dyDescent="0.25">
      <c r="A81" s="8" t="s">
        <v>171</v>
      </c>
      <c r="B81" s="18" t="s">
        <v>170</v>
      </c>
      <c r="C81" s="14">
        <v>3</v>
      </c>
      <c r="D81" s="21" t="s">
        <v>200</v>
      </c>
      <c r="E81" s="22"/>
      <c r="F81" s="12"/>
      <c r="G81" s="12"/>
      <c r="H81" s="12"/>
      <c r="I81" s="12"/>
    </row>
    <row r="82" spans="1:9" x14ac:dyDescent="0.25">
      <c r="A82" s="6" t="s">
        <v>172</v>
      </c>
      <c r="B82" s="17">
        <v>97979</v>
      </c>
      <c r="C82" s="13">
        <v>3</v>
      </c>
      <c r="D82" s="23" t="s">
        <v>200</v>
      </c>
      <c r="E82" s="24"/>
    </row>
    <row r="83" spans="1:9" x14ac:dyDescent="0.25">
      <c r="A83" s="8" t="s">
        <v>173</v>
      </c>
      <c r="B83" s="18">
        <v>97978</v>
      </c>
      <c r="C83" s="14">
        <v>3</v>
      </c>
      <c r="D83" s="21" t="s">
        <v>200</v>
      </c>
      <c r="E83" s="22"/>
      <c r="F83" s="12"/>
      <c r="G83" s="12"/>
      <c r="H83" s="12"/>
      <c r="I83" s="12"/>
    </row>
    <row r="84" spans="1:9" x14ac:dyDescent="0.25">
      <c r="A84" s="6" t="s">
        <v>174</v>
      </c>
      <c r="B84" s="17">
        <v>97977</v>
      </c>
      <c r="C84" s="13">
        <v>3</v>
      </c>
      <c r="D84" s="23" t="s">
        <v>200</v>
      </c>
      <c r="E84" s="24"/>
    </row>
    <row r="85" spans="1:9" x14ac:dyDescent="0.25">
      <c r="A85" s="8" t="s">
        <v>175</v>
      </c>
      <c r="B85" s="18">
        <v>97976</v>
      </c>
      <c r="C85" s="14">
        <v>3</v>
      </c>
      <c r="D85" s="21" t="s">
        <v>200</v>
      </c>
      <c r="E85" s="22"/>
      <c r="F85" s="12"/>
      <c r="G85" s="12"/>
      <c r="H85" s="12"/>
      <c r="I85" s="12"/>
    </row>
    <row r="86" spans="1:9" x14ac:dyDescent="0.25">
      <c r="A86" s="6" t="s">
        <v>176</v>
      </c>
      <c r="B86" s="17">
        <v>97975</v>
      </c>
      <c r="C86" s="13">
        <v>3</v>
      </c>
      <c r="D86" s="23" t="s">
        <v>200</v>
      </c>
      <c r="E86" s="24"/>
    </row>
    <row r="87" spans="1:9" x14ac:dyDescent="0.25">
      <c r="A87" s="8" t="s">
        <v>177</v>
      </c>
      <c r="B87" s="18">
        <v>97974</v>
      </c>
      <c r="C87" s="14">
        <v>3</v>
      </c>
      <c r="D87" s="21" t="s">
        <v>200</v>
      </c>
      <c r="E87" s="22"/>
      <c r="F87" s="12"/>
      <c r="G87" s="12"/>
      <c r="H87" s="12"/>
      <c r="I87" s="12"/>
    </row>
    <row r="88" spans="1:9" x14ac:dyDescent="0.25">
      <c r="A88" s="6" t="s">
        <v>178</v>
      </c>
      <c r="B88" s="17">
        <v>97973</v>
      </c>
      <c r="C88" s="13">
        <v>3</v>
      </c>
      <c r="D88" s="23" t="s">
        <v>200</v>
      </c>
      <c r="E88" s="24"/>
    </row>
    <row r="89" spans="1:9" x14ac:dyDescent="0.25">
      <c r="A89" s="8" t="s">
        <v>179</v>
      </c>
      <c r="B89" s="18">
        <v>97972</v>
      </c>
      <c r="C89" s="14">
        <v>3</v>
      </c>
      <c r="D89" s="21" t="s">
        <v>200</v>
      </c>
      <c r="E89" s="22"/>
      <c r="F89" s="12"/>
      <c r="G89" s="12"/>
      <c r="H89" s="12"/>
      <c r="I89" s="12"/>
    </row>
    <row r="90" spans="1:9" x14ac:dyDescent="0.25">
      <c r="A90" s="6" t="s">
        <v>180</v>
      </c>
      <c r="B90" s="17">
        <v>97971</v>
      </c>
      <c r="C90" s="13">
        <v>3</v>
      </c>
      <c r="D90" s="23" t="s">
        <v>200</v>
      </c>
      <c r="E90" s="24"/>
    </row>
    <row r="91" spans="1:9" x14ac:dyDescent="0.25">
      <c r="A91" s="8" t="s">
        <v>181</v>
      </c>
      <c r="B91" s="18">
        <v>97970</v>
      </c>
      <c r="C91" s="14">
        <v>3</v>
      </c>
      <c r="D91" s="21" t="s">
        <v>200</v>
      </c>
      <c r="E91" s="22"/>
      <c r="F91" s="12"/>
      <c r="G91" s="12"/>
      <c r="H91" s="12"/>
      <c r="I91" s="12"/>
    </row>
    <row r="92" spans="1:9" x14ac:dyDescent="0.25">
      <c r="A92" s="6" t="s">
        <v>183</v>
      </c>
      <c r="B92" s="17" t="s">
        <v>182</v>
      </c>
      <c r="C92" s="13">
        <v>3</v>
      </c>
      <c r="D92" s="23" t="s">
        <v>200</v>
      </c>
      <c r="E92" s="24"/>
    </row>
    <row r="93" spans="1:9" x14ac:dyDescent="0.25">
      <c r="A93" s="8" t="s">
        <v>185</v>
      </c>
      <c r="B93" s="18" t="s">
        <v>184</v>
      </c>
      <c r="C93" s="14">
        <v>3</v>
      </c>
      <c r="D93" s="21" t="s">
        <v>200</v>
      </c>
      <c r="E93" s="22"/>
      <c r="F93" s="12"/>
      <c r="G93" s="12"/>
      <c r="H93" s="12"/>
      <c r="I93" s="12"/>
    </row>
    <row r="94" spans="1:9" x14ac:dyDescent="0.25">
      <c r="A94" s="6" t="s">
        <v>187</v>
      </c>
      <c r="B94" s="17" t="s">
        <v>186</v>
      </c>
      <c r="C94" s="13">
        <v>3</v>
      </c>
      <c r="D94" s="23" t="s">
        <v>200</v>
      </c>
      <c r="E94" s="24"/>
    </row>
    <row r="95" spans="1:9" x14ac:dyDescent="0.25">
      <c r="A95" s="8" t="s">
        <v>189</v>
      </c>
      <c r="B95" s="18" t="s">
        <v>188</v>
      </c>
      <c r="C95" s="14">
        <v>3</v>
      </c>
      <c r="D95" s="21" t="s">
        <v>200</v>
      </c>
      <c r="E95" s="22"/>
      <c r="F95" s="12"/>
      <c r="G95" s="12"/>
      <c r="H95" s="12"/>
      <c r="I95" s="12"/>
    </row>
    <row r="96" spans="1:9" x14ac:dyDescent="0.25">
      <c r="A96" s="6" t="s">
        <v>191</v>
      </c>
      <c r="B96" s="17" t="s">
        <v>190</v>
      </c>
      <c r="C96" s="13">
        <v>3</v>
      </c>
      <c r="D96" s="23" t="s">
        <v>200</v>
      </c>
      <c r="E96" s="24"/>
    </row>
    <row r="97" spans="1:9" x14ac:dyDescent="0.25">
      <c r="A97" s="8" t="s">
        <v>193</v>
      </c>
      <c r="B97" s="18" t="s">
        <v>192</v>
      </c>
      <c r="C97" s="14">
        <v>3</v>
      </c>
      <c r="D97" s="21" t="s">
        <v>200</v>
      </c>
      <c r="E97" s="22"/>
      <c r="F97" s="12"/>
      <c r="G97" s="12"/>
      <c r="H97" s="12"/>
      <c r="I97" s="12"/>
    </row>
    <row r="98" spans="1:9" x14ac:dyDescent="0.25">
      <c r="A98" s="6" t="s">
        <v>194</v>
      </c>
      <c r="B98" s="17">
        <v>97969</v>
      </c>
      <c r="C98" s="13">
        <v>3</v>
      </c>
      <c r="D98" s="23" t="s">
        <v>200</v>
      </c>
      <c r="E98" s="24"/>
    </row>
    <row r="99" spans="1:9" x14ac:dyDescent="0.25">
      <c r="A99" s="8" t="s">
        <v>195</v>
      </c>
      <c r="B99" s="18">
        <v>97968</v>
      </c>
      <c r="C99" s="14">
        <v>3</v>
      </c>
      <c r="D99" s="21" t="s">
        <v>200</v>
      </c>
      <c r="E99" s="22"/>
      <c r="F99" s="12"/>
      <c r="G99" s="12"/>
      <c r="H99" s="12"/>
      <c r="I99" s="12"/>
    </row>
    <row r="100" spans="1:9" x14ac:dyDescent="0.25">
      <c r="A100" s="6" t="s">
        <v>196</v>
      </c>
      <c r="B100" s="17">
        <v>97967</v>
      </c>
      <c r="C100" s="13">
        <v>3</v>
      </c>
      <c r="D100" s="23" t="s">
        <v>200</v>
      </c>
      <c r="E100" s="24"/>
    </row>
    <row r="101" spans="1:9" x14ac:dyDescent="0.25">
      <c r="A101" s="8" t="s">
        <v>197</v>
      </c>
      <c r="B101" s="18">
        <v>97966</v>
      </c>
      <c r="C101" s="14">
        <v>3</v>
      </c>
      <c r="D101" s="21" t="s">
        <v>200</v>
      </c>
      <c r="E101" s="22"/>
      <c r="F101" s="12"/>
      <c r="G101" s="12"/>
      <c r="H101" s="12"/>
      <c r="I101" s="12"/>
    </row>
    <row r="102" spans="1:9" x14ac:dyDescent="0.25">
      <c r="A102" s="6" t="s">
        <v>198</v>
      </c>
      <c r="B102" s="17">
        <v>97965</v>
      </c>
      <c r="C102" s="13">
        <v>3</v>
      </c>
      <c r="D102" s="23" t="s">
        <v>200</v>
      </c>
      <c r="E102" s="24"/>
    </row>
    <row r="103" spans="1:9" x14ac:dyDescent="0.25">
      <c r="A103" s="8" t="s">
        <v>199</v>
      </c>
      <c r="B103" s="18">
        <v>97964</v>
      </c>
      <c r="C103" s="14">
        <v>3</v>
      </c>
      <c r="D103" s="21" t="s">
        <v>200</v>
      </c>
      <c r="E103" s="22"/>
      <c r="F103" s="12"/>
      <c r="G103" s="12"/>
      <c r="H103" s="12"/>
      <c r="I103" s="12"/>
    </row>
    <row r="104" spans="1:9" x14ac:dyDescent="0.25">
      <c r="A104" s="6" t="s">
        <v>201</v>
      </c>
      <c r="B104" s="17" t="s">
        <v>202</v>
      </c>
      <c r="C104" s="13" t="s">
        <v>203</v>
      </c>
      <c r="D104" s="7" t="s">
        <v>204</v>
      </c>
    </row>
    <row r="105" spans="1:9" x14ac:dyDescent="0.25">
      <c r="A105" s="8" t="s">
        <v>205</v>
      </c>
      <c r="B105" s="18" t="s">
        <v>206</v>
      </c>
      <c r="C105" s="14" t="s">
        <v>203</v>
      </c>
      <c r="D105" s="9" t="s">
        <v>204</v>
      </c>
      <c r="E105" s="12"/>
      <c r="F105" s="12"/>
      <c r="G105" s="12"/>
      <c r="H105" s="12"/>
      <c r="I105" s="12"/>
    </row>
    <row r="106" spans="1:9" x14ac:dyDescent="0.25">
      <c r="A106" s="6" t="s">
        <v>207</v>
      </c>
      <c r="B106" s="17" t="s">
        <v>208</v>
      </c>
      <c r="C106" s="13" t="s">
        <v>203</v>
      </c>
      <c r="D106" s="7" t="s">
        <v>204</v>
      </c>
    </row>
    <row r="107" spans="1:9" x14ac:dyDescent="0.25">
      <c r="A107" s="8" t="s">
        <v>209</v>
      </c>
      <c r="B107" s="18" t="str">
        <f>"0"&amp;DEC2HEX(HEX2DEC(B106)+4)</f>
        <v>03CA34</v>
      </c>
      <c r="C107" s="14" t="s">
        <v>203</v>
      </c>
      <c r="D107" s="9" t="s">
        <v>204</v>
      </c>
      <c r="E107" s="12"/>
      <c r="F107" s="12"/>
      <c r="G107" s="12"/>
      <c r="H107" s="12"/>
      <c r="I107" s="12"/>
    </row>
    <row r="108" spans="1:9" x14ac:dyDescent="0.25">
      <c r="A108" s="6" t="s">
        <v>210</v>
      </c>
      <c r="B108" s="17" t="str">
        <f t="shared" ref="B108:B130" si="0">"0"&amp;DEC2HEX(HEX2DEC(B107)+4)</f>
        <v>03CA38</v>
      </c>
      <c r="C108" s="13" t="s">
        <v>203</v>
      </c>
      <c r="D108" s="7" t="s">
        <v>204</v>
      </c>
    </row>
    <row r="109" spans="1:9" x14ac:dyDescent="0.25">
      <c r="A109" s="8" t="s">
        <v>211</v>
      </c>
      <c r="B109" s="18" t="str">
        <f t="shared" si="0"/>
        <v>03CA3C</v>
      </c>
      <c r="C109" s="14" t="s">
        <v>203</v>
      </c>
      <c r="D109" s="9" t="s">
        <v>204</v>
      </c>
      <c r="E109" s="12"/>
      <c r="F109" s="12"/>
      <c r="G109" s="12"/>
      <c r="H109" s="12"/>
      <c r="I109" s="12"/>
    </row>
    <row r="110" spans="1:9" x14ac:dyDescent="0.25">
      <c r="A110" s="6" t="s">
        <v>212</v>
      </c>
      <c r="B110" s="17" t="str">
        <f t="shared" si="0"/>
        <v>03CA40</v>
      </c>
      <c r="C110" s="13" t="s">
        <v>203</v>
      </c>
      <c r="D110" s="7" t="s">
        <v>204</v>
      </c>
    </row>
    <row r="111" spans="1:9" x14ac:dyDescent="0.25">
      <c r="A111" s="8" t="s">
        <v>213</v>
      </c>
      <c r="B111" s="18" t="str">
        <f t="shared" si="0"/>
        <v>03CA44</v>
      </c>
      <c r="C111" s="14" t="s">
        <v>203</v>
      </c>
      <c r="D111" s="9" t="s">
        <v>204</v>
      </c>
      <c r="E111" s="12"/>
      <c r="F111" s="12"/>
      <c r="G111" s="12"/>
      <c r="H111" s="12"/>
      <c r="I111" s="12"/>
    </row>
    <row r="112" spans="1:9" x14ac:dyDescent="0.25">
      <c r="A112" s="6" t="s">
        <v>231</v>
      </c>
      <c r="B112" s="17" t="str">
        <f t="shared" si="0"/>
        <v>03CA48</v>
      </c>
      <c r="C112" s="13" t="s">
        <v>203</v>
      </c>
      <c r="D112" s="7" t="s">
        <v>204</v>
      </c>
    </row>
    <row r="113" spans="1:9" x14ac:dyDescent="0.25">
      <c r="A113" s="8" t="s">
        <v>214</v>
      </c>
      <c r="B113" s="18" t="str">
        <f t="shared" si="0"/>
        <v>03CA4C</v>
      </c>
      <c r="C113" s="14" t="s">
        <v>203</v>
      </c>
      <c r="D113" s="9" t="s">
        <v>204</v>
      </c>
      <c r="E113" s="12"/>
      <c r="F113" s="12"/>
      <c r="G113" s="12"/>
      <c r="H113" s="12"/>
      <c r="I113" s="12"/>
    </row>
    <row r="114" spans="1:9" x14ac:dyDescent="0.25">
      <c r="A114" s="6" t="s">
        <v>215</v>
      </c>
      <c r="B114" s="17" t="str">
        <f t="shared" si="0"/>
        <v>03CA50</v>
      </c>
      <c r="C114" s="13" t="s">
        <v>203</v>
      </c>
      <c r="D114" s="7" t="s">
        <v>204</v>
      </c>
    </row>
    <row r="115" spans="1:9" x14ac:dyDescent="0.25">
      <c r="A115" s="8" t="s">
        <v>216</v>
      </c>
      <c r="B115" s="18" t="str">
        <f t="shared" si="0"/>
        <v>03CA54</v>
      </c>
      <c r="C115" s="14" t="s">
        <v>203</v>
      </c>
      <c r="D115" s="9" t="s">
        <v>204</v>
      </c>
      <c r="E115" s="12"/>
      <c r="F115" s="12"/>
      <c r="G115" s="12"/>
      <c r="H115" s="12"/>
      <c r="I115" s="12"/>
    </row>
    <row r="116" spans="1:9" x14ac:dyDescent="0.25">
      <c r="A116" s="6" t="s">
        <v>217</v>
      </c>
      <c r="B116" s="17" t="str">
        <f t="shared" si="0"/>
        <v>03CA58</v>
      </c>
      <c r="C116" s="13" t="s">
        <v>203</v>
      </c>
      <c r="D116" s="7" t="s">
        <v>204</v>
      </c>
    </row>
    <row r="117" spans="1:9" x14ac:dyDescent="0.25">
      <c r="A117" s="8" t="s">
        <v>218</v>
      </c>
      <c r="B117" s="18" t="str">
        <f t="shared" si="0"/>
        <v>03CA5C</v>
      </c>
      <c r="C117" s="14" t="s">
        <v>203</v>
      </c>
      <c r="D117" s="9" t="s">
        <v>204</v>
      </c>
      <c r="E117" s="12"/>
      <c r="F117" s="12"/>
      <c r="G117" s="12"/>
      <c r="H117" s="12"/>
      <c r="I117" s="12"/>
    </row>
    <row r="118" spans="1:9" x14ac:dyDescent="0.25">
      <c r="A118" s="6" t="s">
        <v>219</v>
      </c>
      <c r="B118" s="17" t="str">
        <f t="shared" si="0"/>
        <v>03CA60</v>
      </c>
      <c r="C118" s="13" t="s">
        <v>203</v>
      </c>
      <c r="D118" s="7" t="s">
        <v>204</v>
      </c>
    </row>
    <row r="119" spans="1:9" x14ac:dyDescent="0.25">
      <c r="A119" s="8" t="s">
        <v>220</v>
      </c>
      <c r="B119" s="18" t="str">
        <f t="shared" si="0"/>
        <v>03CA64</v>
      </c>
      <c r="C119" s="14" t="s">
        <v>203</v>
      </c>
      <c r="D119" s="9" t="s">
        <v>204</v>
      </c>
      <c r="E119" s="12"/>
      <c r="F119" s="12"/>
      <c r="G119" s="12"/>
      <c r="H119" s="12"/>
      <c r="I119" s="12"/>
    </row>
    <row r="120" spans="1:9" x14ac:dyDescent="0.25">
      <c r="A120" s="6" t="s">
        <v>221</v>
      </c>
      <c r="B120" s="17" t="str">
        <f t="shared" si="0"/>
        <v>03CA68</v>
      </c>
      <c r="C120" s="13" t="s">
        <v>203</v>
      </c>
      <c r="D120" s="7" t="s">
        <v>204</v>
      </c>
    </row>
    <row r="121" spans="1:9" x14ac:dyDescent="0.25">
      <c r="A121" s="8" t="s">
        <v>222</v>
      </c>
      <c r="B121" s="18" t="str">
        <f t="shared" si="0"/>
        <v>03CA6C</v>
      </c>
      <c r="C121" s="14" t="s">
        <v>203</v>
      </c>
      <c r="D121" s="9" t="s">
        <v>204</v>
      </c>
      <c r="E121" s="12"/>
      <c r="F121" s="12"/>
      <c r="G121" s="12"/>
      <c r="H121" s="12"/>
      <c r="I121" s="12"/>
    </row>
    <row r="122" spans="1:9" x14ac:dyDescent="0.25">
      <c r="A122" s="6" t="s">
        <v>223</v>
      </c>
      <c r="B122" s="17" t="str">
        <f t="shared" si="0"/>
        <v>03CA70</v>
      </c>
      <c r="C122" s="13" t="s">
        <v>203</v>
      </c>
      <c r="D122" s="7" t="s">
        <v>204</v>
      </c>
    </row>
    <row r="123" spans="1:9" x14ac:dyDescent="0.25">
      <c r="A123" s="8" t="s">
        <v>232</v>
      </c>
      <c r="B123" s="18" t="str">
        <f t="shared" si="0"/>
        <v>03CA74</v>
      </c>
      <c r="C123" s="14" t="s">
        <v>203</v>
      </c>
      <c r="D123" s="9" t="s">
        <v>204</v>
      </c>
      <c r="E123" s="12"/>
      <c r="F123" s="12"/>
      <c r="G123" s="12"/>
      <c r="H123" s="12"/>
      <c r="I123" s="12"/>
    </row>
    <row r="124" spans="1:9" x14ac:dyDescent="0.25">
      <c r="A124" s="6" t="s">
        <v>224</v>
      </c>
      <c r="B124" s="17" t="str">
        <f t="shared" si="0"/>
        <v>03CA78</v>
      </c>
      <c r="C124" s="13" t="s">
        <v>203</v>
      </c>
      <c r="D124" s="7" t="s">
        <v>204</v>
      </c>
    </row>
    <row r="125" spans="1:9" x14ac:dyDescent="0.25">
      <c r="A125" s="8" t="s">
        <v>225</v>
      </c>
      <c r="B125" s="18" t="str">
        <f t="shared" si="0"/>
        <v>03CA7C</v>
      </c>
      <c r="C125" s="14" t="s">
        <v>203</v>
      </c>
      <c r="D125" s="9" t="s">
        <v>204</v>
      </c>
      <c r="E125" s="12"/>
      <c r="F125" s="12"/>
      <c r="G125" s="12"/>
      <c r="H125" s="12"/>
      <c r="I125" s="12"/>
    </row>
    <row r="126" spans="1:9" x14ac:dyDescent="0.25">
      <c r="A126" s="6" t="s">
        <v>226</v>
      </c>
      <c r="B126" s="17" t="str">
        <f t="shared" si="0"/>
        <v>03CA80</v>
      </c>
      <c r="C126" s="13" t="s">
        <v>203</v>
      </c>
      <c r="D126" s="7" t="s">
        <v>204</v>
      </c>
    </row>
    <row r="127" spans="1:9" x14ac:dyDescent="0.25">
      <c r="A127" s="8" t="s">
        <v>227</v>
      </c>
      <c r="B127" s="18" t="str">
        <f t="shared" si="0"/>
        <v>03CA84</v>
      </c>
      <c r="C127" s="14" t="s">
        <v>203</v>
      </c>
      <c r="D127" s="9" t="s">
        <v>204</v>
      </c>
      <c r="E127" s="12"/>
      <c r="F127" s="12"/>
      <c r="G127" s="12"/>
      <c r="H127" s="12"/>
      <c r="I127" s="12"/>
    </row>
    <row r="128" spans="1:9" x14ac:dyDescent="0.25">
      <c r="A128" s="6" t="s">
        <v>228</v>
      </c>
      <c r="B128" s="17" t="str">
        <f t="shared" si="0"/>
        <v>03CA88</v>
      </c>
      <c r="C128" s="13" t="s">
        <v>203</v>
      </c>
      <c r="D128" s="7" t="s">
        <v>204</v>
      </c>
    </row>
    <row r="129" spans="1:9" x14ac:dyDescent="0.25">
      <c r="A129" s="8" t="s">
        <v>229</v>
      </c>
      <c r="B129" s="18" t="str">
        <f t="shared" si="0"/>
        <v>03CA8C</v>
      </c>
      <c r="C129" s="14" t="s">
        <v>203</v>
      </c>
      <c r="D129" s="9" t="s">
        <v>204</v>
      </c>
      <c r="E129" s="12"/>
      <c r="F129" s="12"/>
      <c r="G129" s="12"/>
      <c r="H129" s="12"/>
      <c r="I129" s="12"/>
    </row>
    <row r="130" spans="1:9" x14ac:dyDescent="0.25">
      <c r="A130" s="6" t="s">
        <v>230</v>
      </c>
      <c r="B130" s="17" t="str">
        <f t="shared" si="0"/>
        <v>03CA90</v>
      </c>
      <c r="C130" s="13" t="s">
        <v>203</v>
      </c>
      <c r="D130" s="7" t="s">
        <v>204</v>
      </c>
    </row>
    <row r="131" spans="1:9" x14ac:dyDescent="0.25">
      <c r="A131" s="8" t="s">
        <v>235</v>
      </c>
      <c r="B131" s="18" t="s">
        <v>234</v>
      </c>
      <c r="C131" s="14">
        <v>1</v>
      </c>
      <c r="D131" s="9"/>
      <c r="E131" s="12"/>
      <c r="F131" s="12"/>
      <c r="G131" s="12"/>
      <c r="H131" s="12"/>
      <c r="I131" s="12"/>
    </row>
    <row r="132" spans="1:9" x14ac:dyDescent="0.25">
      <c r="A132" s="6"/>
      <c r="B132" s="17"/>
      <c r="C132" s="13"/>
      <c r="D132" s="7"/>
    </row>
    <row r="133" spans="1:9" x14ac:dyDescent="0.25">
      <c r="A133" s="8"/>
      <c r="B133" s="18"/>
      <c r="C133" s="14"/>
      <c r="D133" s="9"/>
      <c r="E133" s="12"/>
      <c r="F133" s="12"/>
      <c r="G133" s="12"/>
      <c r="H133" s="12"/>
      <c r="I133" s="12"/>
    </row>
    <row r="134" spans="1:9" x14ac:dyDescent="0.25">
      <c r="A134" s="6"/>
      <c r="B134" s="17"/>
      <c r="C134" s="13"/>
      <c r="D134" s="7"/>
    </row>
    <row r="135" spans="1:9" x14ac:dyDescent="0.25">
      <c r="A135" s="8"/>
      <c r="B135" s="18"/>
      <c r="C135" s="14"/>
      <c r="D135" s="9"/>
      <c r="E135" s="12"/>
      <c r="F135" s="12"/>
      <c r="G135" s="12"/>
      <c r="H135" s="12"/>
      <c r="I135" s="12"/>
    </row>
    <row r="136" spans="1:9" x14ac:dyDescent="0.25">
      <c r="A136" s="6"/>
      <c r="B136" s="17"/>
      <c r="C136" s="13"/>
      <c r="D136" s="7"/>
    </row>
    <row r="137" spans="1:9" x14ac:dyDescent="0.25">
      <c r="A137" s="8"/>
      <c r="B137" s="18"/>
      <c r="C137" s="14"/>
      <c r="D137" s="9"/>
      <c r="E137" s="12"/>
      <c r="F137" s="12"/>
      <c r="G137" s="12"/>
      <c r="H137" s="12"/>
      <c r="I137" s="12"/>
    </row>
  </sheetData>
  <autoFilter ref="A3:I59" xr:uid="{54DF758C-FEB3-4060-9E5E-F1A3BC6C816E}"/>
  <sortState xmlns:xlrd2="http://schemas.microsoft.com/office/spreadsheetml/2017/richdata2" ref="A4:I59">
    <sortCondition ref="B4:B59"/>
  </sortState>
  <mergeCells count="30">
    <mergeCell ref="D79:E79"/>
    <mergeCell ref="D74:E74"/>
    <mergeCell ref="D75:E75"/>
    <mergeCell ref="D76:E76"/>
    <mergeCell ref="D77:E77"/>
    <mergeCell ref="D78:E78"/>
    <mergeCell ref="D91:E91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103:E103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9CFE-C6A4-45E8-9CA6-7C4D38B21F3B}">
  <dimension ref="B4:AB26"/>
  <sheetViews>
    <sheetView workbookViewId="0">
      <selection activeCell="B23" sqref="B23"/>
    </sheetView>
  </sheetViews>
  <sheetFormatPr defaultRowHeight="15" x14ac:dyDescent="0.25"/>
  <sheetData>
    <row r="4" spans="11:11" x14ac:dyDescent="0.25">
      <c r="K4">
        <v>65536</v>
      </c>
    </row>
    <row r="6" spans="11:11" x14ac:dyDescent="0.25">
      <c r="K6" t="s">
        <v>236</v>
      </c>
    </row>
    <row r="7" spans="11:11" x14ac:dyDescent="0.25">
      <c r="K7">
        <f>HEX2DEC(K6)</f>
        <v>16766</v>
      </c>
    </row>
    <row r="8" spans="11:11" x14ac:dyDescent="0.25">
      <c r="K8">
        <f>K4-K7</f>
        <v>48770</v>
      </c>
    </row>
    <row r="9" spans="11:11" x14ac:dyDescent="0.25">
      <c r="K9" t="str">
        <f>DEC2HEX(K8)</f>
        <v>BE82</v>
      </c>
    </row>
    <row r="17" spans="2:28" x14ac:dyDescent="0.25">
      <c r="B17" t="s">
        <v>233</v>
      </c>
    </row>
    <row r="18" spans="2:28" x14ac:dyDescent="0.25">
      <c r="B18">
        <v>65536</v>
      </c>
      <c r="C18">
        <v>65536</v>
      </c>
      <c r="D18">
        <v>65536</v>
      </c>
      <c r="E18">
        <v>65536</v>
      </c>
      <c r="F18">
        <v>65536</v>
      </c>
      <c r="G18">
        <v>65536</v>
      </c>
      <c r="H18">
        <v>65536</v>
      </c>
      <c r="I18">
        <v>65536</v>
      </c>
      <c r="J18">
        <v>65536</v>
      </c>
      <c r="K18">
        <v>65536</v>
      </c>
      <c r="L18">
        <v>65536</v>
      </c>
      <c r="M18">
        <v>65536</v>
      </c>
      <c r="N18">
        <v>65536</v>
      </c>
      <c r="O18">
        <v>65536</v>
      </c>
      <c r="P18">
        <v>65536</v>
      </c>
      <c r="Q18">
        <v>65536</v>
      </c>
      <c r="R18">
        <v>65536</v>
      </c>
      <c r="S18">
        <v>65536</v>
      </c>
      <c r="T18">
        <v>65536</v>
      </c>
      <c r="U18">
        <v>65536</v>
      </c>
      <c r="V18">
        <v>65536</v>
      </c>
      <c r="W18">
        <v>65536</v>
      </c>
      <c r="X18">
        <v>65536</v>
      </c>
      <c r="Y18">
        <v>65536</v>
      </c>
      <c r="Z18">
        <v>65536</v>
      </c>
      <c r="AA18">
        <v>65536</v>
      </c>
      <c r="AB18">
        <v>65536</v>
      </c>
    </row>
    <row r="20" spans="2:28" x14ac:dyDescent="0.25">
      <c r="B20" t="s">
        <v>237</v>
      </c>
      <c r="C20" t="str">
        <f>DEC2HEX(C21)</f>
        <v>BE86</v>
      </c>
      <c r="D20" t="str">
        <f t="shared" ref="D20:AB20" si="0">DEC2HEX(D21)</f>
        <v>BE8A</v>
      </c>
      <c r="E20" t="str">
        <f t="shared" si="0"/>
        <v>BE8E</v>
      </c>
      <c r="F20" t="str">
        <f t="shared" si="0"/>
        <v>BE92</v>
      </c>
      <c r="G20" t="str">
        <f t="shared" si="0"/>
        <v>BE96</v>
      </c>
      <c r="H20" t="str">
        <f t="shared" si="0"/>
        <v>BE9A</v>
      </c>
      <c r="I20" t="str">
        <f t="shared" si="0"/>
        <v>BE9E</v>
      </c>
      <c r="J20" t="str">
        <f t="shared" si="0"/>
        <v>BEA2</v>
      </c>
      <c r="K20" t="str">
        <f t="shared" si="0"/>
        <v>BEA6</v>
      </c>
      <c r="L20" t="str">
        <f t="shared" si="0"/>
        <v>BEAA</v>
      </c>
      <c r="M20" t="str">
        <f t="shared" si="0"/>
        <v>BEAE</v>
      </c>
      <c r="N20" t="str">
        <f t="shared" si="0"/>
        <v>BEB2</v>
      </c>
      <c r="O20" t="str">
        <f t="shared" si="0"/>
        <v>BEB6</v>
      </c>
      <c r="P20" t="str">
        <f t="shared" si="0"/>
        <v>BEBA</v>
      </c>
      <c r="Q20" t="str">
        <f t="shared" si="0"/>
        <v>BEBE</v>
      </c>
      <c r="R20" t="str">
        <f t="shared" si="0"/>
        <v>BEC2</v>
      </c>
      <c r="S20" t="str">
        <f t="shared" si="0"/>
        <v>BEC6</v>
      </c>
      <c r="T20" t="str">
        <f t="shared" si="0"/>
        <v>BECA</v>
      </c>
      <c r="U20" t="str">
        <f t="shared" si="0"/>
        <v>BECE</v>
      </c>
      <c r="V20" t="str">
        <f t="shared" si="0"/>
        <v>BED2</v>
      </c>
      <c r="W20" t="str">
        <f t="shared" si="0"/>
        <v>BED6</v>
      </c>
      <c r="X20" t="str">
        <f t="shared" si="0"/>
        <v>BEDA</v>
      </c>
      <c r="Y20" t="str">
        <f t="shared" si="0"/>
        <v>BEDE</v>
      </c>
      <c r="Z20" t="str">
        <f t="shared" si="0"/>
        <v>BEE2</v>
      </c>
      <c r="AA20" t="str">
        <f t="shared" si="0"/>
        <v>BEE6</v>
      </c>
      <c r="AB20" t="str">
        <f t="shared" si="0"/>
        <v>BEEA</v>
      </c>
    </row>
    <row r="21" spans="2:28" x14ac:dyDescent="0.25">
      <c r="B21">
        <f>HEX2DEC(B20)</f>
        <v>48770</v>
      </c>
      <c r="C21">
        <f>B21+4</f>
        <v>48774</v>
      </c>
      <c r="D21">
        <f t="shared" ref="D21:AB21" si="1">C21+4</f>
        <v>48778</v>
      </c>
      <c r="E21">
        <f t="shared" si="1"/>
        <v>48782</v>
      </c>
      <c r="F21">
        <f t="shared" si="1"/>
        <v>48786</v>
      </c>
      <c r="G21">
        <f t="shared" si="1"/>
        <v>48790</v>
      </c>
      <c r="H21">
        <f t="shared" si="1"/>
        <v>48794</v>
      </c>
      <c r="I21">
        <f t="shared" si="1"/>
        <v>48798</v>
      </c>
      <c r="J21">
        <f t="shared" si="1"/>
        <v>48802</v>
      </c>
      <c r="K21">
        <f t="shared" si="1"/>
        <v>48806</v>
      </c>
      <c r="L21">
        <f t="shared" si="1"/>
        <v>48810</v>
      </c>
      <c r="M21">
        <f t="shared" si="1"/>
        <v>48814</v>
      </c>
      <c r="N21">
        <f t="shared" si="1"/>
        <v>48818</v>
      </c>
      <c r="O21">
        <f t="shared" si="1"/>
        <v>48822</v>
      </c>
      <c r="P21">
        <f t="shared" si="1"/>
        <v>48826</v>
      </c>
      <c r="Q21">
        <f t="shared" si="1"/>
        <v>48830</v>
      </c>
      <c r="R21">
        <f t="shared" si="1"/>
        <v>48834</v>
      </c>
      <c r="S21">
        <f t="shared" si="1"/>
        <v>48838</v>
      </c>
      <c r="T21">
        <f t="shared" si="1"/>
        <v>48842</v>
      </c>
      <c r="U21">
        <f t="shared" si="1"/>
        <v>48846</v>
      </c>
      <c r="V21">
        <f t="shared" si="1"/>
        <v>48850</v>
      </c>
      <c r="W21">
        <f t="shared" si="1"/>
        <v>48854</v>
      </c>
      <c r="X21">
        <f t="shared" si="1"/>
        <v>48858</v>
      </c>
      <c r="Y21">
        <f t="shared" si="1"/>
        <v>48862</v>
      </c>
      <c r="Z21">
        <f t="shared" si="1"/>
        <v>48866</v>
      </c>
      <c r="AA21">
        <f t="shared" si="1"/>
        <v>48870</v>
      </c>
      <c r="AB21">
        <f t="shared" si="1"/>
        <v>48874</v>
      </c>
    </row>
    <row r="23" spans="2:28" x14ac:dyDescent="0.25">
      <c r="B23">
        <f>B18-B21</f>
        <v>16766</v>
      </c>
      <c r="C23">
        <f t="shared" ref="C23:AB23" si="2">C18-C21</f>
        <v>16762</v>
      </c>
      <c r="D23">
        <f t="shared" si="2"/>
        <v>16758</v>
      </c>
      <c r="E23">
        <f t="shared" si="2"/>
        <v>16754</v>
      </c>
      <c r="F23">
        <f t="shared" si="2"/>
        <v>16750</v>
      </c>
      <c r="G23">
        <f t="shared" si="2"/>
        <v>16746</v>
      </c>
      <c r="H23">
        <f t="shared" si="2"/>
        <v>16742</v>
      </c>
      <c r="I23">
        <f t="shared" si="2"/>
        <v>16738</v>
      </c>
      <c r="J23">
        <f t="shared" si="2"/>
        <v>16734</v>
      </c>
      <c r="K23">
        <f t="shared" si="2"/>
        <v>16730</v>
      </c>
      <c r="L23">
        <f t="shared" si="2"/>
        <v>16726</v>
      </c>
      <c r="M23">
        <f t="shared" si="2"/>
        <v>16722</v>
      </c>
      <c r="N23">
        <f t="shared" si="2"/>
        <v>16718</v>
      </c>
      <c r="O23">
        <f t="shared" si="2"/>
        <v>16714</v>
      </c>
      <c r="P23">
        <f t="shared" si="2"/>
        <v>16710</v>
      </c>
      <c r="Q23">
        <f t="shared" si="2"/>
        <v>16706</v>
      </c>
      <c r="R23">
        <f t="shared" si="2"/>
        <v>16702</v>
      </c>
      <c r="S23">
        <f t="shared" si="2"/>
        <v>16698</v>
      </c>
      <c r="T23">
        <f t="shared" si="2"/>
        <v>16694</v>
      </c>
      <c r="U23">
        <f t="shared" si="2"/>
        <v>16690</v>
      </c>
      <c r="V23">
        <f t="shared" si="2"/>
        <v>16686</v>
      </c>
      <c r="W23">
        <f t="shared" si="2"/>
        <v>16682</v>
      </c>
      <c r="X23">
        <f t="shared" si="2"/>
        <v>16678</v>
      </c>
      <c r="Y23">
        <f t="shared" si="2"/>
        <v>16674</v>
      </c>
      <c r="Z23">
        <f t="shared" si="2"/>
        <v>16670</v>
      </c>
      <c r="AA23">
        <f t="shared" si="2"/>
        <v>16666</v>
      </c>
      <c r="AB23">
        <f t="shared" si="2"/>
        <v>16662</v>
      </c>
    </row>
    <row r="24" spans="2:28" x14ac:dyDescent="0.25">
      <c r="B24" t="str">
        <f>DEC2HEX(B23)</f>
        <v>417E</v>
      </c>
      <c r="C24" t="str">
        <f t="shared" ref="C24:AB24" si="3">DEC2HEX(C23)</f>
        <v>417A</v>
      </c>
      <c r="D24" t="str">
        <f t="shared" si="3"/>
        <v>4176</v>
      </c>
      <c r="E24" t="str">
        <f t="shared" si="3"/>
        <v>4172</v>
      </c>
      <c r="F24" t="str">
        <f t="shared" si="3"/>
        <v>416E</v>
      </c>
      <c r="G24" t="str">
        <f t="shared" si="3"/>
        <v>416A</v>
      </c>
      <c r="H24" t="str">
        <f t="shared" si="3"/>
        <v>4166</v>
      </c>
      <c r="I24" t="str">
        <f t="shared" si="3"/>
        <v>4162</v>
      </c>
      <c r="J24" t="str">
        <f t="shared" si="3"/>
        <v>415E</v>
      </c>
      <c r="K24" t="str">
        <f t="shared" si="3"/>
        <v>415A</v>
      </c>
      <c r="L24" t="str">
        <f t="shared" si="3"/>
        <v>4156</v>
      </c>
      <c r="M24" t="str">
        <f t="shared" si="3"/>
        <v>4152</v>
      </c>
      <c r="N24" t="str">
        <f t="shared" si="3"/>
        <v>414E</v>
      </c>
      <c r="O24" t="str">
        <f t="shared" si="3"/>
        <v>414A</v>
      </c>
      <c r="P24" t="str">
        <f t="shared" si="3"/>
        <v>4146</v>
      </c>
      <c r="Q24" t="str">
        <f t="shared" si="3"/>
        <v>4142</v>
      </c>
      <c r="R24" t="str">
        <f t="shared" si="3"/>
        <v>413E</v>
      </c>
      <c r="S24" t="str">
        <f t="shared" si="3"/>
        <v>413A</v>
      </c>
      <c r="T24" t="str">
        <f t="shared" si="3"/>
        <v>4136</v>
      </c>
      <c r="U24" t="str">
        <f t="shared" si="3"/>
        <v>4132</v>
      </c>
      <c r="V24" t="str">
        <f t="shared" si="3"/>
        <v>412E</v>
      </c>
      <c r="W24" t="str">
        <f t="shared" si="3"/>
        <v>412A</v>
      </c>
      <c r="X24" t="str">
        <f t="shared" si="3"/>
        <v>4126</v>
      </c>
      <c r="Y24" t="str">
        <f t="shared" si="3"/>
        <v>4122</v>
      </c>
      <c r="Z24" t="str">
        <f t="shared" si="3"/>
        <v>411E</v>
      </c>
      <c r="AA24" t="str">
        <f t="shared" si="3"/>
        <v>411A</v>
      </c>
      <c r="AB24" t="str">
        <f t="shared" si="3"/>
        <v>4116</v>
      </c>
    </row>
    <row r="25" spans="2:28" x14ac:dyDescent="0.25">
      <c r="B25" t="b">
        <f>ISNUMBER((MATCH(B26,Sheet1!$B$104:$B$131,0)))</f>
        <v>0</v>
      </c>
      <c r="C25" t="b">
        <f>ISNUMBER((MATCH(C26,Sheet1!$B$104:$B$131,0)))</f>
        <v>0</v>
      </c>
      <c r="D25" t="b">
        <f>ISNUMBER((MATCH(D26,Sheet1!$B$104:$B$131,0)))</f>
        <v>0</v>
      </c>
      <c r="E25" t="b">
        <f>ISNUMBER((MATCH(E26,Sheet1!$B$104:$B$131,0)))</f>
        <v>0</v>
      </c>
      <c r="F25" t="b">
        <f>ISNUMBER((MATCH(F26,Sheet1!$B$104:$B$131,0)))</f>
        <v>0</v>
      </c>
      <c r="G25" t="b">
        <f>ISNUMBER((MATCH(G26,Sheet1!$B$104:$B$131,0)))</f>
        <v>0</v>
      </c>
      <c r="H25" t="b">
        <f>ISNUMBER((MATCH(H26,Sheet1!$B$104:$B$131,0)))</f>
        <v>0</v>
      </c>
      <c r="I25" t="b">
        <f>ISNUMBER((MATCH(I26,Sheet1!$B$104:$B$131,0)))</f>
        <v>0</v>
      </c>
      <c r="J25" t="b">
        <f>ISNUMBER((MATCH(J26,Sheet1!$B$104:$B$131,0)))</f>
        <v>0</v>
      </c>
      <c r="K25" t="b">
        <f>ISNUMBER((MATCH(K26,Sheet1!$B$104:$B$131,0)))</f>
        <v>0</v>
      </c>
      <c r="L25" t="b">
        <f>ISNUMBER((MATCH(L26,Sheet1!$B$104:$B$131,0)))</f>
        <v>0</v>
      </c>
      <c r="M25" t="b">
        <f>ISNUMBER((MATCH(M26,Sheet1!$B$104:$B$131,0)))</f>
        <v>0</v>
      </c>
      <c r="N25" t="b">
        <f>ISNUMBER((MATCH(N26,Sheet1!$B$104:$B$131,0)))</f>
        <v>0</v>
      </c>
      <c r="O25" t="b">
        <f>ISNUMBER((MATCH(O26,Sheet1!$B$104:$B$131,0)))</f>
        <v>0</v>
      </c>
      <c r="P25" t="b">
        <f>ISNUMBER((MATCH(P26,Sheet1!$B$104:$B$131,0)))</f>
        <v>0</v>
      </c>
      <c r="Q25" t="b">
        <f>ISNUMBER((MATCH(Q26,Sheet1!$B$104:$B$131,0)))</f>
        <v>0</v>
      </c>
      <c r="R25" t="b">
        <f>ISNUMBER((MATCH(R26,Sheet1!$B$104:$B$131,0)))</f>
        <v>0</v>
      </c>
      <c r="S25" t="b">
        <f>ISNUMBER((MATCH(S26,Sheet1!$B$104:$B$131,0)))</f>
        <v>0</v>
      </c>
      <c r="T25" t="b">
        <f>ISNUMBER((MATCH(T26,Sheet1!$B$104:$B$131,0)))</f>
        <v>0</v>
      </c>
      <c r="U25" t="b">
        <f>ISNUMBER((MATCH(U26,Sheet1!$B$104:$B$131,0)))</f>
        <v>0</v>
      </c>
      <c r="V25" t="b">
        <f>ISNUMBER((MATCH(V26,Sheet1!$B$104:$B$131,0)))</f>
        <v>0</v>
      </c>
      <c r="W25" t="b">
        <f>ISNUMBER((MATCH(W26,Sheet1!$B$104:$B$131,0)))</f>
        <v>0</v>
      </c>
      <c r="X25" t="b">
        <f>ISNUMBER((MATCH(X26,Sheet1!$B$104:$B$131,0)))</f>
        <v>0</v>
      </c>
      <c r="Y25" t="b">
        <f>ISNUMBER((MATCH(Y26,Sheet1!$B$104:$B$131,0)))</f>
        <v>0</v>
      </c>
      <c r="Z25" t="b">
        <f>ISNUMBER((MATCH(Z26,Sheet1!$B$104:$B$131,0)))</f>
        <v>0</v>
      </c>
      <c r="AA25" t="b">
        <f>ISNUMBER((MATCH(AA26,Sheet1!$B$104:$B$131,0)))</f>
        <v>0</v>
      </c>
      <c r="AB25" t="b">
        <f>ISNUMBER((MATCH(AB26,Sheet1!$B$104:$B$131,0)))</f>
        <v>0</v>
      </c>
    </row>
    <row r="26" spans="2:28" x14ac:dyDescent="0.25">
      <c r="B26" t="str">
        <f>"03"&amp;B20</f>
        <v>03be82</v>
      </c>
      <c r="C26" t="str">
        <f t="shared" ref="C26:AB26" si="4">"03"&amp;C20</f>
        <v>03BE86</v>
      </c>
      <c r="D26" t="str">
        <f t="shared" si="4"/>
        <v>03BE8A</v>
      </c>
      <c r="E26" t="str">
        <f t="shared" si="4"/>
        <v>03BE8E</v>
      </c>
      <c r="F26" t="str">
        <f t="shared" si="4"/>
        <v>03BE92</v>
      </c>
      <c r="G26" t="str">
        <f t="shared" si="4"/>
        <v>03BE96</v>
      </c>
      <c r="H26" t="str">
        <f t="shared" si="4"/>
        <v>03BE9A</v>
      </c>
      <c r="I26" t="str">
        <f t="shared" si="4"/>
        <v>03BE9E</v>
      </c>
      <c r="J26" t="str">
        <f t="shared" si="4"/>
        <v>03BEA2</v>
      </c>
      <c r="K26" t="str">
        <f t="shared" si="4"/>
        <v>03BEA6</v>
      </c>
      <c r="L26" t="str">
        <f t="shared" si="4"/>
        <v>03BEAA</v>
      </c>
      <c r="M26" t="str">
        <f t="shared" si="4"/>
        <v>03BEAE</v>
      </c>
      <c r="N26" t="str">
        <f t="shared" si="4"/>
        <v>03BEB2</v>
      </c>
      <c r="O26" t="str">
        <f t="shared" si="4"/>
        <v>03BEB6</v>
      </c>
      <c r="P26" t="str">
        <f t="shared" si="4"/>
        <v>03BEBA</v>
      </c>
      <c r="Q26" t="str">
        <f t="shared" si="4"/>
        <v>03BEBE</v>
      </c>
      <c r="R26" t="str">
        <f t="shared" si="4"/>
        <v>03BEC2</v>
      </c>
      <c r="S26" t="str">
        <f t="shared" si="4"/>
        <v>03BEC6</v>
      </c>
      <c r="T26" t="str">
        <f t="shared" si="4"/>
        <v>03BECA</v>
      </c>
      <c r="U26" t="str">
        <f t="shared" si="4"/>
        <v>03BECE</v>
      </c>
      <c r="V26" t="str">
        <f t="shared" si="4"/>
        <v>03BED2</v>
      </c>
      <c r="W26" t="str">
        <f t="shared" si="4"/>
        <v>03BED6</v>
      </c>
      <c r="X26" t="str">
        <f t="shared" si="4"/>
        <v>03BEDA</v>
      </c>
      <c r="Y26" t="str">
        <f t="shared" si="4"/>
        <v>03BEDE</v>
      </c>
      <c r="Z26" t="str">
        <f t="shared" si="4"/>
        <v>03BEE2</v>
      </c>
      <c r="AA26" t="str">
        <f t="shared" si="4"/>
        <v>03BEE6</v>
      </c>
      <c r="AB26" t="str">
        <f t="shared" si="4"/>
        <v>03BEEA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2023-09-27T21:37:16Z</dcterms:created>
  <dcterms:modified xsi:type="dcterms:W3CDTF">2024-05-24T03:31:28Z</dcterms:modified>
</cp:coreProperties>
</file>