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Spreadsheets\"/>
    </mc:Choice>
  </mc:AlternateContent>
  <xr:revisionPtr revIDLastSave="0" documentId="13_ncr:1_{2C7D7ECC-BF4D-46AD-AD8E-99D2DE40CFB4}" xr6:coauthVersionLast="47" xr6:coauthVersionMax="47" xr10:uidLastSave="{00000000-0000-0000-0000-000000000000}"/>
  <bookViews>
    <workbookView xWindow="28680" yWindow="-165" windowWidth="29040" windowHeight="15840" xr2:uid="{34085C8D-BCFB-4680-AD3B-3DB30B840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F10" i="1"/>
  <c r="G10" i="1" s="1"/>
  <c r="H10" i="1" s="1"/>
  <c r="J10" i="1" s="1"/>
  <c r="G9" i="1"/>
  <c r="H9" i="1" s="1"/>
  <c r="J9" i="1" s="1"/>
  <c r="A3" i="1"/>
  <c r="A4" i="1" s="1"/>
  <c r="A5" i="1" s="1"/>
  <c r="A6" i="1" s="1"/>
  <c r="A7" i="1" s="1"/>
  <c r="A8" i="1" s="1"/>
  <c r="B3" i="1"/>
  <c r="B4" i="1" s="1"/>
  <c r="B5" i="1" s="1"/>
  <c r="B6" i="1" s="1"/>
  <c r="B7" i="1" s="1"/>
  <c r="B8" i="1" s="1"/>
  <c r="K9" i="1" l="1"/>
</calcChain>
</file>

<file path=xl/sharedStrings.xml><?xml version="1.0" encoding="utf-8"?>
<sst xmlns="http://schemas.openxmlformats.org/spreadsheetml/2006/main" count="29" uniqueCount="29">
  <si>
    <t>CLUT used by</t>
  </si>
  <si>
    <t>ROM Address</t>
  </si>
  <si>
    <t>RAM Address</t>
  </si>
  <si>
    <t>8006ebcc</t>
  </si>
  <si>
    <t>Alucard</t>
  </si>
  <si>
    <t>ef93c</t>
  </si>
  <si>
    <t>Demon Familiar</t>
  </si>
  <si>
    <t>Wing Smash</t>
  </si>
  <si>
    <t>Alucard with Dark Metamorphosis, Gurthang, Muramasa</t>
  </si>
  <si>
    <t>All Familiars except Sword</t>
  </si>
  <si>
    <t>y coord</t>
  </si>
  <si>
    <t>x coord</t>
  </si>
  <si>
    <t>Starting Color</t>
  </si>
  <si>
    <t>Palette location in VRAM / GPURAM</t>
  </si>
  <si>
    <t>3d00</t>
  </si>
  <si>
    <t>421b7a8</t>
  </si>
  <si>
    <t>1 px @ 2 bytes</t>
  </si>
  <si>
    <t>1024 px @ 2 bytes</t>
  </si>
  <si>
    <t>mask-off "3f"</t>
  </si>
  <si>
    <t>3c104</t>
  </si>
  <si>
    <t>index:</t>
  </si>
  <si>
    <t>address in table</t>
  </si>
  <si>
    <t>Table Start</t>
  </si>
  <si>
    <t>41f5aa0</t>
  </si>
  <si>
    <t>801722e8</t>
  </si>
  <si>
    <t>Faerie Familiar</t>
  </si>
  <si>
    <t>Default Value</t>
  </si>
  <si>
    <t>00006304680CAE080F15961DBB3A1E00459087A4EAB82DC9D1D976E61AF7FEFF</t>
  </si>
  <si>
    <t>0000A210012DA845CE6207213046175B1FFCC8840C8D7095B28D14A298A2B8C2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</si>
</sst>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2" borderId="3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right"/>
    </xf>
    <xf numFmtId="0" fontId="1" fillId="0" borderId="0" xfId="0" applyFont="1" applyAlignment="1">
      <alignment horizontal="left"/>
    </xf>
    <xf numFmtId="11" fontId="1" fillId="0" borderId="0" xfId="0" quotePrefix="1" applyNumberFormat="1" applyFont="1"/>
    <xf numFmtId="0" fontId="0" fillId="0" borderId="11" xfId="0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C026-CA67-47D1-AC19-BD925237CB64}">
  <dimension ref="A1:K66"/>
  <sheetViews>
    <sheetView tabSelected="1" workbookViewId="0">
      <selection activeCell="C10" sqref="C10"/>
    </sheetView>
  </sheetViews>
  <sheetFormatPr defaultRowHeight="15" x14ac:dyDescent="0.25"/>
  <cols>
    <col min="1" max="1" width="12.85546875" style="1" bestFit="1" customWidth="1"/>
    <col min="2" max="2" width="13.7109375" style="1" bestFit="1" customWidth="1"/>
    <col min="3" max="3" width="51.5703125" bestFit="1" customWidth="1"/>
    <col min="4" max="4" width="70.28515625" bestFit="1" customWidth="1"/>
    <col min="6" max="6" width="13.140625" bestFit="1" customWidth="1"/>
    <col min="7" max="8" width="5.5703125" customWidth="1"/>
    <col min="9" max="9" width="16.7109375" bestFit="1" customWidth="1"/>
    <col min="10" max="10" width="11.85546875" bestFit="1" customWidth="1"/>
    <col min="11" max="11" width="33.28515625" bestFit="1" customWidth="1"/>
  </cols>
  <sheetData>
    <row r="1" spans="1:11" x14ac:dyDescent="0.25">
      <c r="A1" s="1" t="s">
        <v>1</v>
      </c>
      <c r="B1" s="1" t="s">
        <v>2</v>
      </c>
      <c r="C1" t="s">
        <v>0</v>
      </c>
      <c r="D1" t="s">
        <v>26</v>
      </c>
    </row>
    <row r="2" spans="1:11" x14ac:dyDescent="0.25">
      <c r="A2" s="1" t="s">
        <v>5</v>
      </c>
      <c r="B2" s="1" t="s">
        <v>3</v>
      </c>
      <c r="C2" t="s">
        <v>4</v>
      </c>
    </row>
    <row r="3" spans="1:11" x14ac:dyDescent="0.25">
      <c r="A3" s="1" t="str">
        <f>LOWER(DEC2HEX(HEX2DEC(A2)+HEX2DEC("20")))</f>
        <v>ef95c</v>
      </c>
      <c r="B3" s="1" t="str">
        <f>LOWER(DEC2HEX(HEX2DEC(B2)+HEX2DEC("20")))</f>
        <v>8006ebec</v>
      </c>
      <c r="C3" t="s">
        <v>8</v>
      </c>
      <c r="F3" s="8" t="s">
        <v>22</v>
      </c>
    </row>
    <row r="4" spans="1:11" x14ac:dyDescent="0.25">
      <c r="A4" s="1" t="str">
        <f t="shared" ref="A4:A8" si="0">LOWER(DEC2HEX(HEX2DEC(A3)+HEX2DEC("20")))</f>
        <v>ef97c</v>
      </c>
      <c r="B4" s="1" t="str">
        <f t="shared" ref="B4:B8" si="1">LOWER(DEC2HEX(HEX2DEC(B3)+HEX2DEC("20")))</f>
        <v>8006ec0c</v>
      </c>
      <c r="C4" t="s">
        <v>7</v>
      </c>
      <c r="F4" s="20" t="s">
        <v>19</v>
      </c>
    </row>
    <row r="5" spans="1:11" x14ac:dyDescent="0.25">
      <c r="A5" s="1" t="str">
        <f t="shared" si="0"/>
        <v>ef99c</v>
      </c>
      <c r="B5" s="1" t="str">
        <f t="shared" si="1"/>
        <v>8006ec2c</v>
      </c>
      <c r="F5" s="20" t="s">
        <v>20</v>
      </c>
      <c r="I5" s="8" t="s">
        <v>21</v>
      </c>
    </row>
    <row r="6" spans="1:11" x14ac:dyDescent="0.25">
      <c r="A6" s="1" t="str">
        <f t="shared" si="0"/>
        <v>ef9bc</v>
      </c>
      <c r="B6" s="1" t="str">
        <f t="shared" si="1"/>
        <v>8006ec4c</v>
      </c>
      <c r="F6" s="14">
        <v>140</v>
      </c>
      <c r="I6" s="21" t="str">
        <f>LOWER(DEC2HEX((HEX2DEC(F6)*2)+HEX2DEC(F4)))</f>
        <v>3c384</v>
      </c>
    </row>
    <row r="7" spans="1:11" x14ac:dyDescent="0.25">
      <c r="A7" s="1" t="str">
        <f t="shared" si="0"/>
        <v>ef9dc</v>
      </c>
      <c r="B7" s="1" t="str">
        <f t="shared" si="1"/>
        <v>8006ec6c</v>
      </c>
    </row>
    <row r="8" spans="1:11" x14ac:dyDescent="0.25">
      <c r="A8" s="1" t="str">
        <f t="shared" si="0"/>
        <v>ef9fc</v>
      </c>
      <c r="B8" s="1" t="str">
        <f t="shared" si="1"/>
        <v>8006ec8c</v>
      </c>
      <c r="F8" s="8" t="s">
        <v>12</v>
      </c>
      <c r="G8" s="10" t="s">
        <v>10</v>
      </c>
      <c r="H8" s="11"/>
      <c r="I8" s="8" t="s">
        <v>17</v>
      </c>
      <c r="K8" s="16" t="s">
        <v>13</v>
      </c>
    </row>
    <row r="9" spans="1:11" x14ac:dyDescent="0.25">
      <c r="A9" s="1" t="s">
        <v>15</v>
      </c>
      <c r="B9" s="18">
        <v>80171990</v>
      </c>
      <c r="C9" t="s">
        <v>6</v>
      </c>
      <c r="D9" t="s">
        <v>27</v>
      </c>
      <c r="F9" s="14" t="s">
        <v>14</v>
      </c>
      <c r="G9" s="12">
        <f>ROUNDDOWN(HEX2DEC(F9)/HEX2DEC("40"),0)</f>
        <v>244</v>
      </c>
      <c r="H9" s="13" t="str">
        <f>DEC2HEX(G9)</f>
        <v>F4</v>
      </c>
      <c r="I9" s="3">
        <v>2048</v>
      </c>
      <c r="J9" s="15">
        <f>HEX2DEC(H9)*I9</f>
        <v>499712</v>
      </c>
      <c r="K9" s="17" t="str">
        <f>DEC2HEX(J9+J10)</f>
        <v>7A000</v>
      </c>
    </row>
    <row r="10" spans="1:11" x14ac:dyDescent="0.25">
      <c r="A10" s="1" t="s">
        <v>23</v>
      </c>
      <c r="B10" s="19" t="s">
        <v>24</v>
      </c>
      <c r="C10" t="s">
        <v>25</v>
      </c>
      <c r="D10" t="s">
        <v>28</v>
      </c>
      <c r="F10" s="2">
        <f>_xlfn.BITAND(HEX2DEC(F9),HEX2DEC("3f"))</f>
        <v>0</v>
      </c>
      <c r="G10" s="4">
        <f>F10*16</f>
        <v>0</v>
      </c>
      <c r="H10" s="5" t="str">
        <f>DEC2HEX(G10)</f>
        <v>0</v>
      </c>
      <c r="I10" s="8">
        <v>2</v>
      </c>
      <c r="J10" s="9">
        <f>HEX2DEC(H10)*I10</f>
        <v>0</v>
      </c>
    </row>
    <row r="11" spans="1:11" x14ac:dyDescent="0.25">
      <c r="F11" s="3" t="s">
        <v>18</v>
      </c>
      <c r="G11" s="6" t="s">
        <v>11</v>
      </c>
      <c r="H11" s="7"/>
      <c r="I11" s="3" t="s">
        <v>16</v>
      </c>
    </row>
    <row r="66" spans="3:3" x14ac:dyDescent="0.25">
      <c r="C66" t="s">
        <v>9</v>
      </c>
    </row>
  </sheetData>
  <mergeCells count="2">
    <mergeCell ref="G8:H8"/>
    <mergeCell ref="G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2025-01-26T19:53:12Z</dcterms:created>
  <dcterms:modified xsi:type="dcterms:W3CDTF">2025-01-27T01:03:47Z</dcterms:modified>
</cp:coreProperties>
</file>