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eleazar\git\stockmarket\referential\processor\"/>
    </mc:Choice>
  </mc:AlternateContent>
  <xr:revisionPtr revIDLastSave="0" documentId="13_ncr:1_{48756648-6D03-4A70-9C6D-B88AAB3B4662}" xr6:coauthVersionLast="45" xr6:coauthVersionMax="45" xr10:uidLastSave="{00000000-0000-0000-0000-000000000000}"/>
  <bookViews>
    <workbookView xWindow="-110" yWindow="-110" windowWidth="19420" windowHeight="10420" xr2:uid="{9B033FCE-6409-49F7-9A06-43DB73D70D3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1" l="1" a="1"/>
  <c r="J2"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N196" i="1"/>
  <c r="N220" i="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N197" i="1" l="1"/>
  <c r="N185" i="1"/>
  <c r="N251" i="1"/>
  <c r="N227" i="1"/>
  <c r="N219" i="1"/>
  <c r="N187" i="1"/>
  <c r="N200" i="1"/>
  <c r="N213" i="1"/>
  <c r="N183" i="1"/>
  <c r="N270" i="1"/>
  <c r="N262" i="1"/>
  <c r="N190" i="1"/>
  <c r="N205" i="1"/>
  <c r="N147" i="1"/>
  <c r="N139" i="1"/>
  <c r="N162" i="1"/>
  <c r="N130" i="1"/>
  <c r="N114" i="1"/>
  <c r="N94" i="1"/>
  <c r="N86" i="1"/>
  <c r="N231" i="1"/>
  <c r="N176" i="1"/>
  <c r="N256" i="1"/>
  <c r="N124" i="1"/>
  <c r="N193" i="1"/>
  <c r="N117" i="1"/>
  <c r="N109" i="1"/>
  <c r="N101" i="1"/>
  <c r="N93" i="1"/>
  <c r="N85" i="1"/>
  <c r="N240" i="1"/>
  <c r="N192" i="1"/>
  <c r="N182" i="1"/>
  <c r="N152" i="1"/>
  <c r="N189" i="1"/>
  <c r="N128" i="1"/>
  <c r="N212" i="1"/>
  <c r="N273" i="1"/>
  <c r="N265" i="1"/>
  <c r="N194" i="1"/>
  <c r="N226" i="1"/>
  <c r="N248" i="1"/>
  <c r="N232" i="1"/>
  <c r="N131" i="1"/>
  <c r="N269" i="1"/>
  <c r="N201" i="1"/>
  <c r="N216" i="1"/>
  <c r="N164" i="1"/>
  <c r="N97" i="1"/>
  <c r="N89" i="1"/>
  <c r="N252" i="1"/>
  <c r="N236" i="1"/>
  <c r="N228" i="1"/>
  <c r="N88" i="1"/>
  <c r="N266" i="1"/>
  <c r="N110" i="1"/>
  <c r="N103" i="1"/>
  <c r="N120" i="1"/>
  <c r="N99" i="1"/>
  <c r="N244" i="1"/>
  <c r="N168" i="1"/>
  <c r="N145" i="1"/>
  <c r="N112" i="1"/>
  <c r="N104" i="1"/>
  <c r="N243" i="1"/>
  <c r="N181" i="1"/>
  <c r="N174" i="1"/>
  <c r="N140" i="1"/>
  <c r="N235" i="1"/>
  <c r="N204" i="1"/>
  <c r="N188" i="1"/>
  <c r="N151" i="1"/>
  <c r="N165" i="1"/>
  <c r="N135" i="1"/>
  <c r="N116" i="1"/>
  <c r="N202" i="1"/>
  <c r="N239" i="1"/>
  <c r="N224" i="1"/>
  <c r="N166" i="1"/>
  <c r="N274" i="1"/>
  <c r="N261" i="1"/>
  <c r="N158" i="1"/>
  <c r="N143" i="1"/>
  <c r="N108" i="1"/>
  <c r="N170" i="1"/>
  <c r="N259" i="1"/>
  <c r="N223" i="1"/>
  <c r="N208" i="1"/>
  <c r="N209" i="1"/>
  <c r="N255" i="1"/>
  <c r="N276" i="1"/>
  <c r="N268" i="1"/>
  <c r="N254" i="1"/>
  <c r="N246" i="1"/>
  <c r="N238" i="1"/>
  <c r="N148" i="1"/>
  <c r="N113" i="1"/>
  <c r="N138" i="1"/>
  <c r="N247" i="1"/>
  <c r="N221" i="1"/>
  <c r="N214" i="1"/>
  <c r="N206" i="1"/>
  <c r="N198" i="1"/>
  <c r="N275" i="1"/>
  <c r="N267" i="1"/>
  <c r="N260" i="1"/>
  <c r="N253" i="1"/>
  <c r="N245" i="1"/>
  <c r="N237" i="1"/>
  <c r="N144" i="1"/>
  <c r="N136" i="1"/>
  <c r="N218" i="1"/>
  <c r="N211" i="1"/>
  <c r="N203" i="1"/>
  <c r="N195" i="1"/>
  <c r="N250" i="1"/>
  <c r="N217" i="1"/>
  <c r="N210" i="1"/>
  <c r="N186" i="1"/>
  <c r="N271" i="1"/>
  <c r="N241" i="1"/>
  <c r="N122" i="1"/>
  <c r="N163" i="1"/>
  <c r="N157" i="1"/>
  <c r="N119" i="1"/>
  <c r="N230" i="1"/>
  <c r="N229" i="1"/>
  <c r="N191" i="1"/>
  <c r="N106" i="1"/>
  <c r="N171" i="1"/>
  <c r="N150" i="1"/>
  <c r="N102" i="1"/>
  <c r="N95" i="1"/>
  <c r="N134" i="1"/>
  <c r="N159" i="1"/>
  <c r="N272" i="1"/>
  <c r="N264" i="1"/>
  <c r="N258" i="1"/>
  <c r="N242" i="1"/>
  <c r="N234" i="1"/>
  <c r="N161" i="1"/>
  <c r="N263" i="1"/>
  <c r="N257" i="1"/>
  <c r="N249" i="1"/>
  <c r="N233" i="1"/>
  <c r="N142" i="1"/>
  <c r="N127" i="1"/>
  <c r="N167" i="1"/>
  <c r="N225" i="1"/>
  <c r="N179" i="1"/>
  <c r="N153" i="1"/>
  <c r="N133" i="1"/>
  <c r="N184" i="1"/>
  <c r="N215" i="1"/>
  <c r="N199" i="1"/>
  <c r="N91" i="1"/>
  <c r="N173" i="1"/>
  <c r="N96" i="1"/>
  <c r="N222" i="1"/>
  <c r="N207" i="1"/>
  <c r="N137" i="1"/>
  <c r="N111" i="1"/>
  <c r="N177" i="1"/>
  <c r="N160" i="1"/>
  <c r="N149" i="1"/>
  <c r="N175" i="1"/>
  <c r="N155" i="1"/>
  <c r="N125" i="1"/>
  <c r="N154" i="1"/>
  <c r="N118" i="1"/>
  <c r="N105" i="1"/>
  <c r="N123" i="1"/>
  <c r="N100" i="1"/>
  <c r="N146" i="1"/>
  <c r="N92" i="1"/>
  <c r="N178" i="1"/>
  <c r="N141" i="1"/>
  <c r="N132" i="1"/>
  <c r="N169" i="1"/>
  <c r="N115" i="1"/>
  <c r="N172" i="1"/>
  <c r="N126" i="1"/>
  <c r="N90" i="1"/>
  <c r="N107" i="1"/>
  <c r="N87" i="1"/>
  <c r="N129" i="1"/>
  <c r="N180" i="1"/>
  <c r="N98" i="1"/>
  <c r="N156" i="1"/>
  <c r="N121" i="1"/>
  <c r="N84" i="1"/>
  <c r="B55" i="1" a="1"/>
  <c r="B55" i="1" s="1"/>
  <c r="C55" i="1" a="1"/>
  <c r="C55" i="1" s="1"/>
  <c r="D55" i="1" a="1"/>
  <c r="D55" i="1" s="1"/>
  <c r="E55" i="1" a="1"/>
  <c r="E55" i="1" s="1"/>
  <c r="F55" i="1" a="1"/>
  <c r="F55" i="1" s="1"/>
  <c r="G55" i="1" a="1"/>
  <c r="G55" i="1" s="1"/>
  <c r="H55" i="1" a="1"/>
  <c r="H55" i="1" s="1"/>
  <c r="I55" i="1" a="1"/>
  <c r="I55" i="1" s="1"/>
  <c r="J55" i="1" a="1"/>
  <c r="J55" i="1" s="1"/>
  <c r="K55" i="1" a="1"/>
  <c r="K55" i="1" s="1"/>
  <c r="L55" i="1" a="1"/>
  <c r="L55" i="1" s="1"/>
  <c r="M55" i="1" a="1"/>
  <c r="M55" i="1" s="1"/>
  <c r="B72" i="1" a="1"/>
  <c r="B72" i="1" s="1"/>
  <c r="C72" i="1" a="1"/>
  <c r="C72" i="1" s="1"/>
  <c r="D72" i="1" a="1"/>
  <c r="D72" i="1" s="1"/>
  <c r="E72" i="1" a="1"/>
  <c r="E72" i="1" s="1"/>
  <c r="F72" i="1" a="1"/>
  <c r="F72" i="1" s="1"/>
  <c r="G72" i="1" a="1"/>
  <c r="G72" i="1" s="1"/>
  <c r="H72" i="1" a="1"/>
  <c r="H72" i="1" s="1"/>
  <c r="I72" i="1" a="1"/>
  <c r="I72" i="1" s="1"/>
  <c r="J72" i="1" a="1"/>
  <c r="J72" i="1" s="1"/>
  <c r="K72" i="1" a="1"/>
  <c r="K72" i="1" s="1"/>
  <c r="L72" i="1" a="1"/>
  <c r="L72" i="1" s="1"/>
  <c r="M72" i="1" a="1"/>
  <c r="M72" i="1" s="1"/>
  <c r="B42" i="1" a="1"/>
  <c r="B42" i="1" s="1"/>
  <c r="C42" i="1" a="1"/>
  <c r="C42" i="1" s="1"/>
  <c r="D42" i="1" a="1"/>
  <c r="D42" i="1" s="1"/>
  <c r="E42" i="1" a="1"/>
  <c r="E42" i="1" s="1"/>
  <c r="F42" i="1" a="1"/>
  <c r="F42" i="1" s="1"/>
  <c r="G42" i="1" a="1"/>
  <c r="G42" i="1" s="1"/>
  <c r="H42" i="1" a="1"/>
  <c r="H42" i="1" s="1"/>
  <c r="I42" i="1" a="1"/>
  <c r="I42" i="1" s="1"/>
  <c r="J42" i="1" a="1"/>
  <c r="J42" i="1" s="1"/>
  <c r="K42" i="1" a="1"/>
  <c r="K42" i="1" s="1"/>
  <c r="L42" i="1" a="1"/>
  <c r="L42" i="1" s="1"/>
  <c r="M42" i="1" a="1"/>
  <c r="M42" i="1" s="1"/>
  <c r="B73" i="1" a="1"/>
  <c r="B73" i="1" s="1"/>
  <c r="C73" i="1" a="1"/>
  <c r="C73" i="1" s="1"/>
  <c r="D73" i="1" a="1"/>
  <c r="D73" i="1" s="1"/>
  <c r="E73" i="1" a="1"/>
  <c r="E73" i="1" s="1"/>
  <c r="F73" i="1" a="1"/>
  <c r="F73" i="1" s="1"/>
  <c r="G73" i="1" a="1"/>
  <c r="G73" i="1" s="1"/>
  <c r="H73" i="1" a="1"/>
  <c r="H73" i="1" s="1"/>
  <c r="I73" i="1" a="1"/>
  <c r="I73" i="1" s="1"/>
  <c r="J73" i="1" a="1"/>
  <c r="J73" i="1" s="1"/>
  <c r="K73" i="1" a="1"/>
  <c r="K73" i="1" s="1"/>
  <c r="L73" i="1" a="1"/>
  <c r="L73" i="1" s="1"/>
  <c r="M73" i="1" a="1"/>
  <c r="M73" i="1" s="1"/>
  <c r="B17" i="1" a="1"/>
  <c r="B17" i="1" s="1"/>
  <c r="C17" i="1" a="1"/>
  <c r="C17" i="1" s="1"/>
  <c r="D17" i="1" a="1"/>
  <c r="D17" i="1" s="1"/>
  <c r="E17" i="1" a="1"/>
  <c r="E17" i="1" s="1"/>
  <c r="F17" i="1" a="1"/>
  <c r="F17" i="1" s="1"/>
  <c r="G17" i="1" a="1"/>
  <c r="G17" i="1" s="1"/>
  <c r="H17" i="1" a="1"/>
  <c r="H17" i="1" s="1"/>
  <c r="I17" i="1" a="1"/>
  <c r="I17" i="1" s="1"/>
  <c r="J17" i="1" a="1"/>
  <c r="J17" i="1" s="1"/>
  <c r="K17" i="1" a="1"/>
  <c r="K17" i="1" s="1"/>
  <c r="L17" i="1" a="1"/>
  <c r="L17" i="1" s="1"/>
  <c r="M17" i="1" a="1"/>
  <c r="M17" i="1" s="1"/>
  <c r="B81" i="1" a="1"/>
  <c r="B81" i="1" s="1"/>
  <c r="C81" i="1" a="1"/>
  <c r="C81" i="1" s="1"/>
  <c r="D81" i="1" a="1"/>
  <c r="D81" i="1" s="1"/>
  <c r="E81" i="1" a="1"/>
  <c r="E81" i="1" s="1"/>
  <c r="F81" i="1" a="1"/>
  <c r="F81" i="1" s="1"/>
  <c r="G81" i="1" a="1"/>
  <c r="G81" i="1" s="1"/>
  <c r="H81" i="1" a="1"/>
  <c r="H81" i="1" s="1"/>
  <c r="I81" i="1" a="1"/>
  <c r="I81" i="1" s="1"/>
  <c r="J81" i="1" a="1"/>
  <c r="J81" i="1" s="1"/>
  <c r="K81" i="1" a="1"/>
  <c r="K81" i="1" s="1"/>
  <c r="L81" i="1" a="1"/>
  <c r="L81" i="1" s="1"/>
  <c r="M81" i="1" a="1"/>
  <c r="M81" i="1" s="1"/>
  <c r="B65" i="1" a="1"/>
  <c r="B65" i="1" s="1"/>
  <c r="C65" i="1" a="1"/>
  <c r="C65" i="1" s="1"/>
  <c r="D65" i="1" a="1"/>
  <c r="D65" i="1" s="1"/>
  <c r="E65" i="1" a="1"/>
  <c r="E65" i="1" s="1"/>
  <c r="F65" i="1" a="1"/>
  <c r="F65" i="1" s="1"/>
  <c r="G65" i="1" a="1"/>
  <c r="G65" i="1" s="1"/>
  <c r="H65" i="1" a="1"/>
  <c r="H65" i="1" s="1"/>
  <c r="I65" i="1" a="1"/>
  <c r="I65" i="1" s="1"/>
  <c r="J65" i="1" a="1"/>
  <c r="J65" i="1" s="1"/>
  <c r="K65" i="1" a="1"/>
  <c r="K65" i="1" s="1"/>
  <c r="L65" i="1" a="1"/>
  <c r="L65" i="1" s="1"/>
  <c r="M65" i="1" a="1"/>
  <c r="M65" i="1" s="1"/>
  <c r="B2" i="1" a="1"/>
  <c r="B2" i="1" s="1"/>
  <c r="C2" i="1" a="1"/>
  <c r="C2" i="1" s="1"/>
  <c r="D2" i="1" a="1"/>
  <c r="D2" i="1" s="1"/>
  <c r="E2" i="1" a="1"/>
  <c r="E2" i="1" s="1"/>
  <c r="F2" i="1" a="1"/>
  <c r="F2" i="1" s="1"/>
  <c r="G2" i="1" a="1"/>
  <c r="G2" i="1" s="1"/>
  <c r="H2" i="1" a="1"/>
  <c r="H2" i="1" s="1"/>
  <c r="I2" i="1" a="1"/>
  <c r="I2" i="1" s="1"/>
  <c r="K2" i="1" a="1"/>
  <c r="K2" i="1" s="1"/>
  <c r="L2" i="1" a="1"/>
  <c r="L2" i="1" s="1"/>
  <c r="M2" i="1" a="1"/>
  <c r="M2" i="1" s="1"/>
  <c r="B15" i="1" a="1"/>
  <c r="B15" i="1" s="1"/>
  <c r="C15" i="1" a="1"/>
  <c r="C15" i="1" s="1"/>
  <c r="D15" i="1" a="1"/>
  <c r="D15" i="1" s="1"/>
  <c r="E15" i="1" a="1"/>
  <c r="E15" i="1" s="1"/>
  <c r="F15" i="1" a="1"/>
  <c r="F15" i="1" s="1"/>
  <c r="G15" i="1" a="1"/>
  <c r="G15" i="1" s="1"/>
  <c r="H15" i="1" a="1"/>
  <c r="H15" i="1" s="1"/>
  <c r="I15" i="1" a="1"/>
  <c r="I15" i="1" s="1"/>
  <c r="J15" i="1" a="1"/>
  <c r="J15" i="1" s="1"/>
  <c r="K15" i="1" a="1"/>
  <c r="K15" i="1" s="1"/>
  <c r="L15" i="1" a="1"/>
  <c r="L15" i="1" s="1"/>
  <c r="M15" i="1" a="1"/>
  <c r="M15" i="1" s="1"/>
  <c r="B63" i="1" a="1"/>
  <c r="B63" i="1" s="1"/>
  <c r="C63" i="1" a="1"/>
  <c r="C63" i="1" s="1"/>
  <c r="D63" i="1" a="1"/>
  <c r="D63" i="1" s="1"/>
  <c r="E63" i="1" a="1"/>
  <c r="E63" i="1" s="1"/>
  <c r="F63" i="1" a="1"/>
  <c r="F63" i="1" s="1"/>
  <c r="G63" i="1" a="1"/>
  <c r="G63" i="1" s="1"/>
  <c r="H63" i="1" a="1"/>
  <c r="H63" i="1" s="1"/>
  <c r="I63" i="1" a="1"/>
  <c r="I63" i="1" s="1"/>
  <c r="J63" i="1" a="1"/>
  <c r="J63" i="1" s="1"/>
  <c r="K63" i="1" a="1"/>
  <c r="K63" i="1" s="1"/>
  <c r="L63" i="1" a="1"/>
  <c r="L63" i="1" s="1"/>
  <c r="M63" i="1" a="1"/>
  <c r="M63" i="1" s="1"/>
  <c r="B60" i="1" a="1"/>
  <c r="B60" i="1" s="1"/>
  <c r="C60" i="1" a="1"/>
  <c r="C60" i="1" s="1"/>
  <c r="D60" i="1" a="1"/>
  <c r="D60" i="1" s="1"/>
  <c r="E60" i="1" a="1"/>
  <c r="E60" i="1" s="1"/>
  <c r="F60" i="1" a="1"/>
  <c r="F60" i="1" s="1"/>
  <c r="G60" i="1" a="1"/>
  <c r="G60" i="1" s="1"/>
  <c r="H60" i="1" a="1"/>
  <c r="H60" i="1" s="1"/>
  <c r="I60" i="1" a="1"/>
  <c r="I60" i="1" s="1"/>
  <c r="J60" i="1" a="1"/>
  <c r="J60" i="1" s="1"/>
  <c r="K60" i="1" a="1"/>
  <c r="K60" i="1" s="1"/>
  <c r="L60" i="1" a="1"/>
  <c r="L60" i="1" s="1"/>
  <c r="M60" i="1" a="1"/>
  <c r="M60" i="1" s="1"/>
  <c r="B6" i="1" a="1"/>
  <c r="B6" i="1" s="1"/>
  <c r="C6" i="1" a="1"/>
  <c r="C6" i="1" s="1"/>
  <c r="D6" i="1" a="1"/>
  <c r="D6" i="1" s="1"/>
  <c r="E6" i="1" a="1"/>
  <c r="E6" i="1" s="1"/>
  <c r="F6" i="1" a="1"/>
  <c r="F6" i="1" s="1"/>
  <c r="G6" i="1" a="1"/>
  <c r="G6" i="1" s="1"/>
  <c r="H6" i="1" a="1"/>
  <c r="H6" i="1" s="1"/>
  <c r="I6" i="1" a="1"/>
  <c r="I6" i="1" s="1"/>
  <c r="J6" i="1" a="1"/>
  <c r="J6" i="1" s="1"/>
  <c r="K6" i="1" a="1"/>
  <c r="K6" i="1" s="1"/>
  <c r="L6" i="1" a="1"/>
  <c r="L6" i="1" s="1"/>
  <c r="M6" i="1" a="1"/>
  <c r="M6" i="1" s="1"/>
  <c r="B3" i="1" a="1"/>
  <c r="B3" i="1" s="1"/>
  <c r="C3" i="1" a="1"/>
  <c r="C3" i="1" s="1"/>
  <c r="D3" i="1" a="1"/>
  <c r="D3" i="1" s="1"/>
  <c r="E3" i="1" a="1"/>
  <c r="E3" i="1" s="1"/>
  <c r="F3" i="1" a="1"/>
  <c r="F3" i="1" s="1"/>
  <c r="G3" i="1" a="1"/>
  <c r="G3" i="1" s="1"/>
  <c r="H3" i="1" a="1"/>
  <c r="H3" i="1" s="1"/>
  <c r="I3" i="1" a="1"/>
  <c r="I3" i="1" s="1"/>
  <c r="J3" i="1" a="1"/>
  <c r="J3" i="1" s="1"/>
  <c r="K3" i="1" a="1"/>
  <c r="K3" i="1" s="1"/>
  <c r="L3" i="1" a="1"/>
  <c r="L3" i="1" s="1"/>
  <c r="M3" i="1" a="1"/>
  <c r="M3" i="1" s="1"/>
  <c r="B32" i="1" a="1"/>
  <c r="B32" i="1" s="1"/>
  <c r="C32" i="1" a="1"/>
  <c r="C32" i="1" s="1"/>
  <c r="D32" i="1" a="1"/>
  <c r="D32" i="1" s="1"/>
  <c r="E32" i="1" a="1"/>
  <c r="E32" i="1" s="1"/>
  <c r="F32" i="1" a="1"/>
  <c r="F32" i="1" s="1"/>
  <c r="G32" i="1" a="1"/>
  <c r="G32" i="1" s="1"/>
  <c r="H32" i="1" a="1"/>
  <c r="H32" i="1" s="1"/>
  <c r="I32" i="1" a="1"/>
  <c r="I32" i="1" s="1"/>
  <c r="J32" i="1" a="1"/>
  <c r="J32" i="1" s="1"/>
  <c r="K32" i="1" a="1"/>
  <c r="K32" i="1" s="1"/>
  <c r="L32" i="1" a="1"/>
  <c r="L32" i="1" s="1"/>
  <c r="M32" i="1" a="1"/>
  <c r="M32" i="1" s="1"/>
  <c r="B33" i="1" a="1"/>
  <c r="B33" i="1" s="1"/>
  <c r="C33" i="1" a="1"/>
  <c r="C33" i="1" s="1"/>
  <c r="D33" i="1" a="1"/>
  <c r="D33" i="1" s="1"/>
  <c r="E33" i="1" a="1"/>
  <c r="E33" i="1" s="1"/>
  <c r="F33" i="1" a="1"/>
  <c r="F33" i="1" s="1"/>
  <c r="G33" i="1" a="1"/>
  <c r="G33" i="1" s="1"/>
  <c r="H33" i="1" a="1"/>
  <c r="H33" i="1" s="1"/>
  <c r="I33" i="1" a="1"/>
  <c r="I33" i="1" s="1"/>
  <c r="J33" i="1" a="1"/>
  <c r="J33" i="1" s="1"/>
  <c r="K33" i="1" a="1"/>
  <c r="K33" i="1" s="1"/>
  <c r="L33" i="1" a="1"/>
  <c r="L33" i="1" s="1"/>
  <c r="M33" i="1" a="1"/>
  <c r="M33" i="1" s="1"/>
  <c r="B36" i="1" a="1"/>
  <c r="B36" i="1" s="1"/>
  <c r="C36" i="1" a="1"/>
  <c r="C36" i="1" s="1"/>
  <c r="D36" i="1" a="1"/>
  <c r="D36" i="1" s="1"/>
  <c r="E36" i="1" a="1"/>
  <c r="E36" i="1" s="1"/>
  <c r="F36" i="1" a="1"/>
  <c r="F36" i="1" s="1"/>
  <c r="G36" i="1" a="1"/>
  <c r="G36" i="1" s="1"/>
  <c r="H36" i="1" a="1"/>
  <c r="H36" i="1" s="1"/>
  <c r="I36" i="1" a="1"/>
  <c r="I36" i="1" s="1"/>
  <c r="J36" i="1" a="1"/>
  <c r="J36" i="1" s="1"/>
  <c r="K36" i="1" a="1"/>
  <c r="K36" i="1" s="1"/>
  <c r="L36" i="1" a="1"/>
  <c r="L36" i="1" s="1"/>
  <c r="M36" i="1" a="1"/>
  <c r="M36" i="1" s="1"/>
  <c r="B35" i="1" a="1"/>
  <c r="B35" i="1" s="1"/>
  <c r="C35" i="1" a="1"/>
  <c r="C35" i="1" s="1"/>
  <c r="D35" i="1" a="1"/>
  <c r="D35" i="1" s="1"/>
  <c r="E35" i="1" a="1"/>
  <c r="E35" i="1" s="1"/>
  <c r="F35" i="1" a="1"/>
  <c r="F35" i="1" s="1"/>
  <c r="G35" i="1" a="1"/>
  <c r="G35" i="1" s="1"/>
  <c r="H35" i="1" a="1"/>
  <c r="H35" i="1" s="1"/>
  <c r="I35" i="1" a="1"/>
  <c r="I35" i="1" s="1"/>
  <c r="J35" i="1" a="1"/>
  <c r="J35" i="1" s="1"/>
  <c r="K35" i="1" a="1"/>
  <c r="K35" i="1" s="1"/>
  <c r="L35" i="1" a="1"/>
  <c r="L35" i="1" s="1"/>
  <c r="M35" i="1" a="1"/>
  <c r="M35" i="1" s="1"/>
  <c r="B16" i="1" a="1"/>
  <c r="B16" i="1" s="1"/>
  <c r="C16" i="1" a="1"/>
  <c r="C16" i="1" s="1"/>
  <c r="D16" i="1" a="1"/>
  <c r="D16" i="1" s="1"/>
  <c r="E16" i="1" a="1"/>
  <c r="E16" i="1" s="1"/>
  <c r="F16" i="1" a="1"/>
  <c r="F16" i="1" s="1"/>
  <c r="G16" i="1" a="1"/>
  <c r="G16" i="1" s="1"/>
  <c r="H16" i="1" a="1"/>
  <c r="H16" i="1" s="1"/>
  <c r="I16" i="1" a="1"/>
  <c r="I16" i="1" s="1"/>
  <c r="J16" i="1" a="1"/>
  <c r="J16" i="1" s="1"/>
  <c r="K16" i="1" a="1"/>
  <c r="K16" i="1" s="1"/>
  <c r="L16" i="1" a="1"/>
  <c r="L16" i="1" s="1"/>
  <c r="M16" i="1" a="1"/>
  <c r="M16" i="1" s="1"/>
  <c r="B30" i="1" a="1"/>
  <c r="B30" i="1" s="1"/>
  <c r="C30" i="1" a="1"/>
  <c r="C30" i="1" s="1"/>
  <c r="D30" i="1" a="1"/>
  <c r="D30" i="1" s="1"/>
  <c r="E30" i="1" a="1"/>
  <c r="E30" i="1" s="1"/>
  <c r="F30" i="1" a="1"/>
  <c r="F30" i="1" s="1"/>
  <c r="G30" i="1" a="1"/>
  <c r="G30" i="1" s="1"/>
  <c r="H30" i="1" a="1"/>
  <c r="H30" i="1" s="1"/>
  <c r="I30" i="1" a="1"/>
  <c r="I30" i="1" s="1"/>
  <c r="J30" i="1" a="1"/>
  <c r="J30" i="1" s="1"/>
  <c r="K30" i="1" a="1"/>
  <c r="K30" i="1" s="1"/>
  <c r="L30" i="1" a="1"/>
  <c r="L30" i="1" s="1"/>
  <c r="M30" i="1" a="1"/>
  <c r="M30" i="1" s="1"/>
  <c r="B13" i="1" a="1"/>
  <c r="B13" i="1" s="1"/>
  <c r="C13" i="1" a="1"/>
  <c r="C13" i="1" s="1"/>
  <c r="D13" i="1" a="1"/>
  <c r="D13" i="1" s="1"/>
  <c r="E13" i="1" a="1"/>
  <c r="E13" i="1" s="1"/>
  <c r="F13" i="1" a="1"/>
  <c r="F13" i="1" s="1"/>
  <c r="G13" i="1" a="1"/>
  <c r="G13" i="1" s="1"/>
  <c r="H13" i="1" a="1"/>
  <c r="H13" i="1" s="1"/>
  <c r="I13" i="1" a="1"/>
  <c r="I13" i="1" s="1"/>
  <c r="J13" i="1" a="1"/>
  <c r="J13" i="1" s="1"/>
  <c r="K13" i="1" a="1"/>
  <c r="K13" i="1" s="1"/>
  <c r="L13" i="1" a="1"/>
  <c r="L13" i="1" s="1"/>
  <c r="M13" i="1" a="1"/>
  <c r="M13" i="1" s="1"/>
  <c r="B7" i="1" a="1"/>
  <c r="B7" i="1" s="1"/>
  <c r="C7" i="1" a="1"/>
  <c r="C7" i="1" s="1"/>
  <c r="D7" i="1" a="1"/>
  <c r="D7" i="1" s="1"/>
  <c r="E7" i="1" a="1"/>
  <c r="E7" i="1" s="1"/>
  <c r="F7" i="1" a="1"/>
  <c r="F7" i="1" s="1"/>
  <c r="G7" i="1" a="1"/>
  <c r="G7" i="1" s="1"/>
  <c r="H7" i="1" a="1"/>
  <c r="H7" i="1" s="1"/>
  <c r="I7" i="1" a="1"/>
  <c r="I7" i="1" s="1"/>
  <c r="J7" i="1" a="1"/>
  <c r="J7" i="1" s="1"/>
  <c r="K7" i="1" a="1"/>
  <c r="K7" i="1" s="1"/>
  <c r="L7" i="1" a="1"/>
  <c r="L7" i="1" s="1"/>
  <c r="M7" i="1" a="1"/>
  <c r="M7" i="1" s="1"/>
  <c r="B34" i="1" a="1"/>
  <c r="B34" i="1" s="1"/>
  <c r="C34" i="1" a="1"/>
  <c r="C34" i="1" s="1"/>
  <c r="D34" i="1" a="1"/>
  <c r="D34" i="1" s="1"/>
  <c r="E34" i="1" a="1"/>
  <c r="E34" i="1" s="1"/>
  <c r="F34" i="1" a="1"/>
  <c r="F34" i="1" s="1"/>
  <c r="G34" i="1" a="1"/>
  <c r="G34" i="1" s="1"/>
  <c r="H34" i="1" a="1"/>
  <c r="H34" i="1" s="1"/>
  <c r="I34" i="1" a="1"/>
  <c r="I34" i="1" s="1"/>
  <c r="J34" i="1" a="1"/>
  <c r="J34" i="1" s="1"/>
  <c r="K34" i="1" a="1"/>
  <c r="K34" i="1" s="1"/>
  <c r="L34" i="1" a="1"/>
  <c r="L34" i="1" s="1"/>
  <c r="M34" i="1" a="1"/>
  <c r="M34" i="1" s="1"/>
  <c r="B21" i="1" a="1"/>
  <c r="B21" i="1" s="1"/>
  <c r="C21" i="1" a="1"/>
  <c r="C21" i="1" s="1"/>
  <c r="D21" i="1" a="1"/>
  <c r="D21" i="1" s="1"/>
  <c r="E21" i="1" a="1"/>
  <c r="E21" i="1" s="1"/>
  <c r="F21" i="1" a="1"/>
  <c r="F21" i="1" s="1"/>
  <c r="G21" i="1" a="1"/>
  <c r="G21" i="1" s="1"/>
  <c r="H21" i="1" a="1"/>
  <c r="H21" i="1" s="1"/>
  <c r="I21" i="1" a="1"/>
  <c r="I21" i="1" s="1"/>
  <c r="J21" i="1" a="1"/>
  <c r="J21" i="1" s="1"/>
  <c r="K21" i="1" a="1"/>
  <c r="K21" i="1" s="1"/>
  <c r="L21" i="1" a="1"/>
  <c r="L21" i="1" s="1"/>
  <c r="M21" i="1" a="1"/>
  <c r="M21" i="1" s="1"/>
  <c r="B39" i="1" a="1"/>
  <c r="B39" i="1" s="1"/>
  <c r="C39" i="1" a="1"/>
  <c r="C39" i="1" s="1"/>
  <c r="D39" i="1" a="1"/>
  <c r="D39" i="1" s="1"/>
  <c r="E39" i="1" a="1"/>
  <c r="E39" i="1" s="1"/>
  <c r="F39" i="1" a="1"/>
  <c r="F39" i="1" s="1"/>
  <c r="G39" i="1" a="1"/>
  <c r="G39" i="1" s="1"/>
  <c r="H39" i="1" a="1"/>
  <c r="H39" i="1" s="1"/>
  <c r="I39" i="1" a="1"/>
  <c r="I39" i="1" s="1"/>
  <c r="J39" i="1" a="1"/>
  <c r="J39" i="1" s="1"/>
  <c r="K39" i="1" a="1"/>
  <c r="K39" i="1" s="1"/>
  <c r="L39" i="1" a="1"/>
  <c r="L39" i="1" s="1"/>
  <c r="M39" i="1" a="1"/>
  <c r="M39" i="1" s="1"/>
  <c r="B45" i="1" a="1"/>
  <c r="B45" i="1" s="1"/>
  <c r="C45" i="1" a="1"/>
  <c r="C45" i="1" s="1"/>
  <c r="D45" i="1" a="1"/>
  <c r="D45" i="1" s="1"/>
  <c r="E45" i="1" a="1"/>
  <c r="E45" i="1" s="1"/>
  <c r="F45" i="1" a="1"/>
  <c r="F45" i="1" s="1"/>
  <c r="G45" i="1" a="1"/>
  <c r="G45" i="1" s="1"/>
  <c r="H45" i="1" a="1"/>
  <c r="H45" i="1" s="1"/>
  <c r="I45" i="1" a="1"/>
  <c r="I45" i="1" s="1"/>
  <c r="J45" i="1" a="1"/>
  <c r="J45" i="1" s="1"/>
  <c r="K45" i="1" a="1"/>
  <c r="K45" i="1" s="1"/>
  <c r="L45" i="1" a="1"/>
  <c r="L45" i="1" s="1"/>
  <c r="M45" i="1" a="1"/>
  <c r="M45" i="1" s="1"/>
  <c r="B52" i="1" a="1"/>
  <c r="B52" i="1" s="1"/>
  <c r="C52" i="1" a="1"/>
  <c r="C52" i="1" s="1"/>
  <c r="D52" i="1" a="1"/>
  <c r="D52" i="1" s="1"/>
  <c r="E52" i="1" a="1"/>
  <c r="E52" i="1" s="1"/>
  <c r="F52" i="1" a="1"/>
  <c r="F52" i="1" s="1"/>
  <c r="G52" i="1" a="1"/>
  <c r="G52" i="1" s="1"/>
  <c r="H52" i="1" a="1"/>
  <c r="H52" i="1" s="1"/>
  <c r="I52" i="1" a="1"/>
  <c r="I52" i="1" s="1"/>
  <c r="J52" i="1" a="1"/>
  <c r="J52" i="1" s="1"/>
  <c r="K52" i="1" a="1"/>
  <c r="K52" i="1" s="1"/>
  <c r="L52" i="1" a="1"/>
  <c r="L52" i="1" s="1"/>
  <c r="M52" i="1" a="1"/>
  <c r="M52" i="1" s="1"/>
  <c r="B22" i="1" a="1"/>
  <c r="B22" i="1" s="1"/>
  <c r="C22" i="1" a="1"/>
  <c r="C22" i="1" s="1"/>
  <c r="D22" i="1" a="1"/>
  <c r="D22" i="1" s="1"/>
  <c r="E22" i="1" a="1"/>
  <c r="E22" i="1" s="1"/>
  <c r="F22" i="1" a="1"/>
  <c r="F22" i="1" s="1"/>
  <c r="G22" i="1" a="1"/>
  <c r="G22" i="1" s="1"/>
  <c r="H22" i="1" a="1"/>
  <c r="H22" i="1" s="1"/>
  <c r="I22" i="1" a="1"/>
  <c r="I22" i="1" s="1"/>
  <c r="J22" i="1" a="1"/>
  <c r="J22" i="1" s="1"/>
  <c r="K22" i="1" a="1"/>
  <c r="K22" i="1" s="1"/>
  <c r="L22" i="1" a="1"/>
  <c r="L22" i="1" s="1"/>
  <c r="M22" i="1" a="1"/>
  <c r="M22" i="1" s="1"/>
  <c r="B38" i="1" a="1"/>
  <c r="B38" i="1" s="1"/>
  <c r="C38" i="1" a="1"/>
  <c r="C38" i="1" s="1"/>
  <c r="D38" i="1" a="1"/>
  <c r="D38" i="1" s="1"/>
  <c r="E38" i="1" a="1"/>
  <c r="E38" i="1" s="1"/>
  <c r="F38" i="1" a="1"/>
  <c r="F38" i="1" s="1"/>
  <c r="G38" i="1" a="1"/>
  <c r="G38" i="1" s="1"/>
  <c r="H38" i="1" a="1"/>
  <c r="H38" i="1" s="1"/>
  <c r="I38" i="1" a="1"/>
  <c r="I38" i="1" s="1"/>
  <c r="J38" i="1" a="1"/>
  <c r="J38" i="1" s="1"/>
  <c r="K38" i="1" a="1"/>
  <c r="K38" i="1" s="1"/>
  <c r="L38" i="1" a="1"/>
  <c r="L38" i="1" s="1"/>
  <c r="M38" i="1" a="1"/>
  <c r="M38" i="1" s="1"/>
  <c r="B20" i="1" a="1"/>
  <c r="B20" i="1" s="1"/>
  <c r="C20" i="1" a="1"/>
  <c r="C20" i="1" s="1"/>
  <c r="D20" i="1" a="1"/>
  <c r="D20" i="1" s="1"/>
  <c r="E20" i="1" a="1"/>
  <c r="E20" i="1" s="1"/>
  <c r="F20" i="1" a="1"/>
  <c r="F20" i="1" s="1"/>
  <c r="G20" i="1" a="1"/>
  <c r="G20" i="1" s="1"/>
  <c r="H20" i="1" a="1"/>
  <c r="H20" i="1" s="1"/>
  <c r="I20" i="1" a="1"/>
  <c r="I20" i="1" s="1"/>
  <c r="J20" i="1" a="1"/>
  <c r="J20" i="1" s="1"/>
  <c r="K20" i="1" a="1"/>
  <c r="K20" i="1" s="1"/>
  <c r="L20" i="1" a="1"/>
  <c r="L20" i="1" s="1"/>
  <c r="M20" i="1" a="1"/>
  <c r="M20" i="1" s="1"/>
  <c r="B18" i="1" a="1"/>
  <c r="B18" i="1" s="1"/>
  <c r="C18" i="1" a="1"/>
  <c r="C18" i="1" s="1"/>
  <c r="D18" i="1" a="1"/>
  <c r="D18" i="1" s="1"/>
  <c r="E18" i="1" a="1"/>
  <c r="E18" i="1" s="1"/>
  <c r="F18" i="1" a="1"/>
  <c r="F18" i="1" s="1"/>
  <c r="G18" i="1" a="1"/>
  <c r="G18" i="1" s="1"/>
  <c r="H18" i="1" a="1"/>
  <c r="H18" i="1" s="1"/>
  <c r="I18" i="1" a="1"/>
  <c r="I18" i="1" s="1"/>
  <c r="J18" i="1" a="1"/>
  <c r="J18" i="1" s="1"/>
  <c r="K18" i="1" a="1"/>
  <c r="K18" i="1" s="1"/>
  <c r="L18" i="1" a="1"/>
  <c r="L18" i="1" s="1"/>
  <c r="M18" i="1" a="1"/>
  <c r="M18" i="1" s="1"/>
  <c r="B37" i="1" a="1"/>
  <c r="B37" i="1" s="1"/>
  <c r="C37" i="1" a="1"/>
  <c r="C37" i="1" s="1"/>
  <c r="D37" i="1" a="1"/>
  <c r="D37" i="1" s="1"/>
  <c r="E37" i="1" a="1"/>
  <c r="E37" i="1" s="1"/>
  <c r="F37" i="1" a="1"/>
  <c r="F37" i="1" s="1"/>
  <c r="G37" i="1" a="1"/>
  <c r="G37" i="1" s="1"/>
  <c r="H37" i="1" a="1"/>
  <c r="H37" i="1" s="1"/>
  <c r="I37" i="1" a="1"/>
  <c r="I37" i="1" s="1"/>
  <c r="J37" i="1" a="1"/>
  <c r="J37" i="1" s="1"/>
  <c r="K37" i="1" a="1"/>
  <c r="K37" i="1" s="1"/>
  <c r="L37" i="1" a="1"/>
  <c r="L37" i="1" s="1"/>
  <c r="M37" i="1" a="1"/>
  <c r="M37" i="1" s="1"/>
  <c r="B78" i="1" a="1"/>
  <c r="B78" i="1" s="1"/>
  <c r="C78" i="1" a="1"/>
  <c r="C78" i="1" s="1"/>
  <c r="D78" i="1" a="1"/>
  <c r="D78" i="1" s="1"/>
  <c r="E78" i="1" a="1"/>
  <c r="E78" i="1" s="1"/>
  <c r="F78" i="1" a="1"/>
  <c r="F78" i="1" s="1"/>
  <c r="G78" i="1" a="1"/>
  <c r="G78" i="1" s="1"/>
  <c r="H78" i="1" a="1"/>
  <c r="H78" i="1" s="1"/>
  <c r="I78" i="1" a="1"/>
  <c r="I78" i="1" s="1"/>
  <c r="J78" i="1" a="1"/>
  <c r="J78" i="1" s="1"/>
  <c r="K78" i="1" a="1"/>
  <c r="K78" i="1" s="1"/>
  <c r="L78" i="1" a="1"/>
  <c r="L78" i="1" s="1"/>
  <c r="M78" i="1" a="1"/>
  <c r="M78" i="1" s="1"/>
  <c r="B29" i="1" a="1"/>
  <c r="B29" i="1" s="1"/>
  <c r="C29" i="1" a="1"/>
  <c r="C29" i="1" s="1"/>
  <c r="D29" i="1" a="1"/>
  <c r="D29" i="1" s="1"/>
  <c r="E29" i="1" a="1"/>
  <c r="E29" i="1" s="1"/>
  <c r="F29" i="1" a="1"/>
  <c r="F29" i="1" s="1"/>
  <c r="G29" i="1" a="1"/>
  <c r="G29" i="1" s="1"/>
  <c r="H29" i="1" a="1"/>
  <c r="H29" i="1" s="1"/>
  <c r="I29" i="1" a="1"/>
  <c r="I29" i="1" s="1"/>
  <c r="J29" i="1" a="1"/>
  <c r="J29" i="1" s="1"/>
  <c r="K29" i="1" a="1"/>
  <c r="K29" i="1" s="1"/>
  <c r="L29" i="1" a="1"/>
  <c r="L29" i="1" s="1"/>
  <c r="M29" i="1" a="1"/>
  <c r="M29" i="1" s="1"/>
  <c r="B27" i="1" a="1"/>
  <c r="B27" i="1" s="1"/>
  <c r="C27" i="1" a="1"/>
  <c r="C27" i="1" s="1"/>
  <c r="D27" i="1" a="1"/>
  <c r="D27" i="1" s="1"/>
  <c r="E27" i="1" a="1"/>
  <c r="E27" i="1" s="1"/>
  <c r="F27" i="1" a="1"/>
  <c r="F27" i="1" s="1"/>
  <c r="G27" i="1" a="1"/>
  <c r="G27" i="1" s="1"/>
  <c r="H27" i="1" a="1"/>
  <c r="H27" i="1" s="1"/>
  <c r="I27" i="1" a="1"/>
  <c r="I27" i="1" s="1"/>
  <c r="J27" i="1" a="1"/>
  <c r="J27" i="1" s="1"/>
  <c r="K27" i="1" a="1"/>
  <c r="K27" i="1" s="1"/>
  <c r="L27" i="1" a="1"/>
  <c r="L27" i="1" s="1"/>
  <c r="M27" i="1" a="1"/>
  <c r="M27" i="1" s="1"/>
  <c r="B43" i="1" a="1"/>
  <c r="B43" i="1" s="1"/>
  <c r="C43" i="1" a="1"/>
  <c r="C43" i="1" s="1"/>
  <c r="D43" i="1" a="1"/>
  <c r="D43" i="1" s="1"/>
  <c r="E43" i="1" a="1"/>
  <c r="E43" i="1" s="1"/>
  <c r="F43" i="1" a="1"/>
  <c r="F43" i="1" s="1"/>
  <c r="G43" i="1" a="1"/>
  <c r="G43" i="1" s="1"/>
  <c r="H43" i="1" a="1"/>
  <c r="H43" i="1" s="1"/>
  <c r="I43" i="1" a="1"/>
  <c r="I43" i="1" s="1"/>
  <c r="J43" i="1" a="1"/>
  <c r="J43" i="1" s="1"/>
  <c r="K43" i="1" a="1"/>
  <c r="K43" i="1" s="1"/>
  <c r="L43" i="1" a="1"/>
  <c r="L43" i="1" s="1"/>
  <c r="M43" i="1" a="1"/>
  <c r="M43" i="1" s="1"/>
  <c r="B25" i="1" a="1"/>
  <c r="B25" i="1" s="1"/>
  <c r="C25" i="1" a="1"/>
  <c r="C25" i="1" s="1"/>
  <c r="D25" i="1" a="1"/>
  <c r="D25" i="1" s="1"/>
  <c r="E25" i="1" a="1"/>
  <c r="E25" i="1" s="1"/>
  <c r="F25" i="1" a="1"/>
  <c r="F25" i="1" s="1"/>
  <c r="G25" i="1" a="1"/>
  <c r="G25" i="1" s="1"/>
  <c r="H25" i="1" a="1"/>
  <c r="H25" i="1" s="1"/>
  <c r="I25" i="1" a="1"/>
  <c r="I25" i="1" s="1"/>
  <c r="J25" i="1" a="1"/>
  <c r="J25" i="1" s="1"/>
  <c r="K25" i="1" a="1"/>
  <c r="K25" i="1" s="1"/>
  <c r="L25" i="1" a="1"/>
  <c r="L25" i="1" s="1"/>
  <c r="M25" i="1" a="1"/>
  <c r="M25" i="1" s="1"/>
  <c r="B40" i="1" a="1"/>
  <c r="B40" i="1" s="1"/>
  <c r="C40" i="1" a="1"/>
  <c r="C40" i="1" s="1"/>
  <c r="D40" i="1" a="1"/>
  <c r="D40" i="1" s="1"/>
  <c r="E40" i="1" a="1"/>
  <c r="E40" i="1" s="1"/>
  <c r="F40" i="1" a="1"/>
  <c r="F40" i="1" s="1"/>
  <c r="G40" i="1" a="1"/>
  <c r="G40" i="1" s="1"/>
  <c r="H40" i="1" a="1"/>
  <c r="H40" i="1" s="1"/>
  <c r="I40" i="1" a="1"/>
  <c r="I40" i="1" s="1"/>
  <c r="J40" i="1" a="1"/>
  <c r="J40" i="1" s="1"/>
  <c r="K40" i="1" a="1"/>
  <c r="K40" i="1" s="1"/>
  <c r="L40" i="1" a="1"/>
  <c r="L40" i="1" s="1"/>
  <c r="M40" i="1" a="1"/>
  <c r="M40" i="1" s="1"/>
  <c r="B23" i="1" a="1"/>
  <c r="B23" i="1" s="1"/>
  <c r="C23" i="1" a="1"/>
  <c r="C23" i="1" s="1"/>
  <c r="D23" i="1" a="1"/>
  <c r="D23" i="1" s="1"/>
  <c r="E23" i="1" a="1"/>
  <c r="E23" i="1" s="1"/>
  <c r="F23" i="1" a="1"/>
  <c r="F23" i="1" s="1"/>
  <c r="G23" i="1" a="1"/>
  <c r="G23" i="1" s="1"/>
  <c r="H23" i="1" a="1"/>
  <c r="H23" i="1" s="1"/>
  <c r="I23" i="1" a="1"/>
  <c r="I23" i="1" s="1"/>
  <c r="J23" i="1" a="1"/>
  <c r="J23" i="1" s="1"/>
  <c r="K23" i="1" a="1"/>
  <c r="K23" i="1" s="1"/>
  <c r="L23" i="1" a="1"/>
  <c r="L23" i="1" s="1"/>
  <c r="M23" i="1" a="1"/>
  <c r="M23" i="1" s="1"/>
  <c r="B83" i="1" a="1"/>
  <c r="B83" i="1" s="1"/>
  <c r="C83" i="1" a="1"/>
  <c r="C83" i="1" s="1"/>
  <c r="D83" i="1" a="1"/>
  <c r="D83" i="1" s="1"/>
  <c r="E83" i="1" a="1"/>
  <c r="E83" i="1" s="1"/>
  <c r="F83" i="1" a="1"/>
  <c r="F83" i="1" s="1"/>
  <c r="G83" i="1" a="1"/>
  <c r="G83" i="1" s="1"/>
  <c r="H83" i="1" a="1"/>
  <c r="H83" i="1" s="1"/>
  <c r="I83" i="1" a="1"/>
  <c r="I83" i="1" s="1"/>
  <c r="J83" i="1" a="1"/>
  <c r="J83" i="1" s="1"/>
  <c r="K83" i="1" a="1"/>
  <c r="K83" i="1" s="1"/>
  <c r="L83" i="1" a="1"/>
  <c r="L83" i="1" s="1"/>
  <c r="M83" i="1" a="1"/>
  <c r="M83" i="1" s="1"/>
  <c r="B24" i="1" a="1"/>
  <c r="B24" i="1" s="1"/>
  <c r="C24" i="1" a="1"/>
  <c r="C24" i="1" s="1"/>
  <c r="D24" i="1" a="1"/>
  <c r="D24" i="1" s="1"/>
  <c r="E24" i="1" a="1"/>
  <c r="E24" i="1" s="1"/>
  <c r="F24" i="1" a="1"/>
  <c r="F24" i="1" s="1"/>
  <c r="G24" i="1" a="1"/>
  <c r="G24" i="1" s="1"/>
  <c r="H24" i="1" a="1"/>
  <c r="H24" i="1" s="1"/>
  <c r="I24" i="1" a="1"/>
  <c r="I24" i="1" s="1"/>
  <c r="J24" i="1" a="1"/>
  <c r="J24" i="1" s="1"/>
  <c r="K24" i="1" a="1"/>
  <c r="K24" i="1" s="1"/>
  <c r="L24" i="1" a="1"/>
  <c r="L24" i="1" s="1"/>
  <c r="M24" i="1" a="1"/>
  <c r="M24" i="1" s="1"/>
  <c r="B71" i="1" a="1"/>
  <c r="B71" i="1" s="1"/>
  <c r="C71" i="1" a="1"/>
  <c r="C71" i="1" s="1"/>
  <c r="D71" i="1" a="1"/>
  <c r="D71" i="1" s="1"/>
  <c r="E71" i="1" a="1"/>
  <c r="E71" i="1" s="1"/>
  <c r="F71" i="1" a="1"/>
  <c r="F71" i="1" s="1"/>
  <c r="G71" i="1" a="1"/>
  <c r="G71" i="1" s="1"/>
  <c r="H71" i="1" a="1"/>
  <c r="H71" i="1" s="1"/>
  <c r="I71" i="1" a="1"/>
  <c r="I71" i="1" s="1"/>
  <c r="J71" i="1" a="1"/>
  <c r="J71" i="1" s="1"/>
  <c r="K71" i="1" a="1"/>
  <c r="K71" i="1" s="1"/>
  <c r="L71" i="1" a="1"/>
  <c r="L71" i="1" s="1"/>
  <c r="M71" i="1" a="1"/>
  <c r="M71" i="1" s="1"/>
  <c r="B44" i="1" a="1"/>
  <c r="B44" i="1" s="1"/>
  <c r="C44" i="1" a="1"/>
  <c r="C44" i="1" s="1"/>
  <c r="D44" i="1" a="1"/>
  <c r="D44" i="1" s="1"/>
  <c r="E44" i="1" a="1"/>
  <c r="E44" i="1" s="1"/>
  <c r="F44" i="1" a="1"/>
  <c r="F44" i="1" s="1"/>
  <c r="G44" i="1" a="1"/>
  <c r="G44" i="1" s="1"/>
  <c r="H44" i="1" a="1"/>
  <c r="H44" i="1" s="1"/>
  <c r="I44" i="1" a="1"/>
  <c r="I44" i="1" s="1"/>
  <c r="J44" i="1" a="1"/>
  <c r="J44" i="1" s="1"/>
  <c r="K44" i="1" a="1"/>
  <c r="K44" i="1" s="1"/>
  <c r="L44" i="1" a="1"/>
  <c r="L44" i="1" s="1"/>
  <c r="M44" i="1" a="1"/>
  <c r="M44" i="1" s="1"/>
  <c r="B9" i="1" a="1"/>
  <c r="B9" i="1" s="1"/>
  <c r="C9" i="1" a="1"/>
  <c r="C9" i="1" s="1"/>
  <c r="D9" i="1" a="1"/>
  <c r="D9" i="1" s="1"/>
  <c r="E9" i="1" a="1"/>
  <c r="E9" i="1" s="1"/>
  <c r="F9" i="1" a="1"/>
  <c r="F9" i="1" s="1"/>
  <c r="G9" i="1" a="1"/>
  <c r="G9" i="1" s="1"/>
  <c r="H9" i="1" a="1"/>
  <c r="H9" i="1" s="1"/>
  <c r="I9" i="1" a="1"/>
  <c r="I9" i="1" s="1"/>
  <c r="J9" i="1" a="1"/>
  <c r="J9" i="1" s="1"/>
  <c r="K9" i="1" a="1"/>
  <c r="K9" i="1" s="1"/>
  <c r="L9" i="1" a="1"/>
  <c r="L9" i="1" s="1"/>
  <c r="M9" i="1" a="1"/>
  <c r="M9" i="1" s="1"/>
  <c r="B54" i="1" a="1"/>
  <c r="B54" i="1" s="1"/>
  <c r="C54" i="1" a="1"/>
  <c r="C54" i="1" s="1"/>
  <c r="D54" i="1" a="1"/>
  <c r="D54" i="1" s="1"/>
  <c r="E54" i="1" a="1"/>
  <c r="E54" i="1" s="1"/>
  <c r="F54" i="1" a="1"/>
  <c r="F54" i="1" s="1"/>
  <c r="G54" i="1" a="1"/>
  <c r="G54" i="1" s="1"/>
  <c r="H54" i="1" a="1"/>
  <c r="H54" i="1" s="1"/>
  <c r="I54" i="1" a="1"/>
  <c r="I54" i="1" s="1"/>
  <c r="J54" i="1" a="1"/>
  <c r="J54" i="1" s="1"/>
  <c r="K54" i="1" a="1"/>
  <c r="K54" i="1" s="1"/>
  <c r="L54" i="1" a="1"/>
  <c r="L54" i="1" s="1"/>
  <c r="M54" i="1" a="1"/>
  <c r="M54" i="1" s="1"/>
  <c r="B79" i="1" a="1"/>
  <c r="B79" i="1" s="1"/>
  <c r="C79" i="1" a="1"/>
  <c r="C79" i="1" s="1"/>
  <c r="D79" i="1" a="1"/>
  <c r="D79" i="1" s="1"/>
  <c r="E79" i="1" a="1"/>
  <c r="E79" i="1" s="1"/>
  <c r="F79" i="1" a="1"/>
  <c r="F79" i="1" s="1"/>
  <c r="G79" i="1" a="1"/>
  <c r="G79" i="1" s="1"/>
  <c r="H79" i="1" a="1"/>
  <c r="H79" i="1" s="1"/>
  <c r="I79" i="1" a="1"/>
  <c r="I79" i="1" s="1"/>
  <c r="J79" i="1" a="1"/>
  <c r="J79" i="1" s="1"/>
  <c r="K79" i="1" a="1"/>
  <c r="K79" i="1" s="1"/>
  <c r="L79" i="1" a="1"/>
  <c r="L79" i="1" s="1"/>
  <c r="M79" i="1" a="1"/>
  <c r="M79" i="1" s="1"/>
  <c r="B31" i="1" a="1"/>
  <c r="B31" i="1" s="1"/>
  <c r="C31" i="1" a="1"/>
  <c r="C31" i="1" s="1"/>
  <c r="D31" i="1" a="1"/>
  <c r="D31" i="1" s="1"/>
  <c r="E31" i="1" a="1"/>
  <c r="E31" i="1" s="1"/>
  <c r="F31" i="1" a="1"/>
  <c r="F31" i="1" s="1"/>
  <c r="G31" i="1" a="1"/>
  <c r="G31" i="1" s="1"/>
  <c r="H31" i="1" a="1"/>
  <c r="H31" i="1" s="1"/>
  <c r="I31" i="1" a="1"/>
  <c r="I31" i="1" s="1"/>
  <c r="J31" i="1" a="1"/>
  <c r="J31" i="1" s="1"/>
  <c r="K31" i="1" a="1"/>
  <c r="K31" i="1" s="1"/>
  <c r="L31" i="1" a="1"/>
  <c r="L31" i="1" s="1"/>
  <c r="M31" i="1" a="1"/>
  <c r="M31" i="1" s="1"/>
  <c r="B48" i="1" a="1"/>
  <c r="B48" i="1" s="1"/>
  <c r="C48" i="1" a="1"/>
  <c r="C48" i="1" s="1"/>
  <c r="D48" i="1" a="1"/>
  <c r="D48" i="1" s="1"/>
  <c r="E48" i="1" a="1"/>
  <c r="E48" i="1" s="1"/>
  <c r="F48" i="1" a="1"/>
  <c r="F48" i="1" s="1"/>
  <c r="G48" i="1" a="1"/>
  <c r="G48" i="1" s="1"/>
  <c r="H48" i="1" a="1"/>
  <c r="H48" i="1" s="1"/>
  <c r="I48" i="1" a="1"/>
  <c r="I48" i="1" s="1"/>
  <c r="J48" i="1" a="1"/>
  <c r="J48" i="1" s="1"/>
  <c r="K48" i="1" a="1"/>
  <c r="K48" i="1" s="1"/>
  <c r="L48" i="1" a="1"/>
  <c r="L48" i="1" s="1"/>
  <c r="M48" i="1" a="1"/>
  <c r="M48" i="1" s="1"/>
  <c r="B74" i="1" a="1"/>
  <c r="B74" i="1" s="1"/>
  <c r="C74" i="1" a="1"/>
  <c r="C74" i="1" s="1"/>
  <c r="D74" i="1" a="1"/>
  <c r="D74" i="1" s="1"/>
  <c r="E74" i="1" a="1"/>
  <c r="E74" i="1" s="1"/>
  <c r="F74" i="1" a="1"/>
  <c r="F74" i="1" s="1"/>
  <c r="G74" i="1" a="1"/>
  <c r="G74" i="1" s="1"/>
  <c r="H74" i="1" a="1"/>
  <c r="H74" i="1" s="1"/>
  <c r="I74" i="1" a="1"/>
  <c r="I74" i="1" s="1"/>
  <c r="J74" i="1" a="1"/>
  <c r="J74" i="1" s="1"/>
  <c r="K74" i="1" a="1"/>
  <c r="K74" i="1" s="1"/>
  <c r="L74" i="1" a="1"/>
  <c r="L74" i="1" s="1"/>
  <c r="M74" i="1" a="1"/>
  <c r="M74" i="1" s="1"/>
  <c r="B50" i="1" a="1"/>
  <c r="B50" i="1" s="1"/>
  <c r="C50" i="1" a="1"/>
  <c r="C50" i="1" s="1"/>
  <c r="D50" i="1" a="1"/>
  <c r="D50" i="1" s="1"/>
  <c r="E50" i="1" a="1"/>
  <c r="E50" i="1" s="1"/>
  <c r="F50" i="1" a="1"/>
  <c r="F50" i="1" s="1"/>
  <c r="G50" i="1" a="1"/>
  <c r="G50" i="1" s="1"/>
  <c r="H50" i="1" a="1"/>
  <c r="H50" i="1" s="1"/>
  <c r="I50" i="1" a="1"/>
  <c r="I50" i="1" s="1"/>
  <c r="J50" i="1" a="1"/>
  <c r="J50" i="1" s="1"/>
  <c r="K50" i="1" a="1"/>
  <c r="K50" i="1" s="1"/>
  <c r="L50" i="1" a="1"/>
  <c r="L50" i="1" s="1"/>
  <c r="M50" i="1" a="1"/>
  <c r="M50" i="1" s="1"/>
  <c r="B66" i="1" a="1"/>
  <c r="B66" i="1" s="1"/>
  <c r="C66" i="1" a="1"/>
  <c r="C66" i="1" s="1"/>
  <c r="D66" i="1" a="1"/>
  <c r="D66" i="1" s="1"/>
  <c r="E66" i="1" a="1"/>
  <c r="E66" i="1" s="1"/>
  <c r="F66" i="1" a="1"/>
  <c r="F66" i="1" s="1"/>
  <c r="G66" i="1" a="1"/>
  <c r="G66" i="1" s="1"/>
  <c r="H66" i="1" a="1"/>
  <c r="H66" i="1" s="1"/>
  <c r="I66" i="1" a="1"/>
  <c r="I66" i="1" s="1"/>
  <c r="J66" i="1" a="1"/>
  <c r="J66" i="1" s="1"/>
  <c r="K66" i="1" a="1"/>
  <c r="K66" i="1" s="1"/>
  <c r="L66" i="1" a="1"/>
  <c r="L66" i="1" s="1"/>
  <c r="M66" i="1" a="1"/>
  <c r="M66" i="1" s="1"/>
  <c r="B49" i="1" a="1"/>
  <c r="B49" i="1" s="1"/>
  <c r="C49" i="1" a="1"/>
  <c r="C49" i="1" s="1"/>
  <c r="D49" i="1" a="1"/>
  <c r="D49" i="1" s="1"/>
  <c r="E49" i="1" a="1"/>
  <c r="E49" i="1" s="1"/>
  <c r="F49" i="1" a="1"/>
  <c r="F49" i="1" s="1"/>
  <c r="G49" i="1" a="1"/>
  <c r="G49" i="1" s="1"/>
  <c r="H49" i="1" a="1"/>
  <c r="H49" i="1" s="1"/>
  <c r="I49" i="1" a="1"/>
  <c r="I49" i="1" s="1"/>
  <c r="J49" i="1" a="1"/>
  <c r="J49" i="1" s="1"/>
  <c r="K49" i="1" a="1"/>
  <c r="K49" i="1" s="1"/>
  <c r="L49" i="1" a="1"/>
  <c r="L49" i="1" s="1"/>
  <c r="M49" i="1" a="1"/>
  <c r="M49" i="1" s="1"/>
  <c r="B19" i="1" a="1"/>
  <c r="B19" i="1" s="1"/>
  <c r="C19" i="1" a="1"/>
  <c r="C19" i="1" s="1"/>
  <c r="D19" i="1" a="1"/>
  <c r="D19" i="1" s="1"/>
  <c r="E19" i="1" a="1"/>
  <c r="E19" i="1" s="1"/>
  <c r="F19" i="1" a="1"/>
  <c r="F19" i="1" s="1"/>
  <c r="G19" i="1" a="1"/>
  <c r="G19" i="1" s="1"/>
  <c r="H19" i="1" a="1"/>
  <c r="H19" i="1" s="1"/>
  <c r="I19" i="1" a="1"/>
  <c r="I19" i="1" s="1"/>
  <c r="J19" i="1" a="1"/>
  <c r="J19" i="1" s="1"/>
  <c r="K19" i="1" a="1"/>
  <c r="K19" i="1" s="1"/>
  <c r="L19" i="1" a="1"/>
  <c r="L19" i="1" s="1"/>
  <c r="M19" i="1" a="1"/>
  <c r="M19" i="1" s="1"/>
  <c r="B53" i="1" a="1"/>
  <c r="B53" i="1" s="1"/>
  <c r="C53" i="1" a="1"/>
  <c r="C53" i="1" s="1"/>
  <c r="D53" i="1" a="1"/>
  <c r="D53" i="1" s="1"/>
  <c r="E53" i="1" a="1"/>
  <c r="E53" i="1" s="1"/>
  <c r="F53" i="1" a="1"/>
  <c r="F53" i="1" s="1"/>
  <c r="G53" i="1" a="1"/>
  <c r="G53" i="1" s="1"/>
  <c r="H53" i="1" a="1"/>
  <c r="H53" i="1" s="1"/>
  <c r="I53" i="1" a="1"/>
  <c r="I53" i="1" s="1"/>
  <c r="J53" i="1" a="1"/>
  <c r="J53" i="1" s="1"/>
  <c r="K53" i="1" a="1"/>
  <c r="K53" i="1" s="1"/>
  <c r="L53" i="1" a="1"/>
  <c r="L53" i="1" s="1"/>
  <c r="M53" i="1" a="1"/>
  <c r="M53" i="1" s="1"/>
  <c r="B41" i="1" a="1"/>
  <c r="B41" i="1" s="1"/>
  <c r="C41" i="1" a="1"/>
  <c r="C41" i="1" s="1"/>
  <c r="D41" i="1" a="1"/>
  <c r="D41" i="1" s="1"/>
  <c r="E41" i="1" a="1"/>
  <c r="E41" i="1" s="1"/>
  <c r="F41" i="1" a="1"/>
  <c r="F41" i="1" s="1"/>
  <c r="G41" i="1" a="1"/>
  <c r="G41" i="1" s="1"/>
  <c r="H41" i="1" a="1"/>
  <c r="H41" i="1" s="1"/>
  <c r="I41" i="1" a="1"/>
  <c r="I41" i="1" s="1"/>
  <c r="J41" i="1" a="1"/>
  <c r="J41" i="1" s="1"/>
  <c r="K41" i="1" a="1"/>
  <c r="K41" i="1" s="1"/>
  <c r="L41" i="1" a="1"/>
  <c r="L41" i="1" s="1"/>
  <c r="M41" i="1" a="1"/>
  <c r="M41" i="1" s="1"/>
  <c r="B12" i="1" a="1"/>
  <c r="B12" i="1" s="1"/>
  <c r="C12" i="1" a="1"/>
  <c r="C12" i="1" s="1"/>
  <c r="D12" i="1" a="1"/>
  <c r="D12" i="1" s="1"/>
  <c r="E12" i="1" a="1"/>
  <c r="E12" i="1" s="1"/>
  <c r="F12" i="1" a="1"/>
  <c r="F12" i="1" s="1"/>
  <c r="G12" i="1" a="1"/>
  <c r="G12" i="1" s="1"/>
  <c r="H12" i="1" a="1"/>
  <c r="H12" i="1" s="1"/>
  <c r="I12" i="1" a="1"/>
  <c r="I12" i="1" s="1"/>
  <c r="J12" i="1" a="1"/>
  <c r="J12" i="1" s="1"/>
  <c r="K12" i="1" a="1"/>
  <c r="K12" i="1" s="1"/>
  <c r="L12" i="1" a="1"/>
  <c r="L12" i="1" s="1"/>
  <c r="M12" i="1" a="1"/>
  <c r="M12" i="1" s="1"/>
  <c r="B62" i="1" a="1"/>
  <c r="B62" i="1" s="1"/>
  <c r="C62" i="1" a="1"/>
  <c r="C62" i="1" s="1"/>
  <c r="D62" i="1" a="1"/>
  <c r="D62" i="1" s="1"/>
  <c r="E62" i="1" a="1"/>
  <c r="E62" i="1" s="1"/>
  <c r="F62" i="1" a="1"/>
  <c r="F62" i="1" s="1"/>
  <c r="G62" i="1" a="1"/>
  <c r="G62" i="1" s="1"/>
  <c r="H62" i="1" a="1"/>
  <c r="H62" i="1" s="1"/>
  <c r="I62" i="1" a="1"/>
  <c r="I62" i="1" s="1"/>
  <c r="J62" i="1" a="1"/>
  <c r="J62" i="1" s="1"/>
  <c r="K62" i="1" a="1"/>
  <c r="K62" i="1" s="1"/>
  <c r="L62" i="1" a="1"/>
  <c r="L62" i="1" s="1"/>
  <c r="M62" i="1" a="1"/>
  <c r="M62" i="1" s="1"/>
  <c r="B8" i="1" a="1"/>
  <c r="B8" i="1" s="1"/>
  <c r="C8" i="1" a="1"/>
  <c r="C8" i="1" s="1"/>
  <c r="D8" i="1" a="1"/>
  <c r="D8" i="1" s="1"/>
  <c r="E8" i="1" a="1"/>
  <c r="E8" i="1" s="1"/>
  <c r="F8" i="1" a="1"/>
  <c r="F8" i="1" s="1"/>
  <c r="G8" i="1" a="1"/>
  <c r="G8" i="1" s="1"/>
  <c r="H8" i="1" a="1"/>
  <c r="H8" i="1" s="1"/>
  <c r="I8" i="1" a="1"/>
  <c r="I8" i="1" s="1"/>
  <c r="J8" i="1" a="1"/>
  <c r="J8" i="1" s="1"/>
  <c r="K8" i="1" a="1"/>
  <c r="K8" i="1" s="1"/>
  <c r="L8" i="1" a="1"/>
  <c r="L8" i="1" s="1"/>
  <c r="M8" i="1" a="1"/>
  <c r="M8" i="1" s="1"/>
  <c r="B68" i="1" a="1"/>
  <c r="B68" i="1" s="1"/>
  <c r="C68" i="1" a="1"/>
  <c r="C68" i="1" s="1"/>
  <c r="D68" i="1" a="1"/>
  <c r="D68" i="1" s="1"/>
  <c r="E68" i="1" a="1"/>
  <c r="E68" i="1" s="1"/>
  <c r="F68" i="1" a="1"/>
  <c r="F68" i="1" s="1"/>
  <c r="G68" i="1" a="1"/>
  <c r="G68" i="1" s="1"/>
  <c r="H68" i="1" a="1"/>
  <c r="H68" i="1" s="1"/>
  <c r="I68" i="1" a="1"/>
  <c r="I68" i="1" s="1"/>
  <c r="J68" i="1" a="1"/>
  <c r="J68" i="1" s="1"/>
  <c r="K68" i="1" a="1"/>
  <c r="K68" i="1" s="1"/>
  <c r="L68" i="1" a="1"/>
  <c r="L68" i="1" s="1"/>
  <c r="M68" i="1" a="1"/>
  <c r="M68" i="1" s="1"/>
  <c r="B58" i="1" a="1"/>
  <c r="B58" i="1" s="1"/>
  <c r="C58" i="1" a="1"/>
  <c r="C58" i="1" s="1"/>
  <c r="D58" i="1" a="1"/>
  <c r="D58" i="1" s="1"/>
  <c r="E58" i="1" a="1"/>
  <c r="E58" i="1" s="1"/>
  <c r="F58" i="1" a="1"/>
  <c r="F58" i="1" s="1"/>
  <c r="G58" i="1" a="1"/>
  <c r="G58" i="1" s="1"/>
  <c r="H58" i="1" a="1"/>
  <c r="H58" i="1" s="1"/>
  <c r="I58" i="1" a="1"/>
  <c r="I58" i="1" s="1"/>
  <c r="J58" i="1" a="1"/>
  <c r="J58" i="1" s="1"/>
  <c r="K58" i="1" a="1"/>
  <c r="K58" i="1" s="1"/>
  <c r="L58" i="1" a="1"/>
  <c r="L58" i="1" s="1"/>
  <c r="M58" i="1" a="1"/>
  <c r="M58" i="1" s="1"/>
  <c r="B14" i="1" a="1"/>
  <c r="B14" i="1" s="1"/>
  <c r="C14" i="1" a="1"/>
  <c r="C14" i="1" s="1"/>
  <c r="D14" i="1" a="1"/>
  <c r="D14" i="1" s="1"/>
  <c r="E14" i="1" a="1"/>
  <c r="E14" i="1" s="1"/>
  <c r="F14" i="1" a="1"/>
  <c r="F14" i="1" s="1"/>
  <c r="G14" i="1" a="1"/>
  <c r="G14" i="1" s="1"/>
  <c r="H14" i="1" a="1"/>
  <c r="H14" i="1" s="1"/>
  <c r="I14" i="1" a="1"/>
  <c r="I14" i="1" s="1"/>
  <c r="J14" i="1" a="1"/>
  <c r="J14" i="1" s="1"/>
  <c r="K14" i="1" a="1"/>
  <c r="K14" i="1" s="1"/>
  <c r="L14" i="1" a="1"/>
  <c r="L14" i="1" s="1"/>
  <c r="M14" i="1" a="1"/>
  <c r="M14" i="1" s="1"/>
  <c r="B56" i="1" a="1"/>
  <c r="B56" i="1" s="1"/>
  <c r="C56" i="1" a="1"/>
  <c r="C56" i="1" s="1"/>
  <c r="D56" i="1" a="1"/>
  <c r="D56" i="1" s="1"/>
  <c r="E56" i="1" a="1"/>
  <c r="E56" i="1" s="1"/>
  <c r="F56" i="1" a="1"/>
  <c r="F56" i="1" s="1"/>
  <c r="G56" i="1" a="1"/>
  <c r="G56" i="1" s="1"/>
  <c r="H56" i="1" a="1"/>
  <c r="H56" i="1" s="1"/>
  <c r="I56" i="1" a="1"/>
  <c r="I56" i="1" s="1"/>
  <c r="J56" i="1" a="1"/>
  <c r="J56" i="1" s="1"/>
  <c r="K56" i="1" a="1"/>
  <c r="K56" i="1" s="1"/>
  <c r="L56" i="1" a="1"/>
  <c r="L56" i="1" s="1"/>
  <c r="M56" i="1" a="1"/>
  <c r="M56" i="1" s="1"/>
  <c r="B61" i="1" a="1"/>
  <c r="B61" i="1" s="1"/>
  <c r="C61" i="1" a="1"/>
  <c r="C61" i="1" s="1"/>
  <c r="D61" i="1" a="1"/>
  <c r="D61" i="1" s="1"/>
  <c r="E61" i="1" a="1"/>
  <c r="E61" i="1" s="1"/>
  <c r="F61" i="1" a="1"/>
  <c r="F61" i="1" s="1"/>
  <c r="G61" i="1" a="1"/>
  <c r="G61" i="1" s="1"/>
  <c r="H61" i="1" a="1"/>
  <c r="H61" i="1" s="1"/>
  <c r="I61" i="1" a="1"/>
  <c r="I61" i="1" s="1"/>
  <c r="J61" i="1" a="1"/>
  <c r="J61" i="1" s="1"/>
  <c r="K61" i="1" a="1"/>
  <c r="K61" i="1" s="1"/>
  <c r="L61" i="1" a="1"/>
  <c r="L61" i="1" s="1"/>
  <c r="M61" i="1" a="1"/>
  <c r="M61" i="1" s="1"/>
  <c r="B4" i="1" a="1"/>
  <c r="B4" i="1" s="1"/>
  <c r="C4" i="1" a="1"/>
  <c r="C4" i="1" s="1"/>
  <c r="D4" i="1" a="1"/>
  <c r="D4" i="1" s="1"/>
  <c r="E4" i="1" a="1"/>
  <c r="E4" i="1" s="1"/>
  <c r="F4" i="1" a="1"/>
  <c r="F4" i="1" s="1"/>
  <c r="G4" i="1" a="1"/>
  <c r="G4" i="1" s="1"/>
  <c r="H4" i="1" a="1"/>
  <c r="H4" i="1" s="1"/>
  <c r="I4" i="1" a="1"/>
  <c r="I4" i="1" s="1"/>
  <c r="J4" i="1" a="1"/>
  <c r="J4" i="1" s="1"/>
  <c r="K4" i="1" a="1"/>
  <c r="K4" i="1" s="1"/>
  <c r="L4" i="1" a="1"/>
  <c r="L4" i="1" s="1"/>
  <c r="M4" i="1" a="1"/>
  <c r="M4" i="1" s="1"/>
  <c r="B47" i="1" a="1"/>
  <c r="B47" i="1" s="1"/>
  <c r="C47" i="1" a="1"/>
  <c r="C47" i="1" s="1"/>
  <c r="D47" i="1" a="1"/>
  <c r="D47" i="1" s="1"/>
  <c r="E47" i="1" a="1"/>
  <c r="E47" i="1" s="1"/>
  <c r="F47" i="1" a="1"/>
  <c r="F47" i="1" s="1"/>
  <c r="G47" i="1" a="1"/>
  <c r="G47" i="1" s="1"/>
  <c r="H47" i="1" a="1"/>
  <c r="H47" i="1" s="1"/>
  <c r="I47" i="1" a="1"/>
  <c r="I47" i="1" s="1"/>
  <c r="J47" i="1" a="1"/>
  <c r="J47" i="1" s="1"/>
  <c r="K47" i="1" a="1"/>
  <c r="K47" i="1" s="1"/>
  <c r="L47" i="1" a="1"/>
  <c r="L47" i="1" s="1"/>
  <c r="M47" i="1" a="1"/>
  <c r="M47" i="1" s="1"/>
  <c r="B28" i="1" a="1"/>
  <c r="B28" i="1" s="1"/>
  <c r="C28" i="1" a="1"/>
  <c r="C28" i="1" s="1"/>
  <c r="D28" i="1" a="1"/>
  <c r="D28" i="1" s="1"/>
  <c r="E28" i="1" a="1"/>
  <c r="E28" i="1" s="1"/>
  <c r="F28" i="1" a="1"/>
  <c r="F28" i="1" s="1"/>
  <c r="G28" i="1" a="1"/>
  <c r="G28" i="1" s="1"/>
  <c r="H28" i="1" a="1"/>
  <c r="H28" i="1" s="1"/>
  <c r="I28" i="1" a="1"/>
  <c r="I28" i="1" s="1"/>
  <c r="J28" i="1" a="1"/>
  <c r="J28" i="1" s="1"/>
  <c r="K28" i="1" a="1"/>
  <c r="K28" i="1" s="1"/>
  <c r="L28" i="1" a="1"/>
  <c r="L28" i="1" s="1"/>
  <c r="M28" i="1" a="1"/>
  <c r="M28" i="1" s="1"/>
  <c r="B26" i="1" a="1"/>
  <c r="B26" i="1" s="1"/>
  <c r="C26" i="1" a="1"/>
  <c r="C26" i="1" s="1"/>
  <c r="D26" i="1" a="1"/>
  <c r="D26" i="1" s="1"/>
  <c r="E26" i="1" a="1"/>
  <c r="E26" i="1" s="1"/>
  <c r="F26" i="1" a="1"/>
  <c r="F26" i="1" s="1"/>
  <c r="G26" i="1" a="1"/>
  <c r="G26" i="1" s="1"/>
  <c r="H26" i="1" a="1"/>
  <c r="H26" i="1" s="1"/>
  <c r="I26" i="1" a="1"/>
  <c r="I26" i="1" s="1"/>
  <c r="J26" i="1" a="1"/>
  <c r="J26" i="1" s="1"/>
  <c r="K26" i="1" a="1"/>
  <c r="K26" i="1" s="1"/>
  <c r="L26" i="1" a="1"/>
  <c r="L26" i="1" s="1"/>
  <c r="M26" i="1" a="1"/>
  <c r="M26" i="1" s="1"/>
  <c r="B82" i="1" a="1"/>
  <c r="B82" i="1" s="1"/>
  <c r="C82" i="1" a="1"/>
  <c r="C82" i="1" s="1"/>
  <c r="D82" i="1" a="1"/>
  <c r="D82" i="1" s="1"/>
  <c r="E82" i="1" a="1"/>
  <c r="E82" i="1" s="1"/>
  <c r="F82" i="1" a="1"/>
  <c r="F82" i="1" s="1"/>
  <c r="G82" i="1" a="1"/>
  <c r="G82" i="1" s="1"/>
  <c r="H82" i="1" a="1"/>
  <c r="H82" i="1" s="1"/>
  <c r="I82" i="1" a="1"/>
  <c r="I82" i="1" s="1"/>
  <c r="J82" i="1" a="1"/>
  <c r="J82" i="1" s="1"/>
  <c r="K82" i="1" a="1"/>
  <c r="K82" i="1" s="1"/>
  <c r="L82" i="1" a="1"/>
  <c r="L82" i="1" s="1"/>
  <c r="M82" i="1" a="1"/>
  <c r="M82" i="1" s="1"/>
  <c r="B51" i="1" a="1"/>
  <c r="B51" i="1" s="1"/>
  <c r="C51" i="1" a="1"/>
  <c r="C51" i="1" s="1"/>
  <c r="D51" i="1" a="1"/>
  <c r="D51" i="1" s="1"/>
  <c r="E51" i="1" a="1"/>
  <c r="E51" i="1" s="1"/>
  <c r="F51" i="1" a="1"/>
  <c r="F51" i="1" s="1"/>
  <c r="G51" i="1" a="1"/>
  <c r="G51" i="1" s="1"/>
  <c r="H51" i="1" a="1"/>
  <c r="H51" i="1" s="1"/>
  <c r="I51" i="1" a="1"/>
  <c r="I51" i="1" s="1"/>
  <c r="J51" i="1" a="1"/>
  <c r="J51" i="1" s="1"/>
  <c r="K51" i="1" a="1"/>
  <c r="K51" i="1" s="1"/>
  <c r="L51" i="1" a="1"/>
  <c r="L51" i="1" s="1"/>
  <c r="M51" i="1" a="1"/>
  <c r="M51" i="1" s="1"/>
  <c r="B46" i="1" a="1"/>
  <c r="B46" i="1" s="1"/>
  <c r="C46" i="1" a="1"/>
  <c r="C46" i="1" s="1"/>
  <c r="D46" i="1" a="1"/>
  <c r="D46" i="1" s="1"/>
  <c r="E46" i="1" a="1"/>
  <c r="E46" i="1" s="1"/>
  <c r="F46" i="1" a="1"/>
  <c r="F46" i="1" s="1"/>
  <c r="G46" i="1" a="1"/>
  <c r="G46" i="1" s="1"/>
  <c r="H46" i="1" a="1"/>
  <c r="H46" i="1" s="1"/>
  <c r="I46" i="1" a="1"/>
  <c r="I46" i="1" s="1"/>
  <c r="J46" i="1" a="1"/>
  <c r="J46" i="1" s="1"/>
  <c r="K46" i="1" a="1"/>
  <c r="K46" i="1" s="1"/>
  <c r="L46" i="1" a="1"/>
  <c r="L46" i="1" s="1"/>
  <c r="M46" i="1" a="1"/>
  <c r="M46" i="1" s="1"/>
  <c r="N2" i="1" l="1"/>
  <c r="N81" i="1"/>
  <c r="N61" i="1"/>
  <c r="N18" i="1"/>
  <c r="N7" i="1"/>
  <c r="N37" i="1"/>
  <c r="N30" i="1"/>
  <c r="N33" i="1"/>
  <c r="N35" i="1"/>
  <c r="N44" i="1"/>
  <c r="N25" i="1"/>
  <c r="N78" i="1"/>
  <c r="N16" i="1"/>
  <c r="N66" i="1"/>
  <c r="N71" i="1"/>
  <c r="N51" i="1"/>
  <c r="N24" i="1"/>
  <c r="N63" i="1"/>
  <c r="N47" i="1"/>
  <c r="N23" i="1"/>
  <c r="N6" i="1"/>
  <c r="N36" i="1"/>
  <c r="N65" i="1"/>
  <c r="N82" i="1"/>
  <c r="N43" i="1"/>
  <c r="N22" i="1"/>
  <c r="N17" i="1"/>
  <c r="N3" i="1"/>
  <c r="N46" i="1"/>
  <c r="N48" i="1"/>
  <c r="N45" i="1"/>
  <c r="N55" i="1"/>
  <c r="N79" i="1"/>
  <c r="N38" i="1"/>
  <c r="N72" i="1"/>
  <c r="N54" i="1"/>
  <c r="N83" i="1"/>
  <c r="N9" i="1"/>
  <c r="N73" i="1"/>
  <c r="N40" i="1"/>
  <c r="N4" i="1"/>
  <c r="N8" i="1"/>
  <c r="N12" i="1"/>
  <c r="N53" i="1"/>
  <c r="N49" i="1"/>
  <c r="N31" i="1"/>
  <c r="N14" i="1"/>
  <c r="N68" i="1"/>
  <c r="N62" i="1"/>
  <c r="N41" i="1"/>
  <c r="N19" i="1"/>
  <c r="N74" i="1"/>
  <c r="N50" i="1"/>
  <c r="N28" i="1"/>
  <c r="N56" i="1"/>
  <c r="N26" i="1"/>
  <c r="N58" i="1"/>
  <c r="N27" i="1"/>
  <c r="N29" i="1"/>
  <c r="N20" i="1"/>
  <c r="N21" i="1"/>
  <c r="N39" i="1"/>
  <c r="N34" i="1"/>
  <c r="N52" i="1"/>
  <c r="N13" i="1"/>
  <c r="N60" i="1"/>
  <c r="N15" i="1"/>
  <c r="N42" i="1"/>
  <c r="N32" i="1"/>
  <c r="B57" i="1" a="1"/>
  <c r="B57" i="1" s="1"/>
  <c r="B69" i="1" a="1"/>
  <c r="B69" i="1" s="1"/>
  <c r="C57" i="1" a="1"/>
  <c r="C57" i="1" s="1"/>
  <c r="C69" i="1" a="1"/>
  <c r="C69" i="1" s="1"/>
  <c r="D57" i="1" a="1"/>
  <c r="D57" i="1" s="1"/>
  <c r="D69" i="1" a="1"/>
  <c r="D69" i="1" s="1"/>
  <c r="E57" i="1" a="1"/>
  <c r="E57" i="1" s="1"/>
  <c r="E69" i="1" a="1"/>
  <c r="E69" i="1" s="1"/>
  <c r="F57" i="1" a="1"/>
  <c r="F57" i="1" s="1"/>
  <c r="F69" i="1" a="1"/>
  <c r="F69" i="1" s="1"/>
  <c r="G57" i="1" a="1"/>
  <c r="G57" i="1" s="1"/>
  <c r="G69" i="1" a="1"/>
  <c r="G69" i="1" s="1"/>
  <c r="H57" i="1" a="1"/>
  <c r="H57" i="1" s="1"/>
  <c r="H69" i="1" a="1"/>
  <c r="H69" i="1" s="1"/>
  <c r="I57" i="1" a="1"/>
  <c r="I57" i="1" s="1"/>
  <c r="I69" i="1" a="1"/>
  <c r="I69" i="1" s="1"/>
  <c r="J57" i="1" a="1"/>
  <c r="J57" i="1" s="1"/>
  <c r="J69" i="1" a="1"/>
  <c r="J69" i="1" s="1"/>
  <c r="K57" i="1" a="1"/>
  <c r="K57" i="1" s="1"/>
  <c r="K69" i="1" a="1"/>
  <c r="K69" i="1" s="1"/>
  <c r="L57" i="1" a="1"/>
  <c r="L57" i="1" s="1"/>
  <c r="L69" i="1" a="1"/>
  <c r="L69" i="1" s="1"/>
  <c r="M57" i="1" a="1"/>
  <c r="M57" i="1" s="1"/>
  <c r="M69" i="1" a="1"/>
  <c r="M69" i="1" s="1"/>
  <c r="N57" i="1" l="1"/>
  <c r="N69" i="1"/>
  <c r="M70" i="1" l="1" a="1"/>
  <c r="M70" i="1" s="1"/>
  <c r="M80" i="1" a="1"/>
  <c r="M80" i="1" s="1"/>
  <c r="M77" i="1" a="1"/>
  <c r="M77" i="1" s="1"/>
  <c r="M64" i="1" a="1"/>
  <c r="M64" i="1" s="1"/>
  <c r="M5" i="1" a="1"/>
  <c r="M5" i="1" s="1"/>
  <c r="M11" i="1" a="1"/>
  <c r="M11" i="1" s="1"/>
  <c r="M67" i="1" a="1"/>
  <c r="M67" i="1" s="1"/>
  <c r="M76" i="1" a="1"/>
  <c r="M76" i="1" s="1"/>
  <c r="M59" i="1" a="1"/>
  <c r="M59" i="1" s="1"/>
  <c r="M10" i="1" a="1"/>
  <c r="M10" i="1" s="1"/>
  <c r="M75" i="1" a="1"/>
  <c r="M75" i="1" s="1"/>
  <c r="L70" i="1" a="1"/>
  <c r="L70" i="1" s="1"/>
  <c r="L80" i="1" a="1"/>
  <c r="L80" i="1" s="1"/>
  <c r="L77" i="1" a="1"/>
  <c r="L77" i="1" s="1"/>
  <c r="L64" i="1" a="1"/>
  <c r="L64" i="1" s="1"/>
  <c r="L5" i="1" a="1"/>
  <c r="L5" i="1" s="1"/>
  <c r="L11" i="1" a="1"/>
  <c r="L11" i="1" s="1"/>
  <c r="L67" i="1" a="1"/>
  <c r="L67" i="1" s="1"/>
  <c r="L76" i="1" a="1"/>
  <c r="L76" i="1" s="1"/>
  <c r="L59" i="1" a="1"/>
  <c r="L59" i="1" s="1"/>
  <c r="L10" i="1" a="1"/>
  <c r="L10" i="1" s="1"/>
  <c r="L75" i="1" a="1"/>
  <c r="L75" i="1" s="1"/>
  <c r="K70" i="1" a="1"/>
  <c r="K70" i="1" s="1"/>
  <c r="K80" i="1" a="1"/>
  <c r="K80" i="1" s="1"/>
  <c r="K77" i="1" a="1"/>
  <c r="K77" i="1" s="1"/>
  <c r="K64" i="1" a="1"/>
  <c r="K64" i="1" s="1"/>
  <c r="K5" i="1" a="1"/>
  <c r="K5" i="1" s="1"/>
  <c r="K11" i="1" a="1"/>
  <c r="K11" i="1" s="1"/>
  <c r="K67" i="1" a="1"/>
  <c r="K67" i="1" s="1"/>
  <c r="K76" i="1" a="1"/>
  <c r="K76" i="1" s="1"/>
  <c r="K59" i="1" a="1"/>
  <c r="K59" i="1" s="1"/>
  <c r="K10" i="1" a="1"/>
  <c r="K10" i="1" s="1"/>
  <c r="K75" i="1" a="1"/>
  <c r="K75" i="1" s="1"/>
  <c r="J70" i="1" a="1"/>
  <c r="J70" i="1" s="1"/>
  <c r="J80" i="1" a="1"/>
  <c r="J80" i="1" s="1"/>
  <c r="J77" i="1" a="1"/>
  <c r="J77" i="1" s="1"/>
  <c r="J64" i="1" a="1"/>
  <c r="J64" i="1" s="1"/>
  <c r="J5" i="1" a="1"/>
  <c r="J5" i="1" s="1"/>
  <c r="J11" i="1" a="1"/>
  <c r="J11" i="1" s="1"/>
  <c r="J67" i="1" a="1"/>
  <c r="J67" i="1" s="1"/>
  <c r="J76" i="1" a="1"/>
  <c r="J76" i="1" s="1"/>
  <c r="J59" i="1" a="1"/>
  <c r="J59" i="1" s="1"/>
  <c r="J10" i="1" a="1"/>
  <c r="J10" i="1" s="1"/>
  <c r="J75" i="1" a="1"/>
  <c r="J75" i="1" s="1"/>
  <c r="I70" i="1" a="1"/>
  <c r="I70" i="1" s="1"/>
  <c r="I80" i="1" a="1"/>
  <c r="I80" i="1" s="1"/>
  <c r="I77" i="1" a="1"/>
  <c r="I77" i="1" s="1"/>
  <c r="I64" i="1" a="1"/>
  <c r="I64" i="1" s="1"/>
  <c r="I5" i="1" a="1"/>
  <c r="I5" i="1" s="1"/>
  <c r="I11" i="1" a="1"/>
  <c r="I11" i="1" s="1"/>
  <c r="I67" i="1" a="1"/>
  <c r="I67" i="1" s="1"/>
  <c r="I76" i="1" a="1"/>
  <c r="I76" i="1" s="1"/>
  <c r="I59" i="1" a="1"/>
  <c r="I59" i="1" s="1"/>
  <c r="I10" i="1" a="1"/>
  <c r="I10" i="1" s="1"/>
  <c r="I75" i="1" a="1"/>
  <c r="I75" i="1" s="1"/>
  <c r="H70" i="1" a="1"/>
  <c r="H70" i="1" s="1"/>
  <c r="H80" i="1" a="1"/>
  <c r="H80" i="1" s="1"/>
  <c r="H77" i="1" a="1"/>
  <c r="H77" i="1" s="1"/>
  <c r="H64" i="1" a="1"/>
  <c r="H64" i="1" s="1"/>
  <c r="H5" i="1" a="1"/>
  <c r="H5" i="1" s="1"/>
  <c r="H11" i="1" a="1"/>
  <c r="H11" i="1" s="1"/>
  <c r="H67" i="1" a="1"/>
  <c r="H67" i="1" s="1"/>
  <c r="H76" i="1" a="1"/>
  <c r="H76" i="1" s="1"/>
  <c r="H59" i="1" a="1"/>
  <c r="H59" i="1" s="1"/>
  <c r="H10" i="1" a="1"/>
  <c r="H10" i="1" s="1"/>
  <c r="H75" i="1" a="1"/>
  <c r="H75" i="1" s="1"/>
  <c r="G70" i="1" a="1"/>
  <c r="G70" i="1" s="1"/>
  <c r="G80" i="1" a="1"/>
  <c r="G80" i="1" s="1"/>
  <c r="G77" i="1" a="1"/>
  <c r="G77" i="1" s="1"/>
  <c r="G64" i="1" a="1"/>
  <c r="G64" i="1" s="1"/>
  <c r="G5" i="1" a="1"/>
  <c r="G5" i="1" s="1"/>
  <c r="G11" i="1" a="1"/>
  <c r="G11" i="1" s="1"/>
  <c r="G67" i="1" a="1"/>
  <c r="G67" i="1" s="1"/>
  <c r="G76" i="1" a="1"/>
  <c r="G76" i="1" s="1"/>
  <c r="G59" i="1" a="1"/>
  <c r="G59" i="1" s="1"/>
  <c r="G10" i="1" a="1"/>
  <c r="G10" i="1" s="1"/>
  <c r="G75" i="1" a="1"/>
  <c r="G75" i="1" s="1"/>
  <c r="F70" i="1" a="1"/>
  <c r="F70" i="1" s="1"/>
  <c r="F80" i="1" a="1"/>
  <c r="F80" i="1" s="1"/>
  <c r="F77" i="1" a="1"/>
  <c r="F77" i="1" s="1"/>
  <c r="F64" i="1" a="1"/>
  <c r="F64" i="1" s="1"/>
  <c r="F5" i="1" a="1"/>
  <c r="F5" i="1" s="1"/>
  <c r="F11" i="1" a="1"/>
  <c r="F11" i="1" s="1"/>
  <c r="F67" i="1" a="1"/>
  <c r="F67" i="1" s="1"/>
  <c r="F76" i="1" a="1"/>
  <c r="F76" i="1" s="1"/>
  <c r="F59" i="1" a="1"/>
  <c r="F59" i="1" s="1"/>
  <c r="F10" i="1" a="1"/>
  <c r="F10" i="1" s="1"/>
  <c r="F75" i="1" a="1"/>
  <c r="F75" i="1" s="1"/>
  <c r="B64" i="1" a="1"/>
  <c r="B64" i="1" s="1"/>
  <c r="B5" i="1" a="1"/>
  <c r="B5" i="1" s="1"/>
  <c r="B11" i="1" a="1"/>
  <c r="B11" i="1" s="1"/>
  <c r="B67" i="1" a="1"/>
  <c r="B67" i="1" s="1"/>
  <c r="B76" i="1" a="1"/>
  <c r="B76" i="1" s="1"/>
  <c r="B59" i="1" a="1"/>
  <c r="B59" i="1" s="1"/>
  <c r="B10" i="1" a="1"/>
  <c r="B10" i="1" s="1"/>
  <c r="B75" i="1" a="1"/>
  <c r="B75" i="1" s="1"/>
  <c r="C64" i="1" a="1"/>
  <c r="C64" i="1" s="1"/>
  <c r="C5" i="1" a="1"/>
  <c r="C5" i="1" s="1"/>
  <c r="C11" i="1" a="1"/>
  <c r="C11" i="1" s="1"/>
  <c r="C67" i="1" a="1"/>
  <c r="C67" i="1" s="1"/>
  <c r="C76" i="1" a="1"/>
  <c r="C76" i="1" s="1"/>
  <c r="C59" i="1" a="1"/>
  <c r="C59" i="1" s="1"/>
  <c r="C10" i="1" a="1"/>
  <c r="C10" i="1" s="1"/>
  <c r="C75" i="1" a="1"/>
  <c r="C75" i="1" s="1"/>
  <c r="D64" i="1" a="1"/>
  <c r="D64" i="1" s="1"/>
  <c r="D5" i="1" a="1"/>
  <c r="D5" i="1" s="1"/>
  <c r="D11" i="1" a="1"/>
  <c r="D11" i="1" s="1"/>
  <c r="D67" i="1" a="1"/>
  <c r="D67" i="1" s="1"/>
  <c r="D76" i="1" a="1"/>
  <c r="D76" i="1" s="1"/>
  <c r="D59" i="1" a="1"/>
  <c r="D59" i="1" s="1"/>
  <c r="D10" i="1" a="1"/>
  <c r="D10" i="1" s="1"/>
  <c r="D75" i="1" a="1"/>
  <c r="D75" i="1" s="1"/>
  <c r="E64" i="1" a="1"/>
  <c r="E64" i="1" s="1"/>
  <c r="E5" i="1" a="1"/>
  <c r="E5" i="1" s="1"/>
  <c r="E11" i="1" a="1"/>
  <c r="E11" i="1" s="1"/>
  <c r="E67" i="1" a="1"/>
  <c r="E67" i="1" s="1"/>
  <c r="E76" i="1" a="1"/>
  <c r="E76" i="1" s="1"/>
  <c r="E59" i="1" a="1"/>
  <c r="E59" i="1" s="1"/>
  <c r="E10" i="1" a="1"/>
  <c r="E10" i="1" s="1"/>
  <c r="E75" i="1" a="1"/>
  <c r="E75" i="1" s="1"/>
  <c r="N10" i="1" l="1"/>
  <c r="N76" i="1"/>
  <c r="N64" i="1"/>
  <c r="N70" i="1"/>
  <c r="N11" i="1"/>
  <c r="N80" i="1"/>
  <c r="N59" i="1"/>
  <c r="N75" i="1"/>
  <c r="N5" i="1"/>
  <c r="N77" i="1"/>
  <c r="N67" i="1"/>
  <c r="E70" i="1" a="1"/>
  <c r="E70" i="1" s="1"/>
  <c r="E80" i="1" a="1"/>
  <c r="E80" i="1" s="1"/>
  <c r="E77" i="1" a="1"/>
  <c r="E77" i="1" s="1"/>
  <c r="D70" i="1" a="1"/>
  <c r="D70" i="1" s="1"/>
  <c r="D80" i="1" a="1"/>
  <c r="D80" i="1" s="1"/>
  <c r="D77" i="1" a="1"/>
  <c r="D77" i="1" s="1"/>
  <c r="C70" i="1" a="1"/>
  <c r="C70" i="1" s="1"/>
  <c r="C80" i="1" a="1"/>
  <c r="C80" i="1" s="1"/>
  <c r="C77" i="1" a="1"/>
  <c r="C77" i="1" s="1"/>
  <c r="B70" i="1" a="1"/>
  <c r="B70" i="1" s="1"/>
  <c r="B80" i="1" a="1"/>
  <c r="B80" i="1" s="1"/>
  <c r="B77" i="1" a="1"/>
  <c r="B7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8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53"/>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3"/>
        </ext>
      </extLst>
    </bk>
    <bk>
      <extLst>
        <ext uri="{3e2802c4-a4d2-4d8b-9148-e3be6c30e623}">
          <xlrd:rvb i="289"/>
        </ext>
      </extLst>
    </bk>
    <bk>
      <extLst>
        <ext uri="{3e2802c4-a4d2-4d8b-9148-e3be6c30e623}">
          <xlrd:rvb i="295"/>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3"/>
        </ext>
      </extLst>
    </bk>
    <bk>
      <extLst>
        <ext uri="{3e2802c4-a4d2-4d8b-9148-e3be6c30e623}">
          <xlrd:rvb i="319"/>
        </ext>
      </extLst>
    </bk>
    <bk>
      <extLst>
        <ext uri="{3e2802c4-a4d2-4d8b-9148-e3be6c30e623}">
          <xlrd:rvb i="325"/>
        </ext>
      </extLst>
    </bk>
    <bk>
      <extLst>
        <ext uri="{3e2802c4-a4d2-4d8b-9148-e3be6c30e623}">
          <xlrd:rvb i="328"/>
        </ext>
      </extLst>
    </bk>
    <bk>
      <extLst>
        <ext uri="{3e2802c4-a4d2-4d8b-9148-e3be6c30e623}">
          <xlrd:rvb i="334"/>
        </ext>
      </extLst>
    </bk>
    <bk>
      <extLst>
        <ext uri="{3e2802c4-a4d2-4d8b-9148-e3be6c30e623}">
          <xlrd:rvb i="340"/>
        </ext>
      </extLst>
    </bk>
    <bk>
      <extLst>
        <ext uri="{3e2802c4-a4d2-4d8b-9148-e3be6c30e623}">
          <xlrd:rvb i="346"/>
        </ext>
      </extLst>
    </bk>
    <bk>
      <extLst>
        <ext uri="{3e2802c4-a4d2-4d8b-9148-e3be6c30e623}">
          <xlrd:rvb i="349"/>
        </ext>
      </extLst>
    </bk>
    <bk>
      <extLst>
        <ext uri="{3e2802c4-a4d2-4d8b-9148-e3be6c30e623}">
          <xlrd:rvb i="355"/>
        </ext>
      </extLst>
    </bk>
    <bk>
      <extLst>
        <ext uri="{3e2802c4-a4d2-4d8b-9148-e3be6c30e623}">
          <xlrd:rvb i="358"/>
        </ext>
      </extLst>
    </bk>
    <bk>
      <extLst>
        <ext uri="{3e2802c4-a4d2-4d8b-9148-e3be6c30e623}">
          <xlrd:rvb i="364"/>
        </ext>
      </extLst>
    </bk>
    <bk>
      <extLst>
        <ext uri="{3e2802c4-a4d2-4d8b-9148-e3be6c30e623}">
          <xlrd:rvb i="370"/>
        </ext>
      </extLst>
    </bk>
    <bk>
      <extLst>
        <ext uri="{3e2802c4-a4d2-4d8b-9148-e3be6c30e623}">
          <xlrd:rvb i="377"/>
        </ext>
      </extLst>
    </bk>
    <bk>
      <extLst>
        <ext uri="{3e2802c4-a4d2-4d8b-9148-e3be6c30e623}">
          <xlrd:rvb i="383"/>
        </ext>
      </extLst>
    </bk>
    <bk>
      <extLst>
        <ext uri="{3e2802c4-a4d2-4d8b-9148-e3be6c30e623}">
          <xlrd:rvb i="386"/>
        </ext>
      </extLst>
    </bk>
    <bk>
      <extLst>
        <ext uri="{3e2802c4-a4d2-4d8b-9148-e3be6c30e623}">
          <xlrd:rvb i="392"/>
        </ext>
      </extLst>
    </bk>
    <bk>
      <extLst>
        <ext uri="{3e2802c4-a4d2-4d8b-9148-e3be6c30e623}">
          <xlrd:rvb i="398"/>
        </ext>
      </extLst>
    </bk>
    <bk>
      <extLst>
        <ext uri="{3e2802c4-a4d2-4d8b-9148-e3be6c30e623}">
          <xlrd:rvb i="404"/>
        </ext>
      </extLst>
    </bk>
    <bk>
      <extLst>
        <ext uri="{3e2802c4-a4d2-4d8b-9148-e3be6c30e623}">
          <xlrd:rvb i="407"/>
        </ext>
      </extLst>
    </bk>
    <bk>
      <extLst>
        <ext uri="{3e2802c4-a4d2-4d8b-9148-e3be6c30e623}">
          <xlrd:rvb i="413"/>
        </ext>
      </extLst>
    </bk>
    <bk>
      <extLst>
        <ext uri="{3e2802c4-a4d2-4d8b-9148-e3be6c30e623}">
          <xlrd:rvb i="419"/>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40"/>
        </ext>
      </extLst>
    </bk>
    <bk>
      <extLst>
        <ext uri="{3e2802c4-a4d2-4d8b-9148-e3be6c30e623}">
          <xlrd:rvb i="446"/>
        </ext>
      </extLst>
    </bk>
    <bk>
      <extLst>
        <ext uri="{3e2802c4-a4d2-4d8b-9148-e3be6c30e623}">
          <xlrd:rvb i="453"/>
        </ext>
      </extLst>
    </bk>
    <bk>
      <extLst>
        <ext uri="{3e2802c4-a4d2-4d8b-9148-e3be6c30e623}">
          <xlrd:rvb i="459"/>
        </ext>
      </extLst>
    </bk>
    <bk>
      <extLst>
        <ext uri="{3e2802c4-a4d2-4d8b-9148-e3be6c30e623}">
          <xlrd:rvb i="465"/>
        </ext>
      </extLst>
    </bk>
    <bk>
      <extLst>
        <ext uri="{3e2802c4-a4d2-4d8b-9148-e3be6c30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3e2802c4-a4d2-4d8b-9148-e3be6c30e623}">
          <xlrd:rvb i="496"/>
        </ext>
      </extLst>
    </bk>
    <bk>
      <extLst>
        <ext uri="{3e2802c4-a4d2-4d8b-9148-e3be6c30e623}">
          <xlrd:rvb i="502"/>
        </ext>
      </extLst>
    </bk>
    <bk>
      <extLst>
        <ext uri="{3e2802c4-a4d2-4d8b-9148-e3be6c30e623}">
          <xlrd:rvb i="509"/>
        </ext>
      </extLst>
    </bk>
    <bk>
      <extLst>
        <ext uri="{3e2802c4-a4d2-4d8b-9148-e3be6c30e623}">
          <xlrd:rvb i="512"/>
        </ext>
      </extLst>
    </bk>
    <bk>
      <extLst>
        <ext uri="{3e2802c4-a4d2-4d8b-9148-e3be6c30e623}">
          <xlrd:rvb i="518"/>
        </ext>
      </extLst>
    </bk>
    <bk>
      <extLst>
        <ext uri="{3e2802c4-a4d2-4d8b-9148-e3be6c30e623}">
          <xlrd:rvb i="524"/>
        </ext>
      </extLst>
    </bk>
    <bk>
      <extLst>
        <ext uri="{3e2802c4-a4d2-4d8b-9148-e3be6c30e623}">
          <xlrd:rvb i="530"/>
        </ext>
      </extLst>
    </bk>
    <bk>
      <extLst>
        <ext uri="{3e2802c4-a4d2-4d8b-9148-e3be6c30e623}">
          <xlrd:rvb i="536"/>
        </ext>
      </extLst>
    </bk>
    <bk>
      <extLst>
        <ext uri="{3e2802c4-a4d2-4d8b-9148-e3be6c30e623}">
          <xlrd:rvb i="542"/>
        </ext>
      </extLst>
    </bk>
    <bk>
      <extLst>
        <ext uri="{3e2802c4-a4d2-4d8b-9148-e3be6c30e623}">
          <xlrd:rvb i="548"/>
        </ext>
      </extLst>
    </bk>
    <bk>
      <extLst>
        <ext uri="{3e2802c4-a4d2-4d8b-9148-e3be6c30e623}">
          <xlrd:rvb i="554"/>
        </ext>
      </extLst>
    </bk>
    <bk>
      <extLst>
        <ext uri="{3e2802c4-a4d2-4d8b-9148-e3be6c30e623}">
          <xlrd:rvb i="560"/>
        </ext>
      </extLst>
    </bk>
    <bk>
      <extLst>
        <ext uri="{3e2802c4-a4d2-4d8b-9148-e3be6c30e623}">
          <xlrd:rvb i="563"/>
        </ext>
      </extLst>
    </bk>
    <bk>
      <extLst>
        <ext uri="{3e2802c4-a4d2-4d8b-9148-e3be6c30e623}">
          <xlrd:rvb i="569"/>
        </ext>
      </extLst>
    </bk>
    <bk>
      <extLst>
        <ext uri="{3e2802c4-a4d2-4d8b-9148-e3be6c30e623}">
          <xlrd:rvb i="572"/>
        </ext>
      </extLst>
    </bk>
    <bk>
      <extLst>
        <ext uri="{3e2802c4-a4d2-4d8b-9148-e3be6c30e623}">
          <xlrd:rvb i="578"/>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600"/>
        </ext>
      </extLst>
    </bk>
    <bk>
      <extLst>
        <ext uri="{3e2802c4-a4d2-4d8b-9148-e3be6c30e623}">
          <xlrd:rvb i="606"/>
        </ext>
      </extLst>
    </bk>
    <bk>
      <extLst>
        <ext uri="{3e2802c4-a4d2-4d8b-9148-e3be6c30e623}">
          <xlrd:rvb i="612"/>
        </ext>
      </extLst>
    </bk>
    <bk>
      <extLst>
        <ext uri="{3e2802c4-a4d2-4d8b-9148-e3be6c30e623}">
          <xlrd:rvb i="618"/>
        </ext>
      </extLst>
    </bk>
    <bk>
      <extLst>
        <ext uri="{3e2802c4-a4d2-4d8b-9148-e3be6c30e623}">
          <xlrd:rvb i="624"/>
        </ext>
      </extLst>
    </bk>
    <bk>
      <extLst>
        <ext uri="{3e2802c4-a4d2-4d8b-9148-e3be6c30e623}">
          <xlrd:rvb i="630"/>
        </ext>
      </extLst>
    </bk>
    <bk>
      <extLst>
        <ext uri="{3e2802c4-a4d2-4d8b-9148-e3be6c30e623}">
          <xlrd:rvb i="636"/>
        </ext>
      </extLst>
    </bk>
    <bk>
      <extLst>
        <ext uri="{3e2802c4-a4d2-4d8b-9148-e3be6c30e623}">
          <xlrd:rvb i="642"/>
        </ext>
      </extLst>
    </bk>
    <bk>
      <extLst>
        <ext uri="{3e2802c4-a4d2-4d8b-9148-e3be6c30e623}">
          <xlrd:rvb i="645"/>
        </ext>
      </extLst>
    </bk>
    <bk>
      <extLst>
        <ext uri="{3e2802c4-a4d2-4d8b-9148-e3be6c30e623}">
          <xlrd:rvb i="651"/>
        </ext>
      </extLst>
    </bk>
    <bk>
      <extLst>
        <ext uri="{3e2802c4-a4d2-4d8b-9148-e3be6c30e623}">
          <xlrd:rvb i="657"/>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5"/>
        </ext>
      </extLst>
    </bk>
    <bk>
      <extLst>
        <ext uri="{3e2802c4-a4d2-4d8b-9148-e3be6c30e623}">
          <xlrd:rvb i="681"/>
        </ext>
      </extLst>
    </bk>
    <bk>
      <extLst>
        <ext uri="{3e2802c4-a4d2-4d8b-9148-e3be6c30e623}">
          <xlrd:rvb i="687"/>
        </ext>
      </extLst>
    </bk>
    <bk>
      <extLst>
        <ext uri="{3e2802c4-a4d2-4d8b-9148-e3be6c30e623}">
          <xlrd:rvb i="694"/>
        </ext>
      </extLst>
    </bk>
    <bk>
      <extLst>
        <ext uri="{3e2802c4-a4d2-4d8b-9148-e3be6c30e623}">
          <xlrd:rvb i="700"/>
        </ext>
      </extLst>
    </bk>
    <bk>
      <extLst>
        <ext uri="{3e2802c4-a4d2-4d8b-9148-e3be6c30e623}">
          <xlrd:rvb i="706"/>
        </ext>
      </extLst>
    </bk>
    <bk>
      <extLst>
        <ext uri="{3e2802c4-a4d2-4d8b-9148-e3be6c30e623}">
          <xlrd:rvb i="712"/>
        </ext>
      </extLst>
    </bk>
    <bk>
      <extLst>
        <ext uri="{3e2802c4-a4d2-4d8b-9148-e3be6c30e623}">
          <xlrd:rvb i="715"/>
        </ext>
      </extLst>
    </bk>
    <bk>
      <extLst>
        <ext uri="{3e2802c4-a4d2-4d8b-9148-e3be6c30e623}">
          <xlrd:rvb i="721"/>
        </ext>
      </extLst>
    </bk>
    <bk>
      <extLst>
        <ext uri="{3e2802c4-a4d2-4d8b-9148-e3be6c30e623}">
          <xlrd:rvb i="727"/>
        </ext>
      </extLst>
    </bk>
    <bk>
      <extLst>
        <ext uri="{3e2802c4-a4d2-4d8b-9148-e3be6c30e623}">
          <xlrd:rvb i="733"/>
        </ext>
      </extLst>
    </bk>
    <bk>
      <extLst>
        <ext uri="{3e2802c4-a4d2-4d8b-9148-e3be6c30e623}">
          <xlrd:rvb i="736"/>
        </ext>
      </extLst>
    </bk>
    <bk>
      <extLst>
        <ext uri="{3e2802c4-a4d2-4d8b-9148-e3be6c30e623}">
          <xlrd:rvb i="742"/>
        </ext>
      </extLst>
    </bk>
    <bk>
      <extLst>
        <ext uri="{3e2802c4-a4d2-4d8b-9148-e3be6c30e623}">
          <xlrd:rvb i="745"/>
        </ext>
      </extLst>
    </bk>
    <bk>
      <extLst>
        <ext uri="{3e2802c4-a4d2-4d8b-9148-e3be6c30e623}">
          <xlrd:rvb i="751"/>
        </ext>
      </extLst>
    </bk>
    <bk>
      <extLst>
        <ext uri="{3e2802c4-a4d2-4d8b-9148-e3be6c30e623}">
          <xlrd:rvb i="754"/>
        </ext>
      </extLst>
    </bk>
    <bk>
      <extLst>
        <ext uri="{3e2802c4-a4d2-4d8b-9148-e3be6c30e623}">
          <xlrd:rvb i="757"/>
        </ext>
      </extLst>
    </bk>
    <bk>
      <extLst>
        <ext uri="{3e2802c4-a4d2-4d8b-9148-e3be6c30e623}">
          <xlrd:rvb i="760"/>
        </ext>
      </extLst>
    </bk>
    <bk>
      <extLst>
        <ext uri="{3e2802c4-a4d2-4d8b-9148-e3be6c30e623}">
          <xlrd:rvb i="766"/>
        </ext>
      </extLst>
    </bk>
    <bk>
      <extLst>
        <ext uri="{3e2802c4-a4d2-4d8b-9148-e3be6c30e623}">
          <xlrd:rvb i="772"/>
        </ext>
      </extLst>
    </bk>
    <bk>
      <extLst>
        <ext uri="{3e2802c4-a4d2-4d8b-9148-e3be6c30e623}">
          <xlrd:rvb i="775"/>
        </ext>
      </extLst>
    </bk>
    <bk>
      <extLst>
        <ext uri="{3e2802c4-a4d2-4d8b-9148-e3be6c30e623}">
          <xlrd:rvb i="778"/>
        </ext>
      </extLst>
    </bk>
    <bk>
      <extLst>
        <ext uri="{3e2802c4-a4d2-4d8b-9148-e3be6c30e623}">
          <xlrd:rvb i="781"/>
        </ext>
      </extLst>
    </bk>
    <bk>
      <extLst>
        <ext uri="{3e2802c4-a4d2-4d8b-9148-e3be6c30e623}">
          <xlrd:rvb i="787"/>
        </ext>
      </extLst>
    </bk>
    <bk>
      <extLst>
        <ext uri="{3e2802c4-a4d2-4d8b-9148-e3be6c30e623}">
          <xlrd:rvb i="794"/>
        </ext>
      </extLst>
    </bk>
    <bk>
      <extLst>
        <ext uri="{3e2802c4-a4d2-4d8b-9148-e3be6c30e623}">
          <xlrd:rvb i="800"/>
        </ext>
      </extLst>
    </bk>
    <bk>
      <extLst>
        <ext uri="{3e2802c4-a4d2-4d8b-9148-e3be6c30e623}">
          <xlrd:rvb i="806"/>
        </ext>
      </extLst>
    </bk>
    <bk>
      <extLst>
        <ext uri="{3e2802c4-a4d2-4d8b-9148-e3be6c30e623}">
          <xlrd:rvb i="812"/>
        </ext>
      </extLst>
    </bk>
    <bk>
      <extLst>
        <ext uri="{3e2802c4-a4d2-4d8b-9148-e3be6c30e623}">
          <xlrd:rvb i="815"/>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3"/>
        </ext>
      </extLst>
    </bk>
    <bk>
      <extLst>
        <ext uri="{3e2802c4-a4d2-4d8b-9148-e3be6c30e623}">
          <xlrd:rvb i="839"/>
        </ext>
      </extLst>
    </bk>
    <bk>
      <extLst>
        <ext uri="{3e2802c4-a4d2-4d8b-9148-e3be6c30e623}">
          <xlrd:rvb i="842"/>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60"/>
        </ext>
      </extLst>
    </bk>
    <bk>
      <extLst>
        <ext uri="{3e2802c4-a4d2-4d8b-9148-e3be6c30e623}">
          <xlrd:rvb i="866"/>
        </ext>
      </extLst>
    </bk>
    <bk>
      <extLst>
        <ext uri="{3e2802c4-a4d2-4d8b-9148-e3be6c30e623}">
          <xlrd:rvb i="869"/>
        </ext>
      </extLst>
    </bk>
    <bk>
      <extLst>
        <ext uri="{3e2802c4-a4d2-4d8b-9148-e3be6c30e623}">
          <xlrd:rvb i="875"/>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6"/>
        </ext>
      </extLst>
    </bk>
    <bk>
      <extLst>
        <ext uri="{3e2802c4-a4d2-4d8b-9148-e3be6c30e623}">
          <xlrd:rvb i="902"/>
        </ext>
      </extLst>
    </bk>
    <bk>
      <extLst>
        <ext uri="{3e2802c4-a4d2-4d8b-9148-e3be6c30e623}">
          <xlrd:rvb i="905"/>
        </ext>
      </extLst>
    </bk>
    <bk>
      <extLst>
        <ext uri="{3e2802c4-a4d2-4d8b-9148-e3be6c30e623}">
          <xlrd:rvb i="911"/>
        </ext>
      </extLst>
    </bk>
    <bk>
      <extLst>
        <ext uri="{3e2802c4-a4d2-4d8b-9148-e3be6c30e623}">
          <xlrd:rvb i="917"/>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5"/>
        </ext>
      </extLst>
    </bk>
    <bk>
      <extLst>
        <ext uri="{3e2802c4-a4d2-4d8b-9148-e3be6c30e623}">
          <xlrd:rvb i="938"/>
        </ext>
      </extLst>
    </bk>
    <bk>
      <extLst>
        <ext uri="{3e2802c4-a4d2-4d8b-9148-e3be6c30e623}">
          <xlrd:rvb i="941"/>
        </ext>
      </extLst>
    </bk>
    <bk>
      <extLst>
        <ext uri="{3e2802c4-a4d2-4d8b-9148-e3be6c30e623}">
          <xlrd:rvb i="947"/>
        </ext>
      </extLst>
    </bk>
    <bk>
      <extLst>
        <ext uri="{3e2802c4-a4d2-4d8b-9148-e3be6c30e623}">
          <xlrd:rvb i="954"/>
        </ext>
      </extLst>
    </bk>
    <bk>
      <extLst>
        <ext uri="{3e2802c4-a4d2-4d8b-9148-e3be6c30e623}">
          <xlrd:rvb i="960"/>
        </ext>
      </extLst>
    </bk>
    <bk>
      <extLst>
        <ext uri="{3e2802c4-a4d2-4d8b-9148-e3be6c30e623}">
          <xlrd:rvb i="966"/>
        </ext>
      </extLst>
    </bk>
    <bk>
      <extLst>
        <ext uri="{3e2802c4-a4d2-4d8b-9148-e3be6c30e623}">
          <xlrd:rvb i="969"/>
        </ext>
      </extLst>
    </bk>
    <bk>
      <extLst>
        <ext uri="{3e2802c4-a4d2-4d8b-9148-e3be6c30e623}">
          <xlrd:rvb i="975"/>
        </ext>
      </extLst>
    </bk>
    <bk>
      <extLst>
        <ext uri="{3e2802c4-a4d2-4d8b-9148-e3be6c30e623}">
          <xlrd:rvb i="981"/>
        </ext>
      </extLst>
    </bk>
    <bk>
      <extLst>
        <ext uri="{3e2802c4-a4d2-4d8b-9148-e3be6c30e623}">
          <xlrd:rvb i="988"/>
        </ext>
      </extLst>
    </bk>
    <bk>
      <extLst>
        <ext uri="{3e2802c4-a4d2-4d8b-9148-e3be6c30e623}">
          <xlrd:rvb i="994"/>
        </ext>
      </extLst>
    </bk>
    <bk>
      <extLst>
        <ext uri="{3e2802c4-a4d2-4d8b-9148-e3be6c30e623}">
          <xlrd:rvb i="1000"/>
        </ext>
      </extLst>
    </bk>
    <bk>
      <extLst>
        <ext uri="{3e2802c4-a4d2-4d8b-9148-e3be6c30e623}">
          <xlrd:rvb i="1003"/>
        </ext>
      </extLst>
    </bk>
    <bk>
      <extLst>
        <ext uri="{3e2802c4-a4d2-4d8b-9148-e3be6c30e623}">
          <xlrd:rvb i="1006"/>
        </ext>
      </extLst>
    </bk>
    <bk>
      <extLst>
        <ext uri="{3e2802c4-a4d2-4d8b-9148-e3be6c30e623}">
          <xlrd:rvb i="1012"/>
        </ext>
      </extLst>
    </bk>
    <bk>
      <extLst>
        <ext uri="{3e2802c4-a4d2-4d8b-9148-e3be6c30e623}">
          <xlrd:rvb i="1015"/>
        </ext>
      </extLst>
    </bk>
    <bk>
      <extLst>
        <ext uri="{3e2802c4-a4d2-4d8b-9148-e3be6c30e623}">
          <xlrd:rvb i="1021"/>
        </ext>
      </extLst>
    </bk>
    <bk>
      <extLst>
        <ext uri="{3e2802c4-a4d2-4d8b-9148-e3be6c30e623}">
          <xlrd:rvb i="1027"/>
        </ext>
      </extLst>
    </bk>
    <bk>
      <extLst>
        <ext uri="{3e2802c4-a4d2-4d8b-9148-e3be6c30e623}">
          <xlrd:rvb i="1030"/>
        </ext>
      </extLst>
    </bk>
    <bk>
      <extLst>
        <ext uri="{3e2802c4-a4d2-4d8b-9148-e3be6c30e623}">
          <xlrd:rvb i="1036"/>
        </ext>
      </extLst>
    </bk>
    <bk>
      <extLst>
        <ext uri="{3e2802c4-a4d2-4d8b-9148-e3be6c30e623}">
          <xlrd:rvb i="1042"/>
        </ext>
      </extLst>
    </bk>
    <bk>
      <extLst>
        <ext uri="{3e2802c4-a4d2-4d8b-9148-e3be6c30e623}">
          <xlrd:rvb i="1045"/>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8"/>
        </ext>
      </extLst>
    </bk>
    <bk>
      <extLst>
        <ext uri="{3e2802c4-a4d2-4d8b-9148-e3be6c30e623}">
          <xlrd:rvb i="1061"/>
        </ext>
      </extLst>
    </bk>
    <bk>
      <extLst>
        <ext uri="{3e2802c4-a4d2-4d8b-9148-e3be6c30e623}">
          <xlrd:rvb i="1067"/>
        </ext>
      </extLst>
    </bk>
    <bk>
      <extLst>
        <ext uri="{3e2802c4-a4d2-4d8b-9148-e3be6c30e623}">
          <xlrd:rvb i="1070"/>
        </ext>
      </extLst>
    </bk>
    <bk>
      <extLst>
        <ext uri="{3e2802c4-a4d2-4d8b-9148-e3be6c30e623}">
          <xlrd:rvb i="1076"/>
        </ext>
      </extLst>
    </bk>
    <bk>
      <extLst>
        <ext uri="{3e2802c4-a4d2-4d8b-9148-e3be6c30e623}">
          <xlrd:rvb i="1082"/>
        </ext>
      </extLst>
    </bk>
    <bk>
      <extLst>
        <ext uri="{3e2802c4-a4d2-4d8b-9148-e3be6c30e623}">
          <xlrd:rvb i="1088"/>
        </ext>
      </extLst>
    </bk>
    <bk>
      <extLst>
        <ext uri="{3e2802c4-a4d2-4d8b-9148-e3be6c30e623}">
          <xlrd:rvb i="1094"/>
        </ext>
      </extLst>
    </bk>
    <bk>
      <extLst>
        <ext uri="{3e2802c4-a4d2-4d8b-9148-e3be6c30e623}">
          <xlrd:rvb i="1097"/>
        </ext>
      </extLst>
    </bk>
    <bk>
      <extLst>
        <ext uri="{3e2802c4-a4d2-4d8b-9148-e3be6c30e623}">
          <xlrd:rvb i="1103"/>
        </ext>
      </extLst>
    </bk>
    <bk>
      <extLst>
        <ext uri="{3e2802c4-a4d2-4d8b-9148-e3be6c30e623}">
          <xlrd:rvb i="1106"/>
        </ext>
      </extLst>
    </bk>
    <bk>
      <extLst>
        <ext uri="{3e2802c4-a4d2-4d8b-9148-e3be6c30e623}">
          <xlrd:rvb i="1109"/>
        </ext>
      </extLst>
    </bk>
    <bk>
      <extLst>
        <ext uri="{3e2802c4-a4d2-4d8b-9148-e3be6c30e623}">
          <xlrd:rvb i="1115"/>
        </ext>
      </extLst>
    </bk>
    <bk>
      <extLst>
        <ext uri="{3e2802c4-a4d2-4d8b-9148-e3be6c30e623}">
          <xlrd:rvb i="1121"/>
        </ext>
      </extLst>
    </bk>
    <bk>
      <extLst>
        <ext uri="{3e2802c4-a4d2-4d8b-9148-e3be6c30e623}">
          <xlrd:rvb i="1127"/>
        </ext>
      </extLst>
    </bk>
    <bk>
      <extLst>
        <ext uri="{3e2802c4-a4d2-4d8b-9148-e3be6c30e623}">
          <xlrd:rvb i="1130"/>
        </ext>
      </extLst>
    </bk>
    <bk>
      <extLst>
        <ext uri="{3e2802c4-a4d2-4d8b-9148-e3be6c30e623}">
          <xlrd:rvb i="1136"/>
        </ext>
      </extLst>
    </bk>
    <bk>
      <extLst>
        <ext uri="{3e2802c4-a4d2-4d8b-9148-e3be6c30e623}">
          <xlrd:rvb i="1142"/>
        </ext>
      </extLst>
    </bk>
    <bk>
      <extLst>
        <ext uri="{3e2802c4-a4d2-4d8b-9148-e3be6c30e623}">
          <xlrd:rvb i="1148"/>
        </ext>
      </extLst>
    </bk>
    <bk>
      <extLst>
        <ext uri="{3e2802c4-a4d2-4d8b-9148-e3be6c30e623}">
          <xlrd:rvb i="1151"/>
        </ext>
      </extLst>
    </bk>
    <bk>
      <extLst>
        <ext uri="{3e2802c4-a4d2-4d8b-9148-e3be6c30e623}">
          <xlrd:rvb i="1157"/>
        </ext>
      </extLst>
    </bk>
    <bk>
      <extLst>
        <ext uri="{3e2802c4-a4d2-4d8b-9148-e3be6c30e623}">
          <xlrd:rvb i="1163"/>
        </ext>
      </extLst>
    </bk>
    <bk>
      <extLst>
        <ext uri="{3e2802c4-a4d2-4d8b-9148-e3be6c30e623}">
          <xlrd:rvb i="1169"/>
        </ext>
      </extLst>
    </bk>
    <bk>
      <extLst>
        <ext uri="{3e2802c4-a4d2-4d8b-9148-e3be6c30e623}">
          <xlrd:rvb i="1172"/>
        </ext>
      </extLst>
    </bk>
    <bk>
      <extLst>
        <ext uri="{3e2802c4-a4d2-4d8b-9148-e3be6c30e623}">
          <xlrd:rvb i="1178"/>
        </ext>
      </extLst>
    </bk>
    <bk>
      <extLst>
        <ext uri="{3e2802c4-a4d2-4d8b-9148-e3be6c30e623}">
          <xlrd:rvb i="1181"/>
        </ext>
      </extLst>
    </bk>
    <bk>
      <extLst>
        <ext uri="{3e2802c4-a4d2-4d8b-9148-e3be6c30e623}">
          <xlrd:rvb i="1187"/>
        </ext>
      </extLst>
    </bk>
    <bk>
      <extLst>
        <ext uri="{3e2802c4-a4d2-4d8b-9148-e3be6c30e623}">
          <xlrd:rvb i="1193"/>
        </ext>
      </extLst>
    </bk>
    <bk>
      <extLst>
        <ext uri="{3e2802c4-a4d2-4d8b-9148-e3be6c30e623}">
          <xlrd:rvb i="1199"/>
        </ext>
      </extLst>
    </bk>
    <bk>
      <extLst>
        <ext uri="{3e2802c4-a4d2-4d8b-9148-e3be6c30e623}">
          <xlrd:rvb i="1205"/>
        </ext>
      </extLst>
    </bk>
    <bk>
      <extLst>
        <ext uri="{3e2802c4-a4d2-4d8b-9148-e3be6c30e623}">
          <xlrd:rvb i="1211"/>
        </ext>
      </extLst>
    </bk>
    <bk>
      <extLst>
        <ext uri="{3e2802c4-a4d2-4d8b-9148-e3be6c30e623}">
          <xlrd:rvb i="1214"/>
        </ext>
      </extLst>
    </bk>
    <bk>
      <extLst>
        <ext uri="{3e2802c4-a4d2-4d8b-9148-e3be6c30e623}">
          <xlrd:rvb i="1217"/>
        </ext>
      </extLst>
    </bk>
    <bk>
      <extLst>
        <ext uri="{3e2802c4-a4d2-4d8b-9148-e3be6c30e623}">
          <xlrd:rvb i="1220"/>
        </ext>
      </extLst>
    </bk>
  </futureMetadata>
  <futureMetadata name="XLDAPR" count="1">
    <bk>
      <extLst>
        <ext uri="{bdbb8cdc-fa1e-496e-a857-3c3f30c029c3}">
          <xda:dynamicArrayProperties fDynamic="1" fCollapsed="0"/>
        </ext>
      </extLst>
    </bk>
  </futureMetadata>
  <cellMetadata count="1">
    <bk>
      <rc t="2" v="0"/>
    </bk>
  </cellMetadata>
  <valueMetadata count="28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valueMetadata>
</metadata>
</file>

<file path=xl/sharedStrings.xml><?xml version="1.0" encoding="utf-8"?>
<sst xmlns="http://schemas.openxmlformats.org/spreadsheetml/2006/main" count="22" uniqueCount="22">
  <si>
    <t>Industry</t>
  </si>
  <si>
    <t>Volume</t>
  </si>
  <si>
    <t>Shares outstanding</t>
  </si>
  <si>
    <t>Market cap</t>
  </si>
  <si>
    <t>Change (%)</t>
  </si>
  <si>
    <t>52 week low</t>
  </si>
  <si>
    <t>52 week high</t>
  </si>
  <si>
    <t>Previous close</t>
  </si>
  <si>
    <t>Ticker symbol</t>
  </si>
  <si>
    <t>Open</t>
  </si>
  <si>
    <t>Exchange</t>
  </si>
  <si>
    <t>Price</t>
  </si>
  <si>
    <t>Australian Securities Exchange</t>
  </si>
  <si>
    <t>New York Stock Exchange</t>
  </si>
  <si>
    <t>Nasdaq Stock Market</t>
  </si>
  <si>
    <t>.HK</t>
  </si>
  <si>
    <t>.AS</t>
  </si>
  <si>
    <t>Full Ticker</t>
  </si>
  <si>
    <t>Name</t>
  </si>
  <si>
    <t>Hong Kong Stock Exchange</t>
  </si>
  <si>
    <t>Euronext Paris</t>
  </si>
  <si>
    <t>.FP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</si>
</sst>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7" formatCode="_ [$¥-804]* #,##0.00_ ;_ [$¥-804]* \-#,##0.00_ ;_ [$¥-804]* &quot;-&quot;??_ ;_ @_ "/>
    <numFmt numFmtId="178" formatCode="_-[$$-C09]* #,##0.00_-;\-[$$-C09]* #,##0.00_-;_-[$$-C09]* &quot;-&quot;??_-;_-@_-"/>
    <numFmt numFmtId="181" formatCode="_([$$-409]* #,##0_);_([$$-409]* \(#,##0\);_([$$-409]* &quot;-&quot;_);_(@_)"/>
    <numFmt numFmtId="185" formatCode="_-[$$-3C09]* #,##0.00_-;\-[$$-3C09]* #,##0.00_-;_-[$$-3C09]* &quot;-&quot;??_-;_-@_-"/>
  </numFmts>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0"/>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3" fontId="0" fillId="0" borderId="0" xfId="0" applyNumberFormat="1"/>
    <xf numFmtId="181" fontId="0" fillId="0" borderId="0" xfId="0" applyNumberFormat="1"/>
    <xf numFmtId="10" fontId="0" fillId="0" borderId="0" xfId="0" applyNumberFormat="1"/>
    <xf numFmtId="185" fontId="0" fillId="0" borderId="0" xfId="0" applyNumberFormat="1"/>
    <xf numFmtId="178" fontId="0" fillId="0" borderId="0" xfId="0" applyNumberFormat="1"/>
    <xf numFmtId="177" fontId="0" fillId="0" borderId="0" xfId="0" applyNumberFormat="1"/>
    <xf numFmtId="185" fontId="0" fillId="2" borderId="1" xfId="0" applyNumberFormat="1" applyFont="1" applyFill="1" applyBorder="1"/>
    <xf numFmtId="185" fontId="0" fillId="0" borderId="1" xfId="0" applyNumberFormat="1" applyBorder="1"/>
    <xf numFmtId="0" fontId="0" fillId="3" borderId="0" xfId="0" applyFill="1"/>
    <xf numFmtId="185" fontId="0" fillId="3" borderId="0" xfId="0" applyNumberFormat="1" applyFill="1"/>
    <xf numFmtId="0" fontId="0" fillId="4" borderId="0" xfId="0" applyFill="1"/>
    <xf numFmtId="185" fontId="0" fillId="0" borderId="1" xfId="0" applyNumberFormat="1" applyFont="1" applyBorder="1"/>
  </cellXfs>
  <cellStyles count="1">
    <cellStyle name="Normal" xfId="0" builtinId="0"/>
  </cellStyles>
  <dxfs count="12">
    <dxf>
      <numFmt numFmtId="185" formatCode="_-[$$-3C09]* #,##0.00_-;\-[$$-3C09]* #,##0.00_-;_-[$$-3C09]* &quot;-&quot;??_-;_-@_-"/>
    </dxf>
    <dxf>
      <numFmt numFmtId="185" formatCode="_-[$$-3C09]* #,##0.00_-;\-[$$-3C09]* #,##0.00_-;_-[$$-3C09]* &quot;-&quot;??_-;_-@_-"/>
    </dxf>
    <dxf>
      <numFmt numFmtId="185" formatCode="_-[$$-3C09]* #,##0.00_-;\-[$$-3C09]* #,##0.00_-;_-[$$-3C09]* &quot;-&quot;??_-;_-@_-"/>
    </dxf>
    <dxf>
      <numFmt numFmtId="185" formatCode="_-[$$-3C09]* #,##0.00_-;\-[$$-3C09]* #,##0.00_-;_-[$$-3C09]* &quot;-&quot;??_-;_-@_-"/>
    </dxf>
    <dxf>
      <numFmt numFmtId="185" formatCode="_-[$$-3C09]* #,##0.00_-;\-[$$-3C09]* #,##0.00_-;_-[$$-3C09]* &quot;-&quot;??_-;_-@_-"/>
    </dxf>
    <dxf>
      <numFmt numFmtId="185" formatCode="_-[$$-3C09]* #,##0.00_-;\-[$$-3C09]* #,##0.00_-;_-[$$-3C09]* &quot;-&quot;??_-;_-@_-"/>
    </dxf>
    <dxf>
      <numFmt numFmtId="185" formatCode="_-[$$-3C09]* #,##0.00_-;\-[$$-3C09]* #,##0.00_-;_-[$$-3C09]* &quot;-&quot;??_-;_-@_-"/>
    </dxf>
    <dxf>
      <numFmt numFmtId="185" formatCode="_-[$$-3C09]* #,##0.00_-;\-[$$-3C09]* #,##0.00_-;_-[$$-3C09]* &quot;-&quot;??_-;_-@_-"/>
    </dxf>
    <dxf>
      <numFmt numFmtId="14" formatCode="0.00%"/>
    </dxf>
    <dxf>
      <numFmt numFmtId="181" formatCode="_([$$-409]* #,##0_);_([$$-409]* \(#,##0\);_([$$-409]* &quot;-&quot;_);_(@_)"/>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221">
  <rv s="0">
    <v>https://www.bing.com/financeapi/forcetrigger?t=axfqnm&amp;q=XHKG%3a1997&amp;form=skydnc</v>
    <v>Learn more on Bing</v>
  </rv>
  <rv s="1">
    <v>en-US</v>
    <v>axfqnm</v>
    <v>268435456</v>
    <v>268435457</v>
    <v>1</v>
    <v>Powered by Refinitiv</v>
    <v>0</v>
    <v>WHARF REAL ESTATE INVESTMENT COMPANY LIMITED (XHKG:1997)</v>
    <v>2</v>
    <v>3</v>
    <v>Finance</v>
    <v>4</v>
    <v>49.1</v>
    <v>27</v>
    <v>1.325</v>
    <v>4.3019000000000002E-2</v>
    <v>HKD</v>
    <v>WHARF REAL ESTATE INVESTMENT COMPANY LIMITED is a company principally engaged in the investment and operation of properties. The Company’s Harbour City is a mixed-use integrated complex with retail and office premises, serviced apartments, hotels and a club. Strategically located at the harbour front in Tsim Sha Tsui, it includes one of the largest shopping malls in Hong Kong with a contiguous mall, drawing shoppers and tourists to its entertainment, dining and hotel components. The Company’s Times Square is a mixed-use integrated complex which is directly connected to the MTR station in Causeway Bay, with retail and office premises which house 16 levels of shopping mall, and housed international brands and other retailers, 20 restaurants and a cinema. The Company’s main revenue is rental income from investment properties.</v>
    <v>2800</v>
    <v>Hong Kong Stock Exchange</v>
    <v>XHKG</v>
    <v>XHKG</v>
    <v>16th Floor, Ocean Centre, Harbour City, Canton Road, Kowloon HK</v>
    <v>32.25</v>
    <v>Real Estate Operations</v>
    <v>Stock</v>
    <v>44055.310231481482</v>
    <v>0</v>
    <v>30.55</v>
    <v>88506020000</v>
    <v>WHARF REAL ESTATE INVESTMENT COMPANY LIMITED</v>
    <v>WHARF REAL ESTATE INVESTMENT COMPANY LIMITED</v>
    <v>30.6</v>
    <v>21.64</v>
    <v>30.8</v>
    <v>32.125</v>
    <v>3036227000</v>
    <v>1997</v>
    <v>WHARF REAL ESTATE INVESTMENT COMPANY LIMITED (XHKG:1997)</v>
    <v>10170567</v>
    <v>2017</v>
  </rv>
  <rv s="2">
    <v>1</v>
  </rv>
  <rv s="0">
    <v>https://www.bing.com/financeapi/forcetrigger?t=ah3qf2&amp;q=XHKG%3a2356&amp;form=skydnc</v>
    <v>Learn more on Bing</v>
  </rv>
  <rv s="3">
    <v>en-US</v>
    <v>ah3qf2</v>
    <v>268435456</v>
    <v>268435457</v>
    <v>1</v>
    <v>Powered by Refinitiv</v>
    <v>5</v>
    <v>DAH SING BANKING GROUP LIMITED (XHKG:2356)</v>
    <v>2</v>
    <v>6</v>
    <v>Finance</v>
    <v>4</v>
    <v>12.52</v>
    <v>6.36</v>
    <v>1.0152000000000001</v>
    <v>0.31</v>
    <v>4.2465999999999997E-2</v>
    <v>HKD</v>
    <v>Dah Sing Banking Group Limited is an investment holding company principally engaged in the provision of banking, financial and other related services in Hong Kong, Macau and the People’s Republic of China. The Company operates its business through five segments. The Personal Banking Business segment is engaged in deposits from individual customers, the extension of residential mortgage lending and personal loans. The Commercial Banking Business segment is engaged in the acceptance of deposits from and the advance of loans and working capital finance and trade financing. The Treasury Activities segment is engaged in the provision of foreign exchange services and centralized cash management for deposit taking and lending, interest rate risk management. The Overseas Banking Businesses segment is engaged in the provision of personal banking and commercial banking business activities. The Others segment is engaged in other corporate investments and debt funding.</v>
    <v>3000</v>
    <v>Hong Kong Stock Exchange</v>
    <v>XHKG</v>
    <v>XHKG</v>
    <v>36/F, Everbright Centre, 108 Gloucester Road HK</v>
    <v>7.82</v>
    <v>Banking Services</v>
    <v>Stock</v>
    <v>44055.309571759259</v>
    <v>3</v>
    <v>7.31</v>
    <v>9882438000</v>
    <v>DAH SING BANKING GROUP LIMITED</v>
    <v>DAH SING BANKING GROUP LIMITED</v>
    <v>7.31</v>
    <v>4.78</v>
    <v>7.3</v>
    <v>7.61</v>
    <v>1405752000</v>
    <v>2356</v>
    <v>DAH SING BANKING GROUP LIMITED (XHKG:2356)</v>
    <v>2382800</v>
    <v>2004</v>
  </rv>
  <rv s="2">
    <v>4</v>
  </rv>
  <rv s="0">
    <v>https://www.bing.com/financeapi/forcetrigger?t=ah34rw&amp;q=XHKG%3a1717&amp;form=skydnc</v>
    <v>Learn more on Bing</v>
  </rv>
  <rv s="3">
    <v>en-US</v>
    <v>ah34rw</v>
    <v>268435456</v>
    <v>268435457</v>
    <v>1</v>
    <v>Powered by Refinitiv</v>
    <v>5</v>
    <v>Ausnutria Dairy Corporation Ltd (XHKG:1717)</v>
    <v>2</v>
    <v>7</v>
    <v>Finance</v>
    <v>4</v>
    <v>17.78</v>
    <v>8.69</v>
    <v>0.7359</v>
    <v>0.42</v>
    <v>3.211E-2</v>
    <v>HKD</v>
    <v>Ausnutria Dairy Corporation Ltd. is an investment holding company principally engaged in the production, marketing and distribution of paediatric milk formula products in China. The Company is also engaged in the dairy industry in the Netherlands, including the research and development, milk collection, processing, production, packaging, marketing and sales of dairy products. The Company operates its business through two segments. The Ausnutria segment is engaged in the manufacture and sale of own branded paediatric cow milk formula products in Mainland China and Hong Kong. The Ausnutria Hyproca segment is engaged in the manufacture of dairy products in the Netherlands and sale to its worldwide customers.</v>
    <v>4689</v>
    <v>Hong Kong Stock Exchange</v>
    <v>XHKG</v>
    <v>XHKG</v>
    <v>8th Floor, XinDaXin Building A, No. 168 Huangxing Middle Road, CHANGSHA, HUNAN CN</v>
    <v>13.58</v>
    <v>Food &amp; Tobacco</v>
    <v>Stock</v>
    <v>44055.310173611113</v>
    <v>6</v>
    <v>12.9</v>
    <v>21549710000</v>
    <v>Ausnutria Dairy Corporation Ltd</v>
    <v>Ausnutria Dairy Corporation Ltd</v>
    <v>13.02</v>
    <v>20.12</v>
    <v>13.08</v>
    <v>13.5</v>
    <v>1615420000</v>
    <v>1717</v>
    <v>Ausnutria Dairy Corporation Ltd (XHKG:1717)</v>
    <v>5082000</v>
    <v>2009</v>
  </rv>
  <rv s="2">
    <v>7</v>
  </rv>
  <rv s="0">
    <v>https://www.bing.com/financeapi/forcetrigger?t=bo1e9c&amp;q=XHKG%3a1992&amp;form=skydnc</v>
    <v>Learn more on Bing</v>
  </rv>
  <rv s="1">
    <v>en-US</v>
    <v>bo1e9c</v>
    <v>268435456</v>
    <v>268435457</v>
    <v>1</v>
    <v>Powered by Refinitiv</v>
    <v>0</v>
    <v>FOSUN TOURISM GROUP (XHKG:1992)</v>
    <v>2</v>
    <v>8</v>
    <v>Finance</v>
    <v>4</v>
    <v>11.96</v>
    <v>5.99</v>
    <v>0.26</v>
    <v>3.1175000000000001E-2</v>
    <v>HKD</v>
    <v>FOSUN TOURISM GROUP is a China-based company focusing on leisure and holiday tourism business. The Company is principally engaged in resort operations through Club Med and Club Med Joyview. The Company is also engaged in the development, operation and management of tourist destinations such as Atlantis in Sanya, as well as the management of third-party destinations. In addition, the Company offers services and solutions based on vacation scenarios.</v>
    <v>16177</v>
    <v>Hong Kong Stock Exchange</v>
    <v>XHKG</v>
    <v>XHKG</v>
    <v>18/F, Tower S1, Bund Finance Center, 600 Zhongshan No. 2 Road East, Shanghai, SHANGHAI CN</v>
    <v>8.8800000000000008</v>
    <v>Hotels &amp; Entertainment Services</v>
    <v>Stock</v>
    <v>44055.309884259259</v>
    <v>9</v>
    <v>8.1</v>
    <v>9213438000</v>
    <v>FOSUN TOURISM GROUP</v>
    <v>FOSUN TOURISM GROUP</v>
    <v>8.34</v>
    <v>15.57</v>
    <v>8.34</v>
    <v>8.6</v>
    <v>1235045000</v>
    <v>1992</v>
    <v>FOSUN TOURISM GROUP (XHKG:1992)</v>
    <v>1647000</v>
    <v>2016</v>
  </rv>
  <rv s="2">
    <v>10</v>
  </rv>
  <rv s="0">
    <v>https://www.bing.com/financeapi/forcetrigger?t=azi1xm&amp;q=XHKG%3a1735&amp;form=skydnc</v>
    <v>Learn more on Bing</v>
  </rv>
  <rv s="1">
    <v>en-US</v>
    <v>azi1xm</v>
    <v>268435456</v>
    <v>268435457</v>
    <v>1</v>
    <v>Powered by Refinitiv</v>
    <v>0</v>
    <v>Central Holding Group Co. Ltd. (XHKG:1735)</v>
    <v>2</v>
    <v>3</v>
    <v>Finance</v>
    <v>4</v>
    <v>15.12</v>
    <v>0.92</v>
    <v>0.44</v>
    <v>2.9973E-2</v>
    <v>HKD</v>
    <v>Central Holding Group Co. Ltd., formerly Wang Yang Holdings Limited, is an investment holding company principally engaged in the business of construction works. The businesses of the Company comprise the foundation works including piling works, excavation and lateral support works, and pile cap construction, superstructure works including building works in relation to the parts of the structure above the ground level, and other construction works such as demolition works, site formation works, ground investigation works, minor works, hoarding works, additions and alterations works (A&amp;A works) and fitting out works.</v>
    <v>64</v>
    <v>Hong Kong Stock Exchange</v>
    <v>XHKG</v>
    <v>XHKG</v>
    <v>Unit E&amp;F, 7/F., King Palace Plaza, 55 King Yip Street, Kwun Tong, Kowloon HK</v>
    <v>15.12</v>
    <v>Construction &amp; Engineering</v>
    <v>Stock</v>
    <v>44047.339201388888</v>
    <v>12</v>
    <v>14.66</v>
    <v>4097280000</v>
    <v>Central Holding Group Co. Ltd.</v>
    <v>Central Holding Group Co. Ltd.</v>
    <v>14.66</v>
    <v>58.82</v>
    <v>14.68</v>
    <v>15.12</v>
    <v>1056000000</v>
    <v>1735</v>
    <v>Central Holding Group Co. Ltd. (XHKG:1735)</v>
    <v>94000</v>
    <v>2017</v>
  </rv>
  <rv s="2">
    <v>13</v>
  </rv>
  <rv s="0">
    <v>https://www.bing.com/financeapi/forcetrigger?t=ah5jzr&amp;q=XHKG%3a6889&amp;form=skydnc</v>
    <v>Learn more on Bing</v>
  </rv>
  <rv s="3">
    <v>en-US</v>
    <v>ah5jzr</v>
    <v>268435456</v>
    <v>268435457</v>
    <v>1</v>
    <v>Powered by Refinitiv</v>
    <v>5</v>
    <v>DYNAM JAPAN HOLDINGS Co.,Ltd. (XHKG:6889)</v>
    <v>2</v>
    <v>9</v>
    <v>Finance</v>
    <v>4</v>
    <v>10.7</v>
    <v>5.49</v>
    <v>-1.9099999999999999E-2</v>
    <v>0.2</v>
    <v>2.7473000000000001E-2</v>
    <v>HKD</v>
    <v>Dynam Japan Holdings Co Ltd is a Japan-based company mainly engaged in the operation of a pachinko hall. The Company is involved in the operation of purchase and sales of game machines. The Company procures and sells used amusement machines used in pachinko halls and carries out agency operations for various procedures accompanying the installation of amusement machines. The Company is involved in the passport arrangements for group employees. The Company provides insurance services for group employees and pachinko hall cleaning services and food and drink. The Company is also involved in the operation of a real estate leasing business.</v>
    <v>17533</v>
    <v>Hong Kong Stock Exchange</v>
    <v>XHKG</v>
    <v>XHKG</v>
    <v>2-25-1-702, Nishi-Nippori, ARAKAWA-KU, TOKYO-TO, 116-0013 JP</v>
    <v>7.48</v>
    <v>Hotels &amp; Entertainment Services</v>
    <v>Stock</v>
    <v>44055.308865740742</v>
    <v>15</v>
    <v>7.31</v>
    <v>5476799000</v>
    <v>DYNAM JAPAN HOLDINGS Co.,Ltd.</v>
    <v>DYNAM JAPAN HOLDINGS Co.,Ltd.</v>
    <v>7.37</v>
    <v>6.24</v>
    <v>7.28</v>
    <v>7.48</v>
    <v>765985900</v>
    <v>6889</v>
    <v>DYNAM JAPAN HOLDINGS Co.,Ltd. (XHKG:6889)</v>
    <v>593000</v>
    <v>2011</v>
  </rv>
  <rv s="2">
    <v>16</v>
  </rv>
  <rv s="0">
    <v>https://www.bing.com/financeapi/forcetrigger?t=ah3c7w&amp;q=XHKG%3a1970&amp;form=skydnc</v>
    <v>Learn more on Bing</v>
  </rv>
  <rv s="3">
    <v>en-US</v>
    <v>ah3c7w</v>
    <v>268435456</v>
    <v>268435457</v>
    <v>1</v>
    <v>Powered by Refinitiv</v>
    <v>5</v>
    <v>IMAX China Holding, Inc. (XHKG:1970)</v>
    <v>2</v>
    <v>10</v>
    <v>Finance</v>
    <v>4</v>
    <v>19.46</v>
    <v>10.119999999999999</v>
    <v>0.40429999999999999</v>
    <v>0.29499999999999998</v>
    <v>2.5508000000000003E-2</v>
    <v>HKD</v>
    <v>IMAX China Holding, Inc. is an investment holding company principally engaged in the design and sale of image maximum (IMAX) theater systems. Along with subsidiaries, the Company operates its business through three segments. The Theatre Business segment is involved in the sale of theater systems, as well as the provision of installation and maintenance services. In addition, it is also involved in the aftermarket sales of three dimensions (3D) glasses, screen sheets, sounds, parts and other items. The Network Business segment is involved in the design, procurement and provision of digital theater systems, as well as the provision of related project management, ongoing maintenance services and aftermarket sales. The New Business and Other segment is involved in any other non-core business initiatives that are in development and/or start-up phase.</v>
    <v>108</v>
    <v>Hong Kong Stock Exchange</v>
    <v>XHKG</v>
    <v>XHKG</v>
    <v>7/F, Verdant Place, No. 128 Nanjing West Road, Huangpu District, SHANGHAI, SHANGHAI CN</v>
    <v>12.02</v>
    <v>Media &amp; Publishing</v>
    <v>Stock</v>
    <v>44055.299224537041</v>
    <v>18</v>
    <v>11.46</v>
    <v>4121066000</v>
    <v>IMAX China Holding, Inc.</v>
    <v>IMAX China Holding, Inc.</v>
    <v>11.46</v>
    <v>12.17</v>
    <v>11.565</v>
    <v>11.86</v>
    <v>348063000</v>
    <v>1970</v>
    <v>IMAX China Holding, Inc. (XHKG:1970)</v>
    <v>260100</v>
    <v>2010</v>
  </rv>
  <rv s="2">
    <v>19</v>
  </rv>
  <rv s="0">
    <v>https://www.bing.com/financeapi/forcetrigger?t=ah2xz2&amp;q=XHKG%3a1600&amp;form=skydnc</v>
    <v>Learn more on Bing</v>
  </rv>
  <rv s="3">
    <v>en-US</v>
    <v>ah2xz2</v>
    <v>268435456</v>
    <v>268435457</v>
    <v>1</v>
    <v>Powered by Refinitiv</v>
    <v>5</v>
    <v>China Tian Lun Gas Holdings Limited (XHKG:1600)</v>
    <v>2</v>
    <v>7</v>
    <v>Finance</v>
    <v>4</v>
    <v>9.8800000000000008</v>
    <v>4.74</v>
    <v>0.72060000000000002</v>
    <v>0.12</v>
    <v>1.9900000000000001E-2</v>
    <v>HKD</v>
    <v>China Tian Lun Gas Holdings Limited is an investment holding company principally engaged in the transportation and sale of gas. The Company is also engaged in the gas pipeline connections and production and sales of liquefied natural gas. The Company operates its business through four segments: Transportation and Sales of Gas, Gas Pipeline Connections, Beijing Huiji Group and Others. Through its subsidiaries, the Company is engaged in construction and connection of gas pipelines.</v>
    <v>3159</v>
    <v>Hong Kong Stock Exchange</v>
    <v>XHKG</v>
    <v>XHKG</v>
    <v>4th Floor, Tian Lun Group Mansion, No. 6 Huang He East Road, Zheng Dong New District, ZHENGZHOU, HENAN, 450003 CN</v>
    <v>6.16</v>
    <v>Natural Gas Utilities</v>
    <v>Stock</v>
    <v>44055.309062499997</v>
    <v>21</v>
    <v>6</v>
    <v>6041763000</v>
    <v>China Tian Lun Gas Holdings Limited</v>
    <v>China Tian Lun Gas Holdings Limited</v>
    <v>6.07</v>
    <v>6.9</v>
    <v>6.03</v>
    <v>6.15</v>
    <v>1003615000</v>
    <v>1600</v>
    <v>China Tian Lun Gas Holdings Limited (XHKG:1600)</v>
    <v>735000</v>
    <v>2010</v>
  </rv>
  <rv s="2">
    <v>22</v>
  </rv>
  <rv s="0">
    <v>https://www.bing.com/financeapi/forcetrigger?t=ah3vvh&amp;q=XHKG%3a2678&amp;form=skydnc</v>
    <v>Learn more on Bing</v>
  </rv>
  <rv s="3">
    <v>en-US</v>
    <v>ah3vvh</v>
    <v>268435456</v>
    <v>268435457</v>
    <v>1</v>
    <v>Powered by Refinitiv</v>
    <v>5</v>
    <v>TEXHONG TEXTILE GROUP LIMITED (XHKG:2678)</v>
    <v>2</v>
    <v>7</v>
    <v>Finance</v>
    <v>4</v>
    <v>9.69</v>
    <v>4.71</v>
    <v>1.5434000000000001</v>
    <v>0.11</v>
    <v>1.8867999999999999E-2</v>
    <v>HKD</v>
    <v>Texhong Textile Group Limited is an investment holding company principally engaged in the manufacture and sale of yarn, grey fabrics, garment fabrics and garments. The Company operates in three main geographical areas, Mainland China, Vietnam and Macao. Through its subsidiaries, the Company is also engaged in the manufacturing and sales of dyed cloth and the processing of cotton in Mainland China.</v>
    <v>41108</v>
    <v>Hong Kong Stock Exchange</v>
    <v>XHKG</v>
    <v>XHKG</v>
    <v>Unit 3, 37/F, Cable TV Tower, 9 Hoi Shing Road, Tsuen Wan HK</v>
    <v>6</v>
    <v>Textiles &amp; Apparel</v>
    <v>Stock</v>
    <v>44055.298668981479</v>
    <v>24</v>
    <v>5.8</v>
    <v>5572350000</v>
    <v>TEXHONG TEXTILE GROUP LIMITED</v>
    <v>TEXHONG TEXTILE GROUP LIMITED</v>
    <v>5.81</v>
    <v>5.5</v>
    <v>5.83</v>
    <v>5.94</v>
    <v>915000000</v>
    <v>2678</v>
    <v>TEXHONG TEXTILE GROUP LIMITED (XHKG:2678)</v>
    <v>63000</v>
    <v>2004</v>
  </rv>
  <rv s="2">
    <v>25</v>
  </rv>
  <rv s="0">
    <v>https://www.bing.com/financeapi/forcetrigger?t=ah2vrw&amp;q=XHKG%3a1565&amp;form=skydnc</v>
    <v>Learn more on Bing</v>
  </rv>
  <rv s="3">
    <v>en-US</v>
    <v>ah2vrw</v>
    <v>268435456</v>
    <v>268435457</v>
    <v>1</v>
    <v>Powered by Refinitiv</v>
    <v>5</v>
    <v>Virscend Education Company Limited (XHKG:1565)</v>
    <v>2</v>
    <v>7</v>
    <v>Finance</v>
    <v>4</v>
    <v>3.08</v>
    <v>0.48</v>
    <v>0.1198</v>
    <v>0.05</v>
    <v>1.7729999999999999E-2</v>
    <v>HKD</v>
    <v>Virscend Education Company Limited is a Hong Kong-based investment holding company principally engaged in the provision of education services. It operates Chengdu Foreign Languages School, Chengdu Experimental Foreign Languages School, Chengdu Experimental Foreign Languages School (Western Campus), the Primary School Attached to Chengdu Foreign Languages School, the Chengdu Foreign Languages Kindergarten and the Chengdu Institute Sichuan International Studies University. The Company provides education programs from kindergarten to university through these schools. The Company mainly operates businesses in China.</v>
    <v>4853</v>
    <v>Hong Kong Stock Exchange</v>
    <v>XHKG</v>
    <v>XHKG</v>
    <v>No. 23, Hexin Road, Pidu District, CHENGDU, SICHUAN CN</v>
    <v>2.95</v>
    <v>Personal &amp; Household Products &amp; Services</v>
    <v>Stock</v>
    <v>44055.30940972222</v>
    <v>27</v>
    <v>2.8</v>
    <v>9297171000</v>
    <v>Virscend Education Company Limited</v>
    <v>Virscend Education Company Limited</v>
    <v>2.82</v>
    <v>19.940000000000001</v>
    <v>2.82</v>
    <v>2.87</v>
    <v>3088761000</v>
    <v>1565</v>
    <v>Virscend Education Company Limited (XHKG:1565)</v>
    <v>5966000</v>
    <v>2015</v>
  </rv>
  <rv s="2">
    <v>28</v>
  </rv>
  <rv s="0">
    <v>https://www.bing.com/financeapi/forcetrigger?t=ah21nm&amp;q=XHKG%3a1070&amp;form=skydnc</v>
    <v>Learn more on Bing</v>
  </rv>
  <rv s="3">
    <v>en-US</v>
    <v>ah21nm</v>
    <v>268435456</v>
    <v>268435457</v>
    <v>1</v>
    <v>Powered by Refinitiv</v>
    <v>5</v>
    <v>TCL Electronics Holdings Limited (XHKG:1070)</v>
    <v>2</v>
    <v>6</v>
    <v>Finance</v>
    <v>4</v>
    <v>6.4</v>
    <v>2.86</v>
    <v>0.78120000000000001</v>
    <v>0.09</v>
    <v>1.4924999999999999E-2</v>
    <v>HKD</v>
    <v>TCL Electronics Holdings Ltd, formerly TCL Multimedia Technology Holdings Limited is an investment holding company principally engaged in the manufacture and sales of television sets. The Company operates through two business segments. The Television segment is engaged in the manufacture and sales of television sets in the People’s Republic of China (PRC) market and the overseas markets. The Others segment is involved in the provision of information technology (IT) services and Internet services, as well as the manufacture and sales of television related components, white goods, mobile phones and air conditioners.</v>
    <v>28374</v>
    <v>Hong Kong Stock Exchange</v>
    <v>XHKG</v>
    <v>XHKG</v>
    <v>9 Floor, TCL Multimedia Building, TCL International E City, No.1001 Zhongshan Park Road, Nanshan District, SHENZHEN, GUANGDONG, 518067 CN</v>
    <v>6.15</v>
    <v>Computers, Phones &amp; Household Electronics</v>
    <v>Stock</v>
    <v>44055.309687499997</v>
    <v>30</v>
    <v>5.68</v>
    <v>14799680000</v>
    <v>TCL Electronics Holdings Limited</v>
    <v>TCL Electronics Holdings Limited</v>
    <v>6.05</v>
    <v>6.11</v>
    <v>6.03</v>
    <v>6.12</v>
    <v>2387045000</v>
    <v>1070</v>
    <v>TCL Electronics Holdings Limited (XHKG:1070)</v>
    <v>18467464</v>
    <v>1999</v>
  </rv>
  <rv s="2">
    <v>31</v>
  </rv>
  <rv s="0">
    <v>https://www.bing.com/financeapi/forcetrigger?t=ah2ttc&amp;q=XHKG%3a1528&amp;form=skydnc</v>
    <v>Learn more on Bing</v>
  </rv>
  <rv s="3">
    <v>en-US</v>
    <v>ah2ttc</v>
    <v>268435456</v>
    <v>268435457</v>
    <v>1</v>
    <v>Powered by Refinitiv</v>
    <v>5</v>
    <v>Red Star Macalline Group Corporation Ltd. (XHKG:1528)</v>
    <v>2</v>
    <v>7</v>
    <v>Finance</v>
    <v>4</v>
    <v>6.3</v>
    <v>3.8090000000000002</v>
    <v>0.85970000000000002</v>
    <v>0.08</v>
    <v>1.4678999999999999E-2</v>
    <v>HKD</v>
    <v>Red Star Macalline Group Corporation Ltd. is a China-based company which operates home decoration and furniture stores. The Company operates its business through three segments. The Owned Market Operation and Management segment is engaged in leasing floor areas to the tenants and providing comprehensive and continuous operation and management support to them. The Managed Shopping Malls segment is engaged in providing initiation, consultation and management services to the Company’s partners and the construction contractors. The Other segment is engaged in the sales of merchandise and related services, and provides other comprehensive service to the customers, including strategy consultation, home design consultation and construction service.</v>
    <v>27113</v>
    <v>Hong Kong Stock Exchange</v>
    <v>XHKG</v>
    <v>XHKG</v>
    <v>No. 598 Nujiang North Road, Putuo District, SHANGHAI, SHANGHAI, 200333 CN</v>
    <v>5.54</v>
    <v>Specialty Retailers</v>
    <v>Stock</v>
    <v>44055.311157407406</v>
    <v>33</v>
    <v>5.37</v>
    <v>39954630000</v>
    <v>Red Star Macalline Group Corporation Ltd.</v>
    <v>Red Star Macalline Group Corporation Ltd.</v>
    <v>5.4</v>
    <v>5.56</v>
    <v>5.45</v>
    <v>5.53</v>
    <v>3905000000</v>
    <v>1528</v>
    <v>Red Star Macalline Group Corporation Ltd. (XHKG:1528)</v>
    <v>916600</v>
    <v>2007</v>
  </rv>
  <rv s="2">
    <v>34</v>
  </rv>
  <rv s="0">
    <v>https://www.bing.com/financeapi/forcetrigger?t=boev6h&amp;q=XHKG%3a1743&amp;form=skydnc</v>
    <v>Learn more on Bing</v>
  </rv>
  <rv s="1">
    <v>en-US</v>
    <v>boev6h</v>
    <v>268435456</v>
    <v>268435457</v>
    <v>1</v>
    <v>Powered by Refinitiv</v>
    <v>0</v>
    <v>Zhejiang Cangnan Instrument Group Company Limited (XHKG:1743)</v>
    <v>2</v>
    <v>8</v>
    <v>Finance</v>
    <v>4</v>
    <v>59.55</v>
    <v>13.2</v>
    <v>0.6</v>
    <v>1.4422999999999998E-2</v>
    <v>HKD</v>
    <v>Zhejiang Cangnan Instrument Group Company Limited is a China-based company which mainly develops, manufactures and sells industrial and commercial gas flow meters. The Company's products mainly include industrial and commercial gas flowmeter products, Residential gas meter products and nuclear-related products. The Company's products are generally used by gas operators to measure gas flow. The Company also provides product repair services. The Company primarily conducts its business in China.</v>
    <v>533</v>
    <v>Hong Kong Stock Exchange</v>
    <v>XHKG</v>
    <v>XHKG</v>
    <v>Industrial Demonstrative Park, Lingxi Town, Cangnan County, WENZHOU, ZHEJIANG CN</v>
    <v>43</v>
    <v>Machinery, Equipment &amp; Components</v>
    <v>Stock</v>
    <v>44055.307025462964</v>
    <v>36</v>
    <v>41.55</v>
    <v>2945187000</v>
    <v>Zhejiang Cangnan Instrument Group Company Limited</v>
    <v>Zhejiang Cangnan Instrument Group Company Limited</v>
    <v>41.55</v>
    <v>19.23</v>
    <v>41.6</v>
    <v>42.2</v>
    <v>69791170</v>
    <v>1743</v>
    <v>Zhejiang Cangnan Instrument Group Company Limited (XHKG:1743)</v>
    <v>7000</v>
    <v>1982</v>
  </rv>
  <rv s="2">
    <v>37</v>
  </rv>
  <rv s="0">
    <v>https://www.bing.com/financeapi/forcetrigger?t=ah42r7&amp;q=XHKG%3a2883&amp;form=skydnc</v>
    <v>Learn more on Bing</v>
  </rv>
  <rv s="3">
    <v>en-US</v>
    <v>ah42r7</v>
    <v>268435456</v>
    <v>268435457</v>
    <v>1</v>
    <v>Powered by Refinitiv</v>
    <v>5</v>
    <v>China Oilfield Services Limited (XHKG:2883)</v>
    <v>2</v>
    <v>7</v>
    <v>Finance</v>
    <v>4</v>
    <v>13.26</v>
    <v>5.12</v>
    <v>1.2861</v>
    <v>0.08</v>
    <v>1.2559000000000001E-2</v>
    <v>HKD</v>
    <v>China Oilfield Services Limited is a comprehensive oilfield service provider. The Company mainly operates through four business segments. The Drilling Services segment is mainly engaged in the provision of oilfield drilling services. The Oil Field Technical Services segment is mainly engaged in the provision of oilfield technical services, including the logging, drilling fluids and directional drilling services. The Geophysical and Engineering Exploration Services segment is mainly engaged in the provision of seismic prospecting and engineering exploration services. The Marine Support Services segment is engaged in the transportation of supplies, including the delivery of crude oil, as well as refined oil and gas products. The Company mainly operates its businesses in domestic and overseas markets.</v>
    <v>14783</v>
    <v>Hong Kong Stock Exchange</v>
    <v>XHKG</v>
    <v>XHKG</v>
    <v>Room 902, 9F, COSL Building, No.6 Xizhimen Waixiao Street, BEIJING, BEIJING, 100027 CN</v>
    <v>6.5</v>
    <v>Oil &amp; Gas Related Equipment and Services</v>
    <v>Stock</v>
    <v>44055.310289351852</v>
    <v>39</v>
    <v>6.31</v>
    <v>55687080000</v>
    <v>China Oilfield Services Limited</v>
    <v>China Oilfield Services Limited</v>
    <v>6.46</v>
    <v>10.99</v>
    <v>6.37</v>
    <v>6.45</v>
    <v>4771592000</v>
    <v>2883</v>
    <v>China Oilfield Services Limited (XHKG:2883)</v>
    <v>23573158</v>
    <v>2001</v>
  </rv>
  <rv s="2">
    <v>40</v>
  </rv>
  <rv s="0">
    <v>https://www.bing.com/financeapi/forcetrigger?t=ah26vh&amp;q=XHKG%3a1138&amp;form=skydnc</v>
    <v>Learn more on Bing</v>
  </rv>
  <rv s="3">
    <v>en-US</v>
    <v>ah26vh</v>
    <v>268435456</v>
    <v>268435457</v>
    <v>1</v>
    <v>Powered by Refinitiv</v>
    <v>5</v>
    <v>COSCO Shipping Energy Transportation Co., Ltd. (XHKG:1138)</v>
    <v>2</v>
    <v>7</v>
    <v>Finance</v>
    <v>4</v>
    <v>5.37</v>
    <v>2.95</v>
    <v>0.51259999999999994</v>
    <v>0.04</v>
    <v>1.1172999999999999E-2</v>
    <v>HKD</v>
    <v>COSCO SHIPPING Energy Transportation Co.,Ltd., formerly China Shipping Development Company Limited, is a shipping company mainly engaged in oil products shipping and liquefied natural gas (LNG) shipping. The oil products that the Company ships include crude oil and refined oil products. The Company is also engaged in the shipment of dry bulk goods, such as coal, iron ore and other dry bulk, as well as vessel chartering. The Company operates it business in domestic market and overseas markets.</v>
    <v>6929</v>
    <v>Hong Kong Stock Exchange</v>
    <v>XHKG</v>
    <v>XHKG</v>
    <v>No.670, East Daming Road, Hongkou District, SHANGHAI, SHANGHAI, 200080 CN</v>
    <v>3.65</v>
    <v>Freight &amp; Logistics Services</v>
    <v>Stock</v>
    <v>44055.31</v>
    <v>42</v>
    <v>3.53</v>
    <v>33858000000</v>
    <v>COSCO Shipping Energy Transportation Co., Ltd.</v>
    <v>COSCO Shipping Energy Transportation Co., Ltd.</v>
    <v>3.58</v>
    <v>31.51</v>
    <v>3.58</v>
    <v>3.62</v>
    <v>4762692000</v>
    <v>1138</v>
    <v>COSCO Shipping Energy Transportation Co., Ltd. (XHKG:1138)</v>
    <v>9386000</v>
    <v>1996</v>
  </rv>
  <rv s="2">
    <v>43</v>
  </rv>
  <rv s="0">
    <v>https://www.bing.com/financeapi/forcetrigger?t=ah3tww&amp;q=XHKG%3a2588&amp;form=skydnc</v>
    <v>Learn more on Bing</v>
  </rv>
  <rv s="4">
    <v>en-US</v>
    <v>ah3tww</v>
    <v>268435456</v>
    <v>268435457</v>
    <v>1</v>
    <v>Powered by Refinitiv</v>
    <v>11</v>
    <v>BOC AVIATION LIMITED (XHKG:2588)</v>
    <v>2</v>
    <v>12</v>
    <v>Finance</v>
    <v>4</v>
    <v>82.25</v>
    <v>33</v>
    <v>0.89600000000000002</v>
    <v>0.5</v>
    <v>1.0173000000000001E-2</v>
    <v>HKD</v>
    <v>BOC Aviation Limited is principally engaged in the aircraft operating leasing business. The Company's aircraft include narrow-body aircraft and wide-body aircraft. Its narrow-body aircraft include Airbus A320CEO family, Airbus A320NEO family, Boeing 737NG family and Boeing 737 MAX 8 family. Its wide-body aircraft include Airbus A330-300, Boeing 777-300ER, Boeing 747-8 and Boeing 787. The Company also provides third-party lease management services to aircraft owners.</v>
    <v>176</v>
    <v>Hong Kong Stock Exchange</v>
    <v>XHKG</v>
    <v>XHKG</v>
    <v>8 Shenton Way, #18-01 Axa Tower, 068811 SG</v>
    <v>50</v>
    <v>Banking Services</v>
    <v>Stock</v>
    <v>44055.309479166666</v>
    <v>45</v>
    <v>47.9</v>
    <v>31924470000</v>
    <v>BOC AVIATION LIMITED</v>
    <v>BOC AVIATION LIMITED</v>
    <v>49.5</v>
    <v>6.3</v>
    <v>49.15</v>
    <v>49.65</v>
    <v>694010300</v>
    <v>2588</v>
    <v>BOC AVIATION LIMITED (XHKG:2588)</v>
    <v>1396000</v>
  </rv>
  <rv s="2">
    <v>46</v>
  </rv>
  <rv s="0">
    <v>https://www.bing.com/financeapi/forcetrigger?t=ah23gh&amp;q=XHKG%3a1098&amp;form=skydnc</v>
    <v>Learn more on Bing</v>
  </rv>
  <rv s="3">
    <v>en-US</v>
    <v>ah23gh</v>
    <v>268435456</v>
    <v>268435457</v>
    <v>1</v>
    <v>Powered by Refinitiv</v>
    <v>5</v>
    <v>ROAD KING INFRASTRUCTURE LIMITED (XHKG:1098)</v>
    <v>2</v>
    <v>6</v>
    <v>Finance</v>
    <v>4</v>
    <v>15.72</v>
    <v>9.08</v>
    <v>1.02</v>
    <v>0.08</v>
    <v>7.7219999999999997E-3</v>
    <v>HKD</v>
    <v>Road King Infrastructure Limited is an investment holding company principally engaged in the property related business. The Company operates through two business segments. The Toll Road segment is engaged in the development, operation and management of toll roads through the infrastructure joint ventures. The Property Development and Investment segment is engaged in the development of properties for sales to get rental income and capital appreciation. The Company’s property portfolio includes the land reserve primarily located in the Yangtze River Delta and Bohai Rim regions. The Company’s toll road portfolio includes five expressways in Mainland China. The Company is also involved in the provision of financial services and management services through its subsidiaries.</v>
    <v>4841</v>
    <v>Hong Kong Stock Exchange</v>
    <v>XHKG</v>
    <v>XHKG</v>
    <v>Suite 501, 5th Floor, Tower 6, The Gateway, 9 Canton Road, Tsim Sha Tsui, Kowloon HK</v>
    <v>10.54</v>
    <v>Real Estate Operations</v>
    <v>Stock</v>
    <v>44055.307905092595</v>
    <v>48</v>
    <v>10.28</v>
    <v>7733153000</v>
    <v>ROAD KING INFRASTRUCTURE LIMITED</v>
    <v>ROAD KING INFRASTRUCTURE LIMITED</v>
    <v>10.5</v>
    <v>2.58</v>
    <v>10.36</v>
    <v>10.44</v>
    <v>749336500</v>
    <v>1098</v>
    <v>ROAD KING INFRASTRUCTURE LIMITED (XHKG:1098)</v>
    <v>233000</v>
    <v>1996</v>
  </rv>
  <rv s="2">
    <v>49</v>
  </rv>
  <rv s="0">
    <v>https://www.bing.com/financeapi/forcetrigger?t=ah22ec&amp;q=XHKG%3a1083&amp;form=skydnc</v>
    <v>Learn more on Bing</v>
  </rv>
  <rv s="3">
    <v>en-US</v>
    <v>ah22ec</v>
    <v>268435456</v>
    <v>268435457</v>
    <v>1</v>
    <v>Powered by Refinitiv</v>
    <v>5</v>
    <v>Towngas China Company Limited (XHKG:1083)</v>
    <v>2</v>
    <v>6</v>
    <v>Finance</v>
    <v>4</v>
    <v>6.44</v>
    <v>3.12</v>
    <v>0.8367</v>
    <v>0.02</v>
    <v>5.391E-3</v>
    <v>HKD</v>
    <v>Towngas China Co Ltd is an investment holding company principally engaged in the sales and distribution of piped gas in the People’s Republic of China (the PRC). The Company’s main businesses includes the provision of piped gas, the construction of gas pipelines, the operation of city gas pipeline network, the operation of gas fuel automobile refilling stations, and the sale of gas household appliances. The Company operates its business through two segments. The Sales and Distribution of Piped Gas and Related Products segment engages in the sales of piped gas such as natural gas and gas related household appliances. The Gas Connection segment engages in the construction of gas pipeline networks.</v>
    <v>22385</v>
    <v>Hong Kong Stock Exchange</v>
    <v>XHKG</v>
    <v>XHKG</v>
    <v>23rd Floor, 363 Java Road, North Point HK</v>
    <v>3.74</v>
    <v>Natural Gas Utilities</v>
    <v>Stock</v>
    <v>44055.31009259259</v>
    <v>51</v>
    <v>3.68</v>
    <v>11103820000</v>
    <v>Towngas China Company Limited</v>
    <v>Towngas China Company Limited</v>
    <v>3.7</v>
    <v>8.08</v>
    <v>3.71</v>
    <v>3.73</v>
    <v>2968935000</v>
    <v>1083</v>
    <v>Towngas China Company Limited (XHKG:1083)</v>
    <v>1538267</v>
    <v>2000</v>
  </rv>
  <rv s="2">
    <v>52</v>
  </rv>
  <rv s="0">
    <v>https://www.bing.com/financeapi/forcetrigger?t=bkni27&amp;q=XHKG%3a8516&amp;form=skydnc</v>
    <v>Learn more on Bing</v>
  </rv>
  <rv s="1">
    <v>en-US</v>
    <v>bkni27</v>
    <v>268435456</v>
    <v>268435457</v>
    <v>1</v>
    <v>Powered by Refinitiv</v>
    <v>0</v>
    <v>GRAND TALENTS GROUP HOLDINGS LIMITED (XHKG:8516)</v>
    <v>2</v>
    <v>3</v>
    <v>Finance</v>
    <v>4</v>
    <v>6.42</v>
    <v>2.0699999999999998</v>
    <v>0.01</v>
    <v>2.1279999999999997E-3</v>
    <v>HKD</v>
    <v>Grand Talents Group Holdings Limited is an investment holding company principally engaged in the provision of repair and maintenance works in Hong Kong. The Repair and Maintenance Works segment provides repair and maintenance works for structures of roads and highways. The repair and maintenance works for structures include routine cleansing and inspection; replacement and repair works of highway; replacement, repair and demolition of road signs; painting and application of protective coating; and concrete pavement and repair, among others. In addition, it also provides regional works. The Civil Engineering Construction Works segment provides civil engineering construction works of road and highway related infrastructures. The civil engineering construction works include demolition works, site formation, construction of foundation of lift towers, shelter for footbridges, construction of structure and installation of pipes.</v>
    <v>88</v>
    <v>Hong Kong Stock Exchange</v>
    <v>XHKG</v>
    <v>XHKG</v>
    <v>Office 15, 9/F., Mega Cube, No. 8 Wang Kwong Road, Kowloon HK</v>
    <v>4.72</v>
    <v>Construction &amp; Engineering</v>
    <v>Stock</v>
    <v>44055.302453703705</v>
    <v>54</v>
    <v>4.5999999999999996</v>
    <v>2227200000</v>
    <v>GRAND TALENTS GROUP HOLDINGS LIMITED</v>
    <v>GRAND TALENTS GROUP HOLDINGS LIMITED</v>
    <v>4.6500000000000004</v>
    <v>1358.82</v>
    <v>4.7</v>
    <v>4.71</v>
    <v>480000000</v>
    <v>8516</v>
    <v>GRAND TALENTS GROUP HOLDINGS LIMITED (XHKG:8516)</v>
    <v>52000</v>
    <v>2017</v>
  </rv>
  <rv s="2">
    <v>55</v>
  </rv>
  <rv s="0">
    <v>https://www.bing.com/financeapi/forcetrigger?t=ah4gbh&amp;q=XHKG%3a3383&amp;form=skydnc</v>
    <v>Learn more on Bing</v>
  </rv>
  <rv s="3">
    <v>en-US</v>
    <v>ah4gbh</v>
    <v>268435456</v>
    <v>268435457</v>
    <v>1</v>
    <v>Powered by Refinitiv</v>
    <v>5</v>
    <v>Agile Group Holdings Limited (XHKG:3383)</v>
    <v>2</v>
    <v>7</v>
    <v>Finance</v>
    <v>4</v>
    <v>12.36</v>
    <v>7.6</v>
    <v>1.5431999999999999</v>
    <v>0.02</v>
    <v>1.9840000000000001E-3</v>
    <v>HKD</v>
    <v>AGILE GROUP HOLDINGS LIMITED, formerly Agile Property Holdings Limited, is an investment holding company principally engaged in property development in the People’s Republic of China (the PRC). The Company operates its business through four segments: Property Development, Property Management, Hotel Operations and Property Investment. The Company’s subsidiaries include Agile Property Land Co., Ltd., Zhongshan Agile Majestic Garden Real Estate Co., Ltd. and Guangzhou Panyu Agile Realty Development Co., Ltd.. Through its subsidiaries, the Company is also engaged in management consultant.</v>
    <v>24523</v>
    <v>Hong Kong Stock Exchange</v>
    <v>XHKG</v>
    <v>XHKG</v>
    <v>33F, Agile Center, No. 26, Huaxia Road, Zhujiang Xincheng, Tianhe District, GUANGZHOU, GUANGDONG, 510623 CN</v>
    <v>10.26</v>
    <v>Real Estate Operations</v>
    <v>Stock</v>
    <v>44055.308506944442</v>
    <v>57</v>
    <v>10.02</v>
    <v>39013790000</v>
    <v>Agile Group Holdings Limited</v>
    <v>Agile Group Holdings Limited</v>
    <v>10.08</v>
    <v>4.67</v>
    <v>10.08</v>
    <v>10.1</v>
    <v>3917048000</v>
    <v>3383</v>
    <v>Agile Group Holdings Limited (XHKG:3383)</v>
    <v>1074000</v>
    <v>2005</v>
  </rv>
  <rv s="2">
    <v>58</v>
  </rv>
  <rv s="0">
    <v>https://www.bing.com/financeapi/forcetrigger?t=axvzpr&amp;q=XHKG%3a1727&amp;form=skydnc</v>
    <v>Learn more on Bing</v>
  </rv>
  <rv s="1">
    <v>en-US</v>
    <v>axvzpr</v>
    <v>268435456</v>
    <v>268435457</v>
    <v>1</v>
    <v>Powered by Refinitiv</v>
    <v>0</v>
    <v>Hebei Construction Group Corporation Limited (XHKG:1727)</v>
    <v>2</v>
    <v>8</v>
    <v>Finance</v>
    <v>4</v>
    <v>13.3</v>
    <v>4.18</v>
    <v>0.02</v>
    <v>1.562E-3</v>
    <v>HKD</v>
    <v>HEBEI CONSTRUCTION GROUP CORPORATION LIMITED is a company principally engaged in the provision of integrated solutions primarily for the construction contracting of buildings and infrastructure projects. The Company’s business is divided into construction contracting business and other businesses. The Company’s construction contracting business mainly comprises building construction business, infrastructure construction business and specialized and other construction contracting business. The Company’s other businesses include property development, property management and other businesses. The Company engaged in the development and sale of residential and commercial properties in Hebei Province and selected cities in other province in the China.</v>
    <v>8062</v>
    <v>Hong Kong Stock Exchange</v>
    <v>XHKG</v>
    <v>XHKG</v>
    <v>125 Lugang Road, Jingxiu District, BAODING, HEBEI CN</v>
    <v>12.96</v>
    <v>Construction &amp; Engineering</v>
    <v>Stock</v>
    <v>44055.311226851853</v>
    <v>60</v>
    <v>12.06</v>
    <v>22158210000</v>
    <v>Hebei Construction Group Corporation Limited</v>
    <v>Hebei Construction Group Corporation Limited</v>
    <v>12.88</v>
    <v>26.44</v>
    <v>12.8</v>
    <v>12.82</v>
    <v>1761384000</v>
    <v>1727</v>
    <v>Hebei Construction Group Corporation Limited (XHKG:1727)</v>
    <v>288425</v>
    <v>1997</v>
  </rv>
  <rv s="2">
    <v>61</v>
  </rv>
  <rv s="0">
    <v>https://www.bing.com/financeapi/forcetrigger?t=axfac7&amp;q=XHKG%3a8400&amp;form=skydnc</v>
    <v>Learn more on Bing</v>
  </rv>
  <rv s="5">
    <v>en-US</v>
    <v>axfac7</v>
    <v>268435456</v>
    <v>268435457</v>
    <v>1</v>
    <v>Powered by Refinitiv</v>
    <v>13</v>
    <v>ASIA PIONEER ENTERTAINMENT HOLDINGS LIMITED (XHKG:8400)</v>
    <v>2</v>
    <v>14</v>
    <v>Finance</v>
    <v>4</v>
    <v>0.08</v>
    <v>0.04</v>
    <v>0</v>
    <v>0</v>
    <v>HKD</v>
    <v>Asia Pioneer Entertainment Holdings Limited is a company principally engaged in the manufacture and distribution of electronic gaming equipment. The Company’s electronic gaming equipment include electronic table games (ETG) and electronic gaming machines (EGM). An ETG is composed of a central server, player interface and all interface elements that function cooperatively for electronically simulating table game operations. EGM covers all electronic gaming machines excluding multi-terminal gaming machines and server based/supported gaming machines. The Company’s customers are mainly casino operators in Macau, also include manufacturers of electronic gaming equipment.</v>
    <v>41</v>
    <v>Hong Kong Stock Exchange</v>
    <v>XHKG</v>
    <v>XHKG</v>
    <v>Em Macau, Estrada Marginal, Do Hipodromo NS 56-66, Industrial Lee Cheung F10 MO</v>
    <v>Hotels &amp; Entertainment Services</v>
    <v>Stock</v>
    <v>44055</v>
    <v>63</v>
    <v>45000000</v>
    <v>ASIA PIONEER ENTERTAINMENT HOLDINGS LIMITED</v>
    <v>ASIA PIONEER ENTERTAINMENT HOLDINGS LIMITED</v>
    <v>3.3</v>
    <v>4.4999999999999998E-2</v>
    <v>4.4999999999999998E-2</v>
    <v>1000000000</v>
    <v>8400</v>
    <v>ASIA PIONEER ENTERTAINMENT HOLDINGS LIMITED (XHKG:8400)</v>
    <v>50000</v>
    <v>2017</v>
  </rv>
  <rv s="2">
    <v>64</v>
  </rv>
  <rv s="6">
    <v>12</v>
    <v>Open</v>
  </rv>
  <rv s="0">
    <v>https://www.bing.com/financeapi/forcetrigger?t=bo1hr7&amp;q=XHKG%3a3668&amp;form=skydnc</v>
    <v>Learn more on Bing</v>
  </rv>
  <rv s="7">
    <v>en-US</v>
    <v>bo1hr7</v>
    <v>268435456</v>
    <v>268435457</v>
    <v>1</v>
    <v>Powered by Refinitiv</v>
    <v>15</v>
    <v>YANCOAL AUSTRALIA LTD (XHKG:3668)</v>
    <v>2</v>
    <v>16</v>
    <v>Finance</v>
    <v>4</v>
    <v>17.5</v>
    <v>10.02</v>
    <v>0.55059999999999998</v>
    <v>0</v>
    <v>0</v>
    <v>HKD</v>
    <v>Yancoal Australia Ltd is an Australia-based pure-play coal producer. The Company is engaged in production of thermal and metallurgical coal for use in the power generation and steel industries in Asian markets. It holds ownership interests in, and operate, five coal mine complexes across New South Wales and Queensland, and manage five others across New South Wales, Queensland and Western Australia. Its interests in New South Wales include the Hunter Valley Operations (HVO), Mount Thorley and Warkworth open cut mines (MTW), Moolarben coal complex (Moolarben) and the Stratford and Duralie mines (Stratford Duralie). Its mining interests in Queensland are located in the Bowen basin and include the Yarrabee mine (Yarrabee) and Middlemount mine (Middlemount). Its mining interests also include the Ashton, Austar and Donaldson mines (Watagan Mines) in New South Wales.</v>
    <v>2900</v>
    <v>Hong Kong Stock Exchange</v>
    <v>XHKG</v>
    <v>XHKG</v>
    <v>Darling Park 2, L 18 201 Sussex Street, SYDNEY, NEW SOUTH WALES, 2000 AU</v>
    <v>Coal</v>
    <v>Stock</v>
    <v>44055</v>
    <v>67</v>
    <v>2693697000</v>
    <v>YANCOAL AUSTRALIA LTD</v>
    <v>YANCOAL AUSTRALIA LTD</v>
    <v>5.03</v>
    <v>14.98</v>
    <v>14.98</v>
    <v>1320439000</v>
    <v>3668</v>
    <v>YANCOAL AUSTRALIA LTD (XHKG:3668)</v>
    <v>100</v>
    <v>2004</v>
  </rv>
  <rv s="2">
    <v>68</v>
  </rv>
  <rv s="0">
    <v>https://www.bing.com/financeapi/forcetrigger?t=bqh652&amp;q=XHKG%3a1951&amp;form=skydnc</v>
    <v>Learn more on Bing</v>
  </rv>
  <rv s="1">
    <v>en-US</v>
    <v>bqh652</v>
    <v>268435456</v>
    <v>268435457</v>
    <v>1</v>
    <v>Powered by Refinitiv</v>
    <v>0</v>
    <v>Jinxin Fertility Group Limited (XHKG:1951)</v>
    <v>2</v>
    <v>8</v>
    <v>Finance</v>
    <v>4</v>
    <v>15.3</v>
    <v>7.12</v>
    <v>0</v>
    <v>0</v>
    <v>HKD</v>
    <v>Jinxin Fertility Group Limited is a China-based company principally engaged in the provision of assisted reproductive services (ARS). The Company operates its business through three segments. The ARS segment primarily provides its patients with two treatment solutions: artificial insemination (AI) and in vitro fertilization (IVF) technology. The Management Services segment provides management services to Jinjiang IVF Center and Jinxin Fertility Center. The Ancillary Medical Services segment mainly provides medical services in the areas of gynecology, urology and internal medicine through Shenzhen Zhongshan Hospital. The Company mainly operates its business in China and the Unites.</v>
    <v>1240</v>
    <v>Hong Kong Stock Exchange</v>
    <v>XHKG</v>
    <v>XHKG</v>
    <v>No. 301, Jingsha North Road, Jinjiang District, Chengdu, SICHUAN CN</v>
    <v>10.26</v>
    <v>Healthcare Providers &amp; Services</v>
    <v>Stock</v>
    <v>44055.310173611113</v>
    <v>70</v>
    <v>9.81</v>
    <v>24683740000</v>
    <v>Jinxin Fertility Group Limited</v>
    <v>Jinxin Fertility Group Limited</v>
    <v>10.24</v>
    <v>48.91</v>
    <v>10.119999999999999</v>
    <v>10.119999999999999</v>
    <v>2429502000</v>
    <v>1951</v>
    <v>Jinxin Fertility Group Limited (XHKG:1951)</v>
    <v>9181495</v>
    <v>2003</v>
  </rv>
  <rv s="2">
    <v>71</v>
  </rv>
  <rv s="0">
    <v>https://www.bing.com/financeapi/forcetrigger?t=ayffgh&amp;q=XHKG%3a1665&amp;form=skydnc</v>
    <v>Learn more on Bing</v>
  </rv>
  <rv s="1">
    <v>en-US</v>
    <v>ayffgh</v>
    <v>268435456</v>
    <v>268435457</v>
    <v>1</v>
    <v>Powered by Refinitiv</v>
    <v>0</v>
    <v>Pentamaster International Limited (XHKG:1665)</v>
    <v>2</v>
    <v>17</v>
    <v>Finance</v>
    <v>4</v>
    <v>2.4300000000000002</v>
    <v>0.76</v>
    <v>0</v>
    <v>0</v>
    <v>HKD</v>
    <v>Pentamaster International Limited is an investment holding company mainly engaged in the provision of automation technology and solutions. Along with subsidiaries, the Company operates its business through two segments. The Automated Equipment segment offers products and solutions catering to customers’ needs for automated functionality testing on components and/or end products along their manufacturing processes. The products and solutions primarily consisted of test handlers solutions for testing of semiconductor electronic components such as integrated circuits (ICs) and smart sensors under Pentamaster Technology, as well as end product test solutions in respect of consumer electronic products and light emitting diodes (LEDs) under Pentamaster Instrumentation. Automated Manufacturing Solution segment is engaged in designing, development and installation of automated manufacturing solutions (AMS) modules.</v>
    <v>539</v>
    <v>Hong Kong Stock Exchange</v>
    <v>XHKG</v>
    <v>XHKG</v>
    <v>Plot 18 &amp; 19, technoplex, Medan Bayan Lepas, Taman Perindustrian Bayan Lepas, Phase IV, PENANG, PULAU PINANG, 11900 MY</v>
    <v>2.12</v>
    <v>Semiconductors &amp; Semiconductor Equipment</v>
    <v>Stock</v>
    <v>44055.303090277775</v>
    <v>73</v>
    <v>2.02</v>
    <v>3344000000</v>
    <v>Pentamaster International Limited</v>
    <v>Pentamaster International Limited</v>
    <v>2.0299999999999998</v>
    <v>14.4</v>
    <v>2.06</v>
    <v>2.06</v>
    <v>1600000000</v>
    <v>1665</v>
    <v>Pentamaster International Limited (XHKG:1665)</v>
    <v>8364000</v>
    <v>2017</v>
  </rv>
  <rv s="2">
    <v>74</v>
  </rv>
  <rv s="0">
    <v>https://www.bing.com/financeapi/forcetrigger?t=ah3b8m&amp;q=XHKG%3a1929&amp;form=skydnc</v>
    <v>Learn more on Bing</v>
  </rv>
  <rv s="3">
    <v>en-US</v>
    <v>ah3b8m</v>
    <v>268435456</v>
    <v>268435457</v>
    <v>1</v>
    <v>Powered by Refinitiv</v>
    <v>5</v>
    <v>CHOW TAI FOOK JEWELLERY GROUP LIMITED (XHKG:1929)</v>
    <v>2</v>
    <v>6</v>
    <v>Finance</v>
    <v>4</v>
    <v>8.61</v>
    <v>5.05</v>
    <v>1.2723</v>
    <v>-5.0000000000000001E-3</v>
    <v>-6.1050000000000004E-4</v>
    <v>HKD</v>
    <v>Chow Tai Fook Jewellery Group Limited is an investment holding company. The Company is principally engaged in the manufacture and sale of mass luxury and high-end luxury jewelry, as well as the provision of jewelry related services. The Company is also involved in the distribution of watches of various brands. The Company’s main products include gem-set products, gold products and platinum/karat gold products. The Company operates its business through four segments: Jewelry Business in the Mainland China, Watch Business in the Mainland China, Business in Hong Kong, Macau and Other Markets and Business of Hearts on Fire.</v>
    <v>29700</v>
    <v>Hong Kong Stock Exchange</v>
    <v>XHKG</v>
    <v>XHKG</v>
    <v>38/F, New World Tower, 16 - 18 Queen's Road Central, Central HK</v>
    <v>8.1999999999999993</v>
    <v>Specialty Retailers</v>
    <v>Stock</v>
    <v>44055.310868055552</v>
    <v>76</v>
    <v>8.06</v>
    <v>81400000000</v>
    <v>CHOW TAI FOOK JEWELLERY GROUP LIMITED</v>
    <v>CHOW TAI FOOK JEWELLERY GROUP LIMITED</v>
    <v>8.1999999999999993</v>
    <v>28.23</v>
    <v>8.19</v>
    <v>8.1850000000000005</v>
    <v>10000000000</v>
    <v>1929</v>
    <v>CHOW TAI FOOK JEWELLERY GROUP LIMITED (XHKG:1929)</v>
    <v>3964202</v>
    <v>2011</v>
  </rv>
  <rv s="2">
    <v>77</v>
  </rv>
  <rv s="0">
    <v>https://www.bing.com/financeapi/forcetrigger?t=ah3qc7&amp;q=XHKG%3a2355&amp;form=skydnc</v>
    <v>Learn more on Bing</v>
  </rv>
  <rv s="3">
    <v>en-US</v>
    <v>ah3qc7</v>
    <v>268435456</v>
    <v>268435457</v>
    <v>1</v>
    <v>Powered by Refinitiv</v>
    <v>5</v>
    <v>BAOYE GROUP COMPANY LIMITED (XHKG:2355)</v>
    <v>2</v>
    <v>7</v>
    <v>Finance</v>
    <v>4</v>
    <v>7.2</v>
    <v>3.13</v>
    <v>0.6603</v>
    <v>-0.01</v>
    <v>-1.6130000000000001E-3</v>
    <v>HKD</v>
    <v>Baoye Group Company Limited is principally engaged in the provision of construction service. The Company operates its business through three segments. The Construction segment is engaged in the provision of construction service. The Property Development segment is engaged in the development and sale of properties. The Building Materials segment is engaged in the manufacture and distribution of industrialized building materials. Through its subsidiaries, the Company is also engaged in the manufacture and installation of curtain wall and steel framework.</v>
    <v>5801</v>
    <v>Hong Kong Stock Exchange</v>
    <v>XHKG</v>
    <v>XHKG</v>
    <v>No. 501, Shanyin West Road, Keqiao District, SHAOXING, ZHEJIANG, 312030 CN</v>
    <v>6.3</v>
    <v>Construction &amp; Engineering</v>
    <v>Stock</v>
    <v>44055.298032407409</v>
    <v>79</v>
    <v>6.14</v>
    <v>3561664000</v>
    <v>BAOYE GROUP COMPANY LIMITED</v>
    <v>BAOYE GROUP COMPANY LIMITED</v>
    <v>6.24</v>
    <v>3.63</v>
    <v>6.2</v>
    <v>6.19</v>
    <v>562664100</v>
    <v>2355</v>
    <v>BAOYE GROUP COMPANY LIMITED (XHKG:2355)</v>
    <v>312000</v>
    <v>1994</v>
  </rv>
  <rv s="2">
    <v>80</v>
  </rv>
  <rv s="0">
    <v>https://www.bing.com/financeapi/forcetrigger?t=ah2jm7&amp;q=XHKG%3a1316&amp;form=skydnc</v>
    <v>Learn more on Bing</v>
  </rv>
  <rv s="3">
    <v>en-US</v>
    <v>ah2jm7</v>
    <v>268435456</v>
    <v>268435457</v>
    <v>1</v>
    <v>Powered by Refinitiv</v>
    <v>5</v>
    <v>Nexteer Automotive Group Limited (XHKG:1316)</v>
    <v>2</v>
    <v>10</v>
    <v>Finance</v>
    <v>4</v>
    <v>8.26</v>
    <v>2.91</v>
    <v>1.4529000000000001</v>
    <v>-0.01</v>
    <v>-2.0119999999999999E-3</v>
    <v>HKD</v>
    <v>Nexteer Automotive Group Limited is an investment holding company principally engaged in the development, manufacturing, and provision of steering and driveline systems. Along with subsidiaries, the Company operates its business through four segments: the North America segment, Asia Pacific segment, the Europe &amp; South America segment, and the Others segment. The Company’s products include electric power steering, hydraulic power steering (HPS), steering columns and intermediate shafts (CISs), driveline systems (DL), advanced driver assistance systems and automated driving (AD) products, among others.</v>
    <v>12800</v>
    <v>Hong Kong Stock Exchange</v>
    <v>XHKG</v>
    <v>XHKG</v>
    <v>3900 E Holland Rd, SAGINAW, MI, 48601-9494 US</v>
    <v>5.13</v>
    <v>Automobiles &amp; Auto Parts</v>
    <v>Stock</v>
    <v>44055.310706018521</v>
    <v>82</v>
    <v>4.87</v>
    <v>12337120000</v>
    <v>Nexteer Automotive Group Limited</v>
    <v>Nexteer Automotive Group Limited</v>
    <v>5.01</v>
    <v>6.87</v>
    <v>4.97</v>
    <v>4.96</v>
    <v>2507545000</v>
    <v>1316</v>
    <v>Nexteer Automotive Group Limited (XHKG:1316)</v>
    <v>7152000</v>
    <v>2012</v>
  </rv>
  <rv s="2">
    <v>83</v>
  </rv>
  <rv s="0">
    <v>https://www.bing.com/financeapi/forcetrigger?t=bpiwur&amp;q=XHKG%3a6819&amp;form=skydnc</v>
    <v>Learn more on Bing</v>
  </rv>
  <rv s="5">
    <v>en-US</v>
    <v>bpiwur</v>
    <v>268435456</v>
    <v>268435457</v>
    <v>1</v>
    <v>Powered by Refinitiv</v>
    <v>13</v>
    <v>IntelliCentrics Global Holdings Ltd. (XHKG:6819)</v>
    <v>2</v>
    <v>18</v>
    <v>Finance</v>
    <v>4</v>
    <v>7.1</v>
    <v>3.77</v>
    <v>-0.01</v>
    <v>-2.1050000000000001E-3</v>
    <v>HKD</v>
    <v>IntelliCentrics Global Holdings Ltd operates a credentialing platform for compliance and security purposes in the healthcare industry. The Company’s platform collects, processes and verifies data and information in accordance with the different requirements of locations of care (LoCs), including hospitals and other types of locations where healthcare services are provided. It offers two main services: vendor credentialing solution and medical credentialing solution on its platform. It also offers add-on services, including radiation exposure monitoring; immunizations and vaccinations, including drug and antibody testing; criminal background check, and general and professional liability insurance referral. Its vendor credentialing solution connects LoCs and vendor representatives, enabling the relevant departments of LoCs to manage the credentialing of vendor representatives on its platform.</v>
    <v>147</v>
    <v>Hong Kong Stock Exchange</v>
    <v>XHKG</v>
    <v>XHKG</v>
    <v>1420 Lakeside Pkwy Ste 110, Flower Mound, TX, 75028-4035 US</v>
    <v>Software &amp; IT Services</v>
    <v>Stock</v>
    <v>44055</v>
    <v>85</v>
    <v>2125572000</v>
    <v>IntelliCentrics Global Holdings Ltd.</v>
    <v>IntelliCentrics Global Holdings Ltd.</v>
    <v>102.85</v>
    <v>4.75</v>
    <v>4.74</v>
    <v>457112200</v>
    <v>6819</v>
    <v>IntelliCentrics Global Holdings Ltd. (XHKG:6819)</v>
    <v>2500</v>
    <v>2016</v>
  </rv>
  <rv s="2">
    <v>86</v>
  </rv>
  <rv s="0">
    <v>https://www.bing.com/financeapi/forcetrigger?t=aa7gu2&amp;q=XASX%3aLNK&amp;form=skydnc</v>
    <v>Learn more on Bing</v>
  </rv>
  <rv s="3">
    <v>en-US</v>
    <v>aa7gu2</v>
    <v>268435456</v>
    <v>268435457</v>
    <v>1</v>
    <v>Powered by Refinitiv</v>
    <v>5</v>
    <v>LINK ADMINISTRATION HOLDINGS LIMITED (XASX:LNK)</v>
    <v>2</v>
    <v>19</v>
    <v>Finance</v>
    <v>20</v>
    <v>6.98</v>
    <v>2.64</v>
    <v>1.3763000000000001</v>
    <v>-0.01</v>
    <v>-2.3310000000000002E-3</v>
    <v>AUD</v>
    <v>Link Administration Holdings Ltd is an Australia-based provider of services in superannuation administration industry. The Company’s segments include Fund Administration, which provides core member and employer administration services, combined with a range of value-added services, including an integrated clearing house, financial planning and advice, direct investment options and trustee services; Corporate Markets, which provides a range of corporate markets capabilities, including shareholder management and analytics, share and unit registry, employee share plans, company secretarial support, as well as various specialist offerings such as insolvency solutions; Technology &amp; Innovation, which provides core services of development and maintenance of proprietary information technology systems and platforms, and value-added services of data analytics, digital solutions and digital communications, and Link Asset Services, which provides a range of financial and administrative services.</v>
    <v>6500</v>
    <v>Australian Securities Exchange</v>
    <v>XASX</v>
    <v>XASX</v>
    <v>World Square, L 12 680 George Street, SYDNEY, NEW SOUTH WALES, 2000 AU</v>
    <v>4.37</v>
    <v>Professional &amp; Commercial Services</v>
    <v>Stock</v>
    <v>44055.283391203702</v>
    <v>88</v>
    <v>4.1100000000000003</v>
    <v>2285716000</v>
    <v>LINK ADMINISTRATION HOLDINGS LIMITED</v>
    <v>LINK ADMINISTRATION HOLDINGS LIMITED</v>
    <v>4.3099999999999996</v>
    <v>14.25</v>
    <v>4.29</v>
    <v>4.28</v>
    <v>530328400</v>
    <v>LNK</v>
    <v>LINK ADMINISTRATION HOLDINGS LIMITED (XASX:LNK)</v>
    <v>3780266</v>
    <v>2006</v>
  </rv>
  <rv s="2">
    <v>89</v>
  </rv>
  <rv s="0">
    <v>https://www.bing.com/financeapi/forcetrigger?t=bo1fk2&amp;q=XHKG%3a2798&amp;form=skydnc</v>
    <v>Learn more on Bing</v>
  </rv>
  <rv s="8">
    <v>en-US</v>
    <v>bo1fk2</v>
    <v>268435456</v>
    <v>268435457</v>
    <v>1</v>
    <v>Powered by Refinitiv</v>
    <v>21</v>
    <v>PERENNIAL ENERGY HOLDINGS LIMITED (XHKG:2798)</v>
    <v>2</v>
    <v>22</v>
    <v>Finance</v>
    <v>4</v>
    <v>4.1399999999999997</v>
    <v>1.36</v>
    <v>-0.01</v>
    <v>-2.4510000000000001E-3</v>
    <v>HKD</v>
    <v>PERENNIAL ENERGY HOLDINGS LIMITED is a China-based investment holding company mainly engaged in mining business, including exploration and mining of coking coal and coal washing. The Company's main product is 1/3 coking coal (also known as Clean Coal). The Company also offers medium coal, peat and raw coal. Its subsidiaries include Coal &amp; Mines, Guizhou Fubanglian and so on.</v>
    <v>2077</v>
    <v>Hong Kong Stock Exchange</v>
    <v>XHKG</v>
    <v>XHKG</v>
    <v>Office Building Next to E' Lang Pu Leisure Square, Hongguo Economic Development Area, LIUPANSHUI, GUIZHOU CN</v>
    <v>4.0999999999999996</v>
    <v>Coal</v>
    <v>Stock</v>
    <v>44055.30877314815</v>
    <v>91</v>
    <v>3.92</v>
    <v>6368000000</v>
    <v>PERENNIAL ENERGY HOLDINGS LIMITED</v>
    <v>PERENNIAL ENERGY HOLDINGS LIMITED</v>
    <v>4.08</v>
    <v>26.69</v>
    <v>4.08</v>
    <v>4.07</v>
    <v>1600000000</v>
    <v>2798</v>
    <v>PERENNIAL ENERGY HOLDINGS LIMITED (XHKG:2798)</v>
    <v>845000</v>
  </rv>
  <rv s="2">
    <v>92</v>
  </rv>
  <rv s="0">
    <v>https://www.bing.com/financeapi/forcetrigger?t=ah5irw&amp;q=XHKG%3a6858&amp;form=skydnc</v>
    <v>Learn more on Bing</v>
  </rv>
  <rv s="3">
    <v>en-US</v>
    <v>ah5irw</v>
    <v>268435456</v>
    <v>268435457</v>
    <v>1</v>
    <v>Powered by Refinitiv</v>
    <v>5</v>
    <v>Honma Golf Limited (XHKG:6858)</v>
    <v>2</v>
    <v>9</v>
    <v>Finance</v>
    <v>4</v>
    <v>7.32</v>
    <v>3</v>
    <v>0.45219999999999999</v>
    <v>-0.01</v>
    <v>-2.849E-3</v>
    <v>HKD</v>
    <v>Honma Golf Limited is a Japan-based investment holding company. The Company, along with its subsidiaries, is principally engaged in the research, design, manufacturing and sales of golf related products. The Company mainly operates two segments, including sales of goods, which include golf clubs, golf balls and apparel, accessories and other related products, as well as rendering of services, which primarily include maintenance and repair services for the golf clubs. The Company operates its business worldwide, primarily in Asia and also across North America, Europe and other regions. The Company’s subsidiaries include Seiyou Holdings Limited, Honma Holdings Group Limited, Honma Golf Co., Ltd, as well as World Power International Trading (Shanghai) Company Limited, among others.</v>
    <v>822</v>
    <v>Hong Kong Stock Exchange</v>
    <v>XHKG</v>
    <v>XHKG</v>
    <v>35F, Roppongi Hills Mori Tower, 6-10-1, Roppongi, MINATO-KU, TOKYO-TO, 106-6135 JP</v>
    <v>3.5</v>
    <v>Leisure Products</v>
    <v>Stock</v>
    <v>44055.310266203705</v>
    <v>94</v>
    <v>3.23</v>
    <v>2028902000</v>
    <v>Honma Golf Limited</v>
    <v>Honma Golf Limited</v>
    <v>3.41</v>
    <v>14.11</v>
    <v>3.51</v>
    <v>3.5</v>
    <v>605642500</v>
    <v>6858</v>
    <v>Honma Golf Limited (XHKG:6858)</v>
    <v>429500</v>
    <v>2013</v>
  </rv>
  <rv s="2">
    <v>95</v>
  </rv>
  <rv s="0">
    <v>https://www.bing.com/financeapi/forcetrigger?t=bo9krw&amp;q=XHKG%3a3978&amp;form=skydnc</v>
    <v>Learn more on Bing</v>
  </rv>
  <rv s="1">
    <v>en-US</v>
    <v>bo9krw</v>
    <v>268435456</v>
    <v>268435457</v>
    <v>1</v>
    <v>Powered by Refinitiv</v>
    <v>0</v>
    <v>China Beststudy Education Group (XHKG:3978)</v>
    <v>2</v>
    <v>8</v>
    <v>Finance</v>
    <v>4</v>
    <v>5.0250000000000004</v>
    <v>1.6919999999999999</v>
    <v>-0.01</v>
    <v>-3.0209999999999998E-3</v>
    <v>HKD</v>
    <v>China Beststudy Education Group is an investment holding company which provides educational services. The Company mainly provides extracurricular education services and products. The Company mainly operates Premium Learning Program, Elite Talent Program and Full-time Test Preparation Program. The Premium Learning Program is designed to improve the academic performance of school students, covering all core academic programs in Chinese, junior, and high school, such as Chinese, English, Mathematics, Physics, and Chemistry. The Elite Talent Program aims to develop a variety of proprietary educational products such as Zhuoyue Macro-Chinese, Arts of Skillful Questioning and Young Learners’ English. The Full-time Test Preparation Program provides full-time preparation test courses for junior high school and high school graduates who take the senior high school entrance examination and college entrance examination. The Company's main operating brand is Zhuoyue Education.</v>
    <v>6902</v>
    <v>Hong Kong Stock Exchange</v>
    <v>XHKG</v>
    <v>XHKG</v>
    <v>35/F, Tower B, Chinese International Center, No.33 Zhongshan 3rd Road, Yuexiu District, GUANGZHOU, GUANGDONG CN</v>
    <v>3.34</v>
    <v>Personal &amp; Household Products &amp; Services</v>
    <v>Stock</v>
    <v>44055.307893518519</v>
    <v>97</v>
    <v>3.22</v>
    <v>2770087000</v>
    <v>China Beststudy Education Group</v>
    <v>China Beststudy Education Group</v>
    <v>3.34</v>
    <v>17.21</v>
    <v>3.31</v>
    <v>3.3</v>
    <v>849720000</v>
    <v>3978</v>
    <v>China Beststudy Education Group (XHKG:3978)</v>
    <v>71000</v>
    <v>2010</v>
  </rv>
  <rv s="2">
    <v>98</v>
  </rv>
  <rv s="0">
    <v>https://www.bing.com/financeapi/forcetrigger?t=bqegim&amp;q=XHKG%3a1821&amp;form=skydnc</v>
    <v>Learn more on Bing</v>
  </rv>
  <rv s="1">
    <v>en-US</v>
    <v>bqegim</v>
    <v>268435456</v>
    <v>268435457</v>
    <v>1</v>
    <v>Powered by Refinitiv</v>
    <v>0</v>
    <v>ESR CAYMAN LIMITED (XHKG:1821)</v>
    <v>2</v>
    <v>23</v>
    <v>Finance</v>
    <v>4</v>
    <v>21.45</v>
    <v>10.3</v>
    <v>-7.0000000000000007E-2</v>
    <v>-3.4910000000000002E-3</v>
    <v>HKD</v>
    <v>ESR Cayman Ltd is a company primarily engaged in the management of logistics asset portfolios. The Company operates its business through three segments. The Fund Management segment is mainly engaged in the management of assets on behalf of capital partners via funds and investment vehicles. The Investment segment is mainly engaged in the business of rental properties; investment funds and investment vehicles; the real estate investment trusts (REITs); and other investments including minority stakes in other companies. The Development segment is principally engaged in the continued development; construction and sale of investment logistics propertie; also derives pro rata earnings and pro rata value appreciation through co-investments in the funds and investment companies managed by the Company.</v>
    <v>626</v>
    <v>Hong Kong Stock Exchange</v>
    <v>XHKG</v>
    <v>XHKG</v>
    <v>2406-07, Man Yee Building, 68 Des Voeux Road Central, Central HK</v>
    <v>20.25</v>
    <v>Investment Banking &amp; Investment Services</v>
    <v>Stock</v>
    <v>44055.310231481482</v>
    <v>100</v>
    <v>19.760000000000002</v>
    <v>59601580000</v>
    <v>ESR CAYMAN LIMITED</v>
    <v>ESR CAYMAN LIMITED</v>
    <v>19.940000000000001</v>
    <v>28.76</v>
    <v>20.05</v>
    <v>19.98</v>
    <v>3050234000</v>
    <v>1821</v>
    <v>ESR CAYMAN LIMITED (XHKG:1821)</v>
    <v>3162600</v>
    <v>2011</v>
  </rv>
  <rv s="2">
    <v>101</v>
  </rv>
  <rv s="0">
    <v>https://www.bing.com/financeapi/forcetrigger?t=ah5z77&amp;q=XHKG%3a80737&amp;form=skydnc</v>
    <v>Learn more on Bing</v>
  </rv>
  <rv s="9">
    <v>en-US</v>
    <v>ah5z77</v>
    <v>268435456</v>
    <v>268435457</v>
    <v>1</v>
    <v>Powered by Refinitiv</v>
    <v>24</v>
    <v>Shenzhen Investment Holdings Bay Area Development Company Limited (XHKG:80737)</v>
    <v>2</v>
    <v>25</v>
    <v>Finance</v>
    <v>4</v>
    <v>3.65</v>
    <v>2.2000000000000002</v>
    <v>0.44069999999999998</v>
    <v>-0.01</v>
    <v>-4.1670000000000006E-3</v>
    <v>CNY</v>
    <v>Shenzhen Investment Holdings Bay Area Development Company Limited, formerly Hopewell Highway Infrastructure Limited, is a Hong Kong-based investment holding company principally engaged in highway and infrastructure businesses. It mainly develops and operates roads, tunnels, bridges and related infrastructure projects in Guangdong Province. The Company mainly operates through two segments, including Guangzhou-Shenzhen Superhighway (GS Superhighway), Western Delta Route.</v>
    <v>36</v>
    <v>Hong Kong Stock Exchange</v>
    <v>XHKG</v>
    <v>XHKG</v>
    <v>Room 63-02, 63rd Floor, Hopewell Centre, 183 Queen's Road East, Wan Chai HK</v>
    <v>Transport Infrastructure</v>
    <v>Stock</v>
    <v>44055.067349537036</v>
    <v>103</v>
    <v>8043211000</v>
    <v>Shenzhen Investment Holdings Bay Area Development Company Limited</v>
    <v>Shenzhen Investment Holdings Bay Area Development Company Limited</v>
    <v>2.4</v>
    <v>2.39</v>
    <v>3081690000</v>
    <v>80737</v>
    <v>Shenzhen Investment Holdings Bay Area Development Company Limited (XHKG:80737)</v>
    <v>10000</v>
    <v>2003</v>
  </rv>
  <rv s="2">
    <v>104</v>
  </rv>
  <rv s="0">
    <v>https://www.bing.com/financeapi/forcetrigger?t=ah4g5r&amp;q=XHKG%3a3380&amp;form=skydnc</v>
    <v>Learn more on Bing</v>
  </rv>
  <rv s="3">
    <v>en-US</v>
    <v>ah4g5r</v>
    <v>268435456</v>
    <v>268435457</v>
    <v>1</v>
    <v>Powered by Refinitiv</v>
    <v>5</v>
    <v>LOGAN GROUP COMPANY LIMITED (XHKG:3380)</v>
    <v>2</v>
    <v>7</v>
    <v>Finance</v>
    <v>4</v>
    <v>15.42</v>
    <v>8.89</v>
    <v>1.7889999999999999</v>
    <v>-0.06</v>
    <v>-4.4250000000000001E-3</v>
    <v>HKD</v>
    <v>Logan Group Co Ltd, formerly Logan Property Holdings Co Ltd, is an investment holding company principally engaged in property development, property investment, construction and decoration and primary land development. The Company operates its businesses through four segments. The Property Development segment develops and sells residential properties and retail shops. The Property Leasing segment leases office units and retail shops. The Construction and Decoration Contracts segment engages in the construction of office premises and residential buildings and provides decoration services for external customers and for group companies, and provides interior decoration services to property buyers. The Primary Land Development segment engages in the sale of land held for development. The Company mainly conducts its businesses in Mainland China.</v>
    <v>3315</v>
    <v>Hong Kong Stock Exchange</v>
    <v>XHKG</v>
    <v>XHKG</v>
    <v>Room 2002, Tower B, Logan Century Center, Xinghua Road South, Bao'An District, SHENZHEN, GUANGDONG CN</v>
    <v>13.76</v>
    <v>Real Estate Operations</v>
    <v>Stock</v>
    <v>44055.310578703706</v>
    <v>106</v>
    <v>13.4</v>
    <v>74513720000</v>
    <v>LOGAN GROUP COMPANY LIMITED</v>
    <v>LOGAN GROUP COMPANY LIMITED</v>
    <v>13.58</v>
    <v>5.97</v>
    <v>13.56</v>
    <v>13.5</v>
    <v>5519535000</v>
    <v>3380</v>
    <v>LOGAN GROUP COMPANY LIMITED (XHKG:3380)</v>
    <v>1516100</v>
    <v>2010</v>
  </rv>
  <rv s="2">
    <v>107</v>
  </rv>
  <rv s="0">
    <v>https://www.bing.com/financeapi/forcetrigger?t=ah2e2w&amp;q=XHKG%3a1233&amp;form=skydnc</v>
    <v>Learn more on Bing</v>
  </rv>
  <rv s="3">
    <v>en-US</v>
    <v>ah2e2w</v>
    <v>268435456</v>
    <v>268435457</v>
    <v>1</v>
    <v>Powered by Refinitiv</v>
    <v>5</v>
    <v>TIMES CHINA HOLDINGS LIMITED (XHKG:1233)</v>
    <v>2</v>
    <v>7</v>
    <v>Finance</v>
    <v>4</v>
    <v>16.579999999999998</v>
    <v>9.9</v>
    <v>1.2124999999999999</v>
    <v>-0.06</v>
    <v>-4.4580000000000002E-3</v>
    <v>HKD</v>
    <v>Times China Holdings Ltd, formerly Times Property Holdings Ltd, is principally engaged in the development of properties. The Company operates through three business segments. The Property Development segment is engaged in the development and sales of properties. The Property Leasing segment is engaged in the leasing of properties, including the leasing of self-owned properties and subleasing of leased properties. The Property Management segment is engaged in the provision of property management services. The Company is also engaged in the investment holding, landscape architecture, Garden landscape design and property decoration businesses through its subsidiaries.</v>
    <v>5955</v>
    <v>Hong Kong Stock Exchange</v>
    <v>XHKG</v>
    <v>XHKG</v>
    <v>36-38F, Times Property Center, 410-412, Dongfeng Road, GUANGZHOU, GUANGDONG CN</v>
    <v>13.72</v>
    <v>Real Estate Operations</v>
    <v>Stock</v>
    <v>44055.309513888889</v>
    <v>109</v>
    <v>13.24</v>
    <v>25981510000</v>
    <v>TIMES CHINA HOLDINGS LIMITED</v>
    <v>TIMES CHINA HOLDINGS LIMITED</v>
    <v>13.54</v>
    <v>4.41</v>
    <v>13.46</v>
    <v>13.4</v>
    <v>1941817000</v>
    <v>1233</v>
    <v>TIMES CHINA HOLDINGS LIMITED (XHKG:1233)</v>
    <v>1992713</v>
    <v>2007</v>
  </rv>
  <rv s="2">
    <v>110</v>
  </rv>
  <rv s="0">
    <v>https://www.bing.com/financeapi/forcetrigger?t=bkfvoc&amp;q=XHKG%3a3990&amp;form=skydnc</v>
    <v>Learn more on Bing</v>
  </rv>
  <rv s="1">
    <v>en-US</v>
    <v>bkfvoc</v>
    <v>268435456</v>
    <v>268435457</v>
    <v>1</v>
    <v>Powered by Refinitiv</v>
    <v>0</v>
    <v>Midea Real Estate Holding Limited (XHKG:3990)</v>
    <v>2</v>
    <v>8</v>
    <v>Finance</v>
    <v>4</v>
    <v>25.3</v>
    <v>15.9</v>
    <v>-0.1</v>
    <v>-5.0400000000000002E-3</v>
    <v>HKD</v>
    <v>Midea Real Estate Holding Ltd is a provider of land subdivision services. The Company is located in Foshan, China.</v>
    <v>14413</v>
    <v>Hong Kong Stock Exchange</v>
    <v>XHKG</v>
    <v>XHKG</v>
    <v>20/F, Yingfeng Tower, 8 Yixing Road, Beijiao Town, Shunde District, Foshan, GUANGDONG CN</v>
    <v>20.3</v>
    <v>Real Estate Operations</v>
    <v>Stock</v>
    <v>44055.311180555553</v>
    <v>112</v>
    <v>19.440000000000001</v>
    <v>23971450000</v>
    <v>Midea Real Estate Holding Limited</v>
    <v>Midea Real Estate Holding Limited</v>
    <v>19.96</v>
    <v>4.8899999999999997</v>
    <v>19.84</v>
    <v>19.739999999999998</v>
    <v>1230567000</v>
    <v>3990</v>
    <v>Midea Real Estate Holding Limited (XHKG:3990)</v>
    <v>3377600</v>
    <v>2017</v>
  </rv>
  <rv s="2">
    <v>113</v>
  </rv>
  <rv s="0">
    <v>https://www.bing.com/financeapi/forcetrigger?t=ah2j7w&amp;q=XHKG%3a1310&amp;form=skydnc</v>
    <v>Learn more on Bing</v>
  </rv>
  <rv s="3">
    <v>en-US</v>
    <v>ah2j7w</v>
    <v>268435456</v>
    <v>268435457</v>
    <v>1</v>
    <v>Powered by Refinitiv</v>
    <v>5</v>
    <v>HKBN LTD. (XHKG:1310)</v>
    <v>2</v>
    <v>6</v>
    <v>Finance</v>
    <v>4</v>
    <v>15.6</v>
    <v>10.42</v>
    <v>0.39660000000000001</v>
    <v>-0.08</v>
    <v>-5.2359999999999993E-3</v>
    <v>HKD</v>
    <v>HKBN Ltd is an investment holding company principally engaged in the provision of information and communications technology (ICT) services. The Company provides ICT services to both enterprise and residential markets, including broadband, data connectivity, managed Wi-Fi, mobile, voice communications services. The Company also engages in provision of integrated cloud solutions, data center services, information security services, business continuity and system integration services.</v>
    <v>5861</v>
    <v>Hong Kong Stock Exchange</v>
    <v>XHKG</v>
    <v>XHKG</v>
    <v>12th Floor, Trans Asia Centre, 18 Kin Hong Street, Kwai Chung, New Territories HK</v>
    <v>15.32</v>
    <v>Telecommunications Services</v>
    <v>Stock</v>
    <v>44055.310011574074</v>
    <v>115</v>
    <v>15.18</v>
    <v>20067470000</v>
    <v>HKBN LTD.</v>
    <v>HKBN LTD.</v>
    <v>15.32</v>
    <v>134.04</v>
    <v>15.28</v>
    <v>15.2</v>
    <v>1311599000</v>
    <v>1310</v>
    <v>HKBN LTD. (XHKG:1310)</v>
    <v>1808512</v>
    <v>2014</v>
  </rv>
  <rv s="2">
    <v>116</v>
  </rv>
  <rv s="0">
    <v>https://www.bing.com/financeapi/forcetrigger?t=bp3552&amp;q=XHKG%3a2616&amp;form=skydnc</v>
    <v>Learn more on Bing</v>
  </rv>
  <rv s="10">
    <v>en-US</v>
    <v>bp3552</v>
    <v>268435456</v>
    <v>268435457</v>
    <v>1</v>
    <v>Powered by Refinitiv</v>
    <v>26</v>
    <v>CSTONE PHARMACEUTICALS (XHKG:2616)</v>
    <v>2</v>
    <v>27</v>
    <v>Finance</v>
    <v>4</v>
    <v>13.22</v>
    <v>6.73</v>
    <v>-0.06</v>
    <v>-5.4250000000000001E-3</v>
    <v>HKD</v>
    <v>CStone Pharmaceuticals is a China-based investment holding company. Through its subsidiaries, the Company is primarily engaged in development, manufacturing and sales of biopharmaceutical products. Its main products include immuno-oncology drugs and molecularly targeted drugs. The Company conducts its businesses mainly in domestic market.</v>
    <v>289</v>
    <v>Hong Kong Stock Exchange</v>
    <v>XHKG</v>
    <v>XHKG</v>
    <v>Building 25, 1000 Zhangheng Road, Pudong New District, SHANGHAI, SHANGHAI, 201203 CN</v>
    <v>11.08</v>
    <v>Biotechnology &amp; Medical Research</v>
    <v>Stock</v>
    <v>44055.311493055553</v>
    <v>118</v>
    <v>10.38</v>
    <v>11744970000</v>
    <v>CSTONE PHARMACEUTICALS</v>
    <v>CSTONE PHARMACEUTICALS</v>
    <v>10.92</v>
    <v>11.06</v>
    <v>11</v>
    <v>1044926000</v>
    <v>2616</v>
    <v>CSTONE PHARMACEUTICALS (XHKG:2616)</v>
    <v>1276500</v>
    <v>2015</v>
  </rv>
  <rv s="2">
    <v>119</v>
  </rv>
  <rv s="0">
    <v>https://www.bing.com/financeapi/forcetrigger?t=ah3aw7&amp;q=XHKG%3a1913&amp;form=skydnc</v>
    <v>Learn more on Bing</v>
  </rv>
  <rv s="4">
    <v>en-US</v>
    <v>ah3aw7</v>
    <v>268435456</v>
    <v>268435457</v>
    <v>1</v>
    <v>Powered by Refinitiv</v>
    <v>11</v>
    <v>Prada SpA (XHKG:1913)</v>
    <v>2</v>
    <v>28</v>
    <v>Finance</v>
    <v>4</v>
    <v>33.299999999999997</v>
    <v>18.38</v>
    <v>0.87039999999999995</v>
    <v>-0.2</v>
    <v>-6.0609999999999995E-3</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13779</v>
    <v>Hong Kong Stock Exchange</v>
    <v>XHKG</v>
    <v>XHKG</v>
    <v>via Antonio Fogazzaro, 28, MILANO, MILANO, 20135 IT</v>
    <v>33.25</v>
    <v>Specialty Retailers</v>
    <v>Stock</v>
    <v>44055.310682870368</v>
    <v>121</v>
    <v>31.6</v>
    <v>78811780000</v>
    <v>Prada SpA</v>
    <v>Prada SpA</v>
    <v>33</v>
    <v>37.58</v>
    <v>33</v>
    <v>32.799999999999997</v>
    <v>2558824000</v>
    <v>1913</v>
    <v>Prada SpA (XHKG:1913)</v>
    <v>1493600</v>
  </rv>
  <rv s="2">
    <v>122</v>
  </rv>
  <rv s="0">
    <v>https://www.bing.com/financeapi/forcetrigger?t=ah3o27&amp;q=XHKG%3a2314&amp;form=skydnc</v>
    <v>Learn more on Bing</v>
  </rv>
  <rv s="3">
    <v>en-US</v>
    <v>ah3o27</v>
    <v>268435456</v>
    <v>268435457</v>
    <v>1</v>
    <v>Powered by Refinitiv</v>
    <v>5</v>
    <v>LEE &amp; MAN PAPER MANUFACTURING LIMITED (XHKG:2314)</v>
    <v>2</v>
    <v>6</v>
    <v>Finance</v>
    <v>4</v>
    <v>6.38</v>
    <v>3.93</v>
    <v>1.2427999999999999</v>
    <v>-0.03</v>
    <v>-6.1599999999999997E-3</v>
    <v>HKD</v>
    <v>Lee &amp; Man Paper Manufacturing Limited is an investment holding company principally engaged in the manufacture and trading of packing paper. The Company operates its business through three segments: Packaging Paper, Pulp and Tissue Paper. Packaging Paper includes kraft linerboard, test linerboard, coated duplex board, white top linerboard and high strength corrugating medium. Through its subsidiaries, the Company is also engaged in the procurement of raw materials.</v>
    <v>8300</v>
    <v>Hong Kong Stock Exchange</v>
    <v>XHKG</v>
    <v>XHKG</v>
    <v>5th Floor, Liven House, 61-63 King Yip Street, Kwun Tong, Kowloon HK</v>
    <v>4.87</v>
    <v>Containers &amp; Packaging</v>
    <v>Stock</v>
    <v>44055.308807870373</v>
    <v>124</v>
    <v>4.7300000000000004</v>
    <v>21037750000</v>
    <v>LEE &amp; MAN PAPER MANUFACTURING LIMITED</v>
    <v>LEE &amp; MAN PAPER MANUFACTURING LIMITED</v>
    <v>4.8499999999999996</v>
    <v>7.3</v>
    <v>4.87</v>
    <v>4.84</v>
    <v>4346642000</v>
    <v>2314</v>
    <v>LEE &amp; MAN PAPER MANUFACTURING LIMITED (XHKG:2314)</v>
    <v>1612532</v>
    <v>2003</v>
  </rv>
  <rv s="2">
    <v>125</v>
  </rv>
  <rv s="0">
    <v>https://www.bing.com/financeapi/forcetrigger?t=ah4dur&amp;q=XHKG%3a3320&amp;form=skydnc</v>
    <v>Learn more on Bing</v>
  </rv>
  <rv s="3">
    <v>en-US</v>
    <v>ah4dur</v>
    <v>268435456</v>
    <v>268435457</v>
    <v>1</v>
    <v>Powered by Refinitiv</v>
    <v>5</v>
    <v>CHINA RESOURCES PHARMACEUTICAL GROUP LIMITED (XHKG:3320)</v>
    <v>2</v>
    <v>6</v>
    <v>Finance</v>
    <v>4</v>
    <v>8.7899999999999991</v>
    <v>4.03</v>
    <v>0.74780000000000002</v>
    <v>-0.03</v>
    <v>-6.6230000000000004E-3</v>
    <v>HKD</v>
    <v>CHINA RESOURCES PHARMACEUTICAL GROUP LIMITED is a Hongkong-based investment holding company. The Company, along with its subsidiaries, is principally engaged in the research and development, manufacturing, distribution and retail of pharmaceutical and other healthcare products. The Company mainly operates through three segments. Pharmaceutical Manufacturing segment is engaged in the research and development, manufacturing and sale of pharmaceutical and other healthcare products. Pharmaceutical Distribution segment is engaged in the provision of distribution solutions to pharmaceutical manufacturers and dispensers, such as hospitals and other medical institutions, distributors and retail pharmacies. Pharmaceutical Retail segment is involved in the operation of retail pharmacies in China and Hongkong.</v>
    <v>67000</v>
    <v>Hong Kong Stock Exchange</v>
    <v>XHKG</v>
    <v>XHKG</v>
    <v>Room 4104-05, 41/F, China Resources Building, 26 Harbour Road, Wanchai HK</v>
    <v>4.57</v>
    <v>Pharmaceuticals</v>
    <v>Stock</v>
    <v>44055.309340277781</v>
    <v>127</v>
    <v>4.43</v>
    <v>28396950000</v>
    <v>CHINA RESOURCES PHARMACEUTICAL GROUP LIMITED</v>
    <v>CHINA RESOURCES PHARMACEUTICAL GROUP LIMITED</v>
    <v>4.5199999999999996</v>
    <v>8.61</v>
    <v>4.53</v>
    <v>4.5</v>
    <v>6282510000</v>
    <v>3320</v>
    <v>CHINA RESOURCES PHARMACEUTICAL GROUP LIMITED (XHKG:3320)</v>
    <v>4647500</v>
    <v>2007</v>
  </rv>
  <rv s="2">
    <v>128</v>
  </rv>
  <rv s="0">
    <v>https://www.bing.com/financeapi/forcetrigger?t=ah6asm&amp;q=XHKG%3a8227&amp;form=skydnc</v>
    <v>Learn more on Bing</v>
  </rv>
  <rv s="3">
    <v>en-US</v>
    <v>ah6asm</v>
    <v>268435456</v>
    <v>268435457</v>
    <v>1</v>
    <v>Powered by Refinitiv</v>
    <v>5</v>
    <v>Xi'an Haitian Antenna Technologies Co., Ltd. (XHKG:8227)</v>
    <v>2</v>
    <v>7</v>
    <v>Finance</v>
    <v>4</v>
    <v>4</v>
    <v>1.56</v>
    <v>0.4617</v>
    <v>-0.02</v>
    <v>-8.4749999999999999E-3</v>
    <v>HKD</v>
    <v>Xi'an Haitian Antenna Technologies Co., Ltd., formerly Xi’an Haitiantian Holdings Co., Ltd., is a China-based company principally engaged in the sales of aluminum ingots. The Company operates through five segments. Sales of Antennas Products and Related Services segment provides antennas products and related services including supporting services for network planning, network optimization and network construction. Sales of Underwater Surveillance and Related Products segment provides underwater surveillance and related products, including alarm and surveillance systems and underwater imaging products. Sales of Unmanned Aerial Products segment is engaged in the sales of unmanned aerial products. Sales of Construction Related Products segment mainly provides aluminum ingots. Sales of Agricultural Products segments provides agricultural products. The Company mainly operates its businesses in China.</v>
    <v>48</v>
    <v>Hong Kong Stock Exchange</v>
    <v>XHKG</v>
    <v>XHKG</v>
    <v>No. 25 Shuoshi Road, Hi-tech Industrial Development Zone, XI'AN, SHAANXI CN</v>
    <v>2.37</v>
    <v>Construction Materials</v>
    <v>Stock</v>
    <v>44055.305011574077</v>
    <v>130</v>
    <v>2.3199999999999998</v>
    <v>4421476000</v>
    <v>Xi'an Haitian Antenna Technologies Co., Ltd.</v>
    <v>Xi'an Haitian Antenna Technologies Co., Ltd.</v>
    <v>2.37</v>
    <v>285.70999999999998</v>
    <v>2.36</v>
    <v>2.34</v>
    <v>1897629000</v>
    <v>8227</v>
    <v>Xi'an Haitian Antenna Technologies Co., Ltd. (XHKG:8227)</v>
    <v>267000</v>
    <v>1999</v>
  </rv>
  <rv s="2">
    <v>131</v>
  </rv>
  <rv s="0">
    <v>https://www.bing.com/financeapi/forcetrigger?t=ah26sm&amp;q=XHKG%3a1137&amp;form=skydnc</v>
    <v>Learn more on Bing</v>
  </rv>
  <rv s="3">
    <v>en-US</v>
    <v>ah26sm</v>
    <v>268435456</v>
    <v>268435457</v>
    <v>1</v>
    <v>Powered by Refinitiv</v>
    <v>5</v>
    <v>Hong Kong Television Network Limited (XHKG:1137)</v>
    <v>2</v>
    <v>6</v>
    <v>Finance</v>
    <v>4</v>
    <v>8.2100000000000009</v>
    <v>2.73</v>
    <v>0.86409999999999998</v>
    <v>-7.0000000000000007E-2</v>
    <v>-9.5630000000000003E-3</v>
    <v>HKD</v>
    <v>Hong Kong Television Network Limited is an investment holding company principally engaged in the provision of multimedia business. The Company operates a e-shopping mall and offers services including online shopping, delivery services and customer experience. The Company is also involved in the provision of multimedia production and contents distribution and other multimedia related activities. In addition, the Company is also engaged in the investment holding business, the property investment business, as well as the provision of management and agency services to artistes through its subsidiaries.</v>
    <v>1238</v>
    <v>Hong Kong Stock Exchange</v>
    <v>XHKG</v>
    <v>XHKG</v>
    <v>13th Floor, Trans Asia Centre, 18 Kin Hong Street, Kwai Chung, New Territories HK</v>
    <v>7.38</v>
    <v>Software &amp; IT Services</v>
    <v>Stock</v>
    <v>44055.310543981483</v>
    <v>133</v>
    <v>7.02</v>
    <v>6788169000</v>
    <v>Hong Kong Television Network Limited</v>
    <v>Hong Kong Television Network Limited</v>
    <v>7.32</v>
    <v>0.48</v>
    <v>7.32</v>
    <v>7.25</v>
    <v>911163600</v>
    <v>1137</v>
    <v>Hong Kong Television Network Limited (XHKG:1137)</v>
    <v>10962000</v>
    <v>1992</v>
  </rv>
  <rv s="2">
    <v>134</v>
  </rv>
  <rv s="0">
    <v>https://www.bing.com/financeapi/forcetrigger?t=ah4n3m&amp;q=XHKG%3a3808&amp;form=skydnc</v>
    <v>Learn more on Bing</v>
  </rv>
  <rv s="3">
    <v>en-US</v>
    <v>ah4n3m</v>
    <v>268435456</v>
    <v>268435457</v>
    <v>1</v>
    <v>Powered by Refinitiv</v>
    <v>5</v>
    <v>Sinotruk (Hong Kong) Limited (XHKG:3808)</v>
    <v>2</v>
    <v>7</v>
    <v>Finance</v>
    <v>4</v>
    <v>25.55</v>
    <v>10.96</v>
    <v>1.4457</v>
    <v>-0.25</v>
    <v>-1.0548999999999999E-2</v>
    <v>HKD</v>
    <v>Sinotruk (Hong Kong) Limited is an investment holding company principally engaged in the research and development, manufacture and sales of heavy duty trucks. The Company operates its business through four segments. The Heavy Duty Trucks segment is engaged in the manufacture and sale of heavy duty trucks, medium-heavy trucks and related components. The Light Duty Trucks and Buses segment is engaged in the manufacture and sale of light duty trucks, buses and related components. The Engines segment is engaged in the manufacture and sale of engines and related parts. The Finance segment is engaged in the provision of deposits taking, borrowings, bills and notes discounting, entrustment loans and auto financing services.</v>
    <v>25462</v>
    <v>Hong Kong Stock Exchange</v>
    <v>XHKG</v>
    <v>XHKG</v>
    <v>Sinotruk Tower, No. 777 Hua'ao Road, Innovation Zone, JI'NAN, SHANDONG, 250101 CN</v>
    <v>24.1</v>
    <v>Machinery, Equipment &amp; Components</v>
    <v>Stock</v>
    <v>44055.311423611114</v>
    <v>136</v>
    <v>22.45</v>
    <v>66677990000</v>
    <v>Sinotruk (Hong Kong) Limited</v>
    <v>Sinotruk (Hong Kong) Limited</v>
    <v>23.75</v>
    <v>17.36</v>
    <v>23.7</v>
    <v>23.45</v>
    <v>2760993000</v>
    <v>3808</v>
    <v>Sinotruk (Hong Kong) Limited (XHKG:3808)</v>
    <v>3001000</v>
    <v>2007</v>
  </rv>
  <rv s="2">
    <v>137</v>
  </rv>
  <rv s="0">
    <v>https://www.bing.com/financeapi/forcetrigger?t=ah2qec&amp;q=XHKG%3a1448&amp;form=skydnc</v>
    <v>Learn more on Bing</v>
  </rv>
  <rv s="3">
    <v>en-US</v>
    <v>ah2qec</v>
    <v>268435456</v>
    <v>268435457</v>
    <v>1</v>
    <v>Powered by Refinitiv</v>
    <v>5</v>
    <v>FU SHOU YUAN INTERNATIONAL GROUP LIMITED (XHKG:1448)</v>
    <v>2</v>
    <v>7</v>
    <v>Finance</v>
    <v>4</v>
    <v>8.77</v>
    <v>5.75</v>
    <v>0.12909999999999999</v>
    <v>-0.11</v>
    <v>-1.3080000000000001E-2</v>
    <v>HKD</v>
    <v>Fu Shou Yuan International Group Ltd. is principally engaged in the provision of burial services and funeral services. The Company operates through three business segments. The Burial Services segment is engaged in the sales of burial plots and provision of cemetery maintenance services. The Funeral Services segment is engaged in the arrangement and interment, the organization and hosting of funeral. The Auxiliary Services segment is engaged in the provision of landscape and garden design services, as well as the production, sales and maintenance of cremation machines. The Company is also engaged in the investment holding and sales of agricultural products through its subsidiaries.</v>
    <v>2349</v>
    <v>Hong Kong Stock Exchange</v>
    <v>XHKG</v>
    <v>XHKG</v>
    <v>Room 1306, No. 88 Cao Xi Road North, SHANGHAI, SHANGHAI, 200030 CN</v>
    <v>8.39</v>
    <v>Personal &amp; Household Products &amp; Services</v>
    <v>Stock</v>
    <v>44055.309675925928</v>
    <v>139</v>
    <v>8.15</v>
    <v>19367060000</v>
    <v>FU SHOU YUAN INTERNATIONAL GROUP LIMITED</v>
    <v>FU SHOU YUAN INTERNATIONAL GROUP LIMITED</v>
    <v>8.3800000000000008</v>
    <v>28.66</v>
    <v>8.41</v>
    <v>8.3000000000000007</v>
    <v>2291959000</v>
    <v>1448</v>
    <v>FU SHOU YUAN INTERNATIONAL GROUP LIMITED (XHKG:1448)</v>
    <v>4219000</v>
    <v>2012</v>
  </rv>
  <rv s="2">
    <v>140</v>
  </rv>
  <rv s="0">
    <v>https://www.bing.com/financeapi/forcetrigger?t=btdvdm&amp;q=XHKG%3a9922&amp;form=skydnc</v>
    <v>Learn more on Bing</v>
  </rv>
  <rv s="8">
    <v>en-US</v>
    <v>btdvdm</v>
    <v>268435456</v>
    <v>268435457</v>
    <v>1</v>
    <v>Powered by Refinitiv</v>
    <v>21</v>
    <v>JIUMAOJIU INTERNATIONAL HOLDINGS LIMITED (XHKG:9922)</v>
    <v>2</v>
    <v>22</v>
    <v>Finance</v>
    <v>4</v>
    <v>16.46</v>
    <v>7.6</v>
    <v>-0.24</v>
    <v>-1.5685999999999999E-2</v>
    <v>HKD</v>
    <v>JIUMAOJIU INTERNATIONAL HOLDINGS LIMITED is an investment holding company. The Company is mainly engaged in the brand management and operation of Chinese cuisine, including closed operations, takeaways, and specialty product sales. The Company focuses on serving cuisines with quick services, creating a casual and upscale ambience with modern decoration of our restaurants which are primarily located in shopping mall. The Company manages and operates five self-developed brands, namely, JiuMao Jiu, Tai Er, Double Eggs, Cooking Spicy Kebab and Uncle Chef. The Company mainly operates its business in the domestic market.</v>
    <v>12314</v>
    <v>Hong Kong Stock Exchange</v>
    <v>XHKG</v>
    <v>XHKG</v>
    <v>Race Track Food Street 2/F 8-9, No. 668 West Huangpu Avenue, Tianhe District, Guangzhou, GUANGDONG CN</v>
    <v>15.6</v>
    <v>Hotels &amp; Entertainment Services</v>
    <v>Stock</v>
    <v>44055.30945601852</v>
    <v>142</v>
    <v>14.84</v>
    <v>22237170000</v>
    <v>JIUMAOJIU INTERNATIONAL HOLDINGS LIMITED</v>
    <v>JIUMAOJIU INTERNATIONAL HOLDINGS LIMITED</v>
    <v>15.2</v>
    <v>81.849999999999994</v>
    <v>15.3</v>
    <v>15.06</v>
    <v>1453410000</v>
    <v>9922</v>
    <v>JIUMAOJIU INTERNATIONAL HOLDINGS LIMITED (XHKG:9922)</v>
    <v>8452288</v>
  </rv>
  <rv s="2">
    <v>143</v>
  </rv>
  <rv s="0">
    <v>https://www.bing.com/financeapi/forcetrigger?t=b14dyc&amp;q=XHKG%3a3613&amp;form=skydnc</v>
    <v>Learn more on Bing</v>
  </rv>
  <rv s="3">
    <v>en-US</v>
    <v>b14dyc</v>
    <v>268435456</v>
    <v>268435457</v>
    <v>1</v>
    <v>Powered by Refinitiv</v>
    <v>5</v>
    <v>BEIJING TONG REN TANG CHINESE MEDICINE COMPANY LIMITED (XHKG:3613)</v>
    <v>2</v>
    <v>6</v>
    <v>Finance</v>
    <v>4</v>
    <v>14.5</v>
    <v>9.1199999999999992</v>
    <v>0.71689999999999998</v>
    <v>-0.15</v>
    <v>-1.6025999999999999E-2</v>
    <v>HKD</v>
    <v>Beijing Tong Ren Tang Chinese Medicine Company Limited is a company mainly engaged in the manufacturing and sale of Chinese medicine. Along with subsidiaries, it operates its business through three segments. The Hong Kong segment engages in the sale of Chinese medicine products and healthcare products and provision of Chinese medical consultation and treatments through retail outlets as well as wholesale of Chinese medicine products in Hong Kong. It is also involved in the royalty fee income from overseas entities using the brand of Tong Ren Tang. The Mainland China segment engages in the wholesale of healthcare products in Mainland China and the sole distribution of Tong Ren Tang branded products of Tong Ren Tang Technologies and Tong Ren Tang Ltd. to customers outside Mainland China. The Overseas segment engages in the retail and wholesale of Chinese medicine products and healthcare products and the provision of Chinese medical consultation and treatments in other overseas countries.</v>
    <v>798</v>
    <v>Hong Kong Stock Exchange</v>
    <v>XHKG</v>
    <v>XHKG</v>
    <v>Room 1405-1409, Office Tower, HK</v>
    <v>9.43</v>
    <v>Pharmaceuticals</v>
    <v>Stock</v>
    <v>44055.307916666665</v>
    <v>145</v>
    <v>9.15</v>
    <v>7868740000</v>
    <v>BEIJING TONG REN TANG CHINESE MEDICINE COMPANY LIMITED</v>
    <v>BEIJING TONG REN TANG CHINESE MEDICINE COMPANY LIMITED</v>
    <v>9.3000000000000007</v>
    <v>13.86</v>
    <v>9.36</v>
    <v>9.2100000000000009</v>
    <v>837100000</v>
    <v>3613</v>
    <v>BEIJING TONG REN TANG CHINESE MEDICINE COMPANY LIMITED (XHKG:3613)</v>
    <v>1302000</v>
    <v>2004</v>
  </rv>
  <rv s="2">
    <v>146</v>
  </rv>
  <rv s="0">
    <v>https://www.bing.com/financeapi/forcetrigger?t=aydj3m&amp;q=XHKG%3a3309&amp;form=skydnc</v>
    <v>Learn more on Bing</v>
  </rv>
  <rv s="1">
    <v>en-US</v>
    <v>aydj3m</v>
    <v>268435456</v>
    <v>268435457</v>
    <v>1</v>
    <v>Powered by Refinitiv</v>
    <v>0</v>
    <v>C-MER EYE CARE HOLDINGS LIMITED (XHKG:3309)</v>
    <v>2</v>
    <v>3</v>
    <v>Finance</v>
    <v>4</v>
    <v>8.42</v>
    <v>3.49</v>
    <v>-0.1</v>
    <v>-1.6102999999999999E-2</v>
    <v>HKD</v>
    <v>C-MER Eye Care Holdings Limited is an investment holding company principally engaged in the provision of ophthalmic services, sale of vision aid and pharmaceutical products. The ophthalmic services are surgeries for the treatment of cataract, glaucoma and strabismus, as well as eye diseases, including corneal and vitreoretinal diseases. The Company also sells vision aid products including glasses and lens, as well as pharmaceutical products. The Company's main subsidiaries are C-MER Eye Care Medical Group Limited and C-MER Eye Care Group Limited, among others.</v>
    <v>851</v>
    <v>Hong Kong Stock Exchange</v>
    <v>XHKG</v>
    <v>XHKG</v>
    <v>Suite 1515, Central Building, 1-3 Pedder Street, Central HK</v>
    <v>6.21</v>
    <v>Healthcare Providers &amp; Services</v>
    <v>Stock</v>
    <v>44055.30978009259</v>
    <v>148</v>
    <v>5.91</v>
    <v>7228361000</v>
    <v>C-MER EYE CARE HOLDINGS LIMITED</v>
    <v>C-MER EYE CARE HOLDINGS LIMITED</v>
    <v>6.21</v>
    <v>153.9</v>
    <v>6.21</v>
    <v>6.11</v>
    <v>1143728000</v>
    <v>3309</v>
    <v>C-MER EYE CARE HOLDINGS LIMITED (XHKG:3309)</v>
    <v>6296200</v>
    <v>2016</v>
  </rv>
  <rv s="2">
    <v>149</v>
  </rv>
  <rv s="0">
    <v>https://www.bing.com/financeapi/forcetrigger?t=bgnwhw&amp;q=XHKG%3a1911&amp;form=skydnc</v>
    <v>Learn more on Bing</v>
  </rv>
  <rv s="1">
    <v>en-US</v>
    <v>bgnwhw</v>
    <v>268435456</v>
    <v>268435457</v>
    <v>1</v>
    <v>Powered by Refinitiv</v>
    <v>0</v>
    <v>CHINA RENAISSANCE HOLDINGS LIMITED (XHKG:1911)</v>
    <v>2</v>
    <v>8</v>
    <v>Finance</v>
    <v>4</v>
    <v>18.46</v>
    <v>10.08</v>
    <v>-0.3</v>
    <v>-1.6988E-2</v>
    <v>HKD</v>
    <v>China Renaissance Holdings Limited is a China-based investment banking and investment management company. The Company is mainly engaged in the investment in China's new economic sectors. The Company's main business includes investment advisory services, underwriting business and investment management services. The Company mainly conducts its business in the domestic market and overseas market.</v>
    <v>603</v>
    <v>Hong Kong Stock Exchange</v>
    <v>XHKG</v>
    <v>XHKG</v>
    <v>Pacific Century Place, Gate 1, Space 8, No. 2A Workers' Stadium North Road, Chaoyang District, BEIJING, BEIJING, 100027 CN</v>
    <v>17.78</v>
    <v>Investment Banking &amp; Investment Services</v>
    <v>Stock</v>
    <v>44055.310960648145</v>
    <v>151</v>
    <v>17.2</v>
    <v>9488152000</v>
    <v>CHINA RENAISSANCE HOLDINGS LIMITED</v>
    <v>CHINA RENAISSANCE HOLDINGS LIMITED</v>
    <v>17.2</v>
    <v>31.23</v>
    <v>17.66</v>
    <v>17.36</v>
    <v>534845100</v>
    <v>1911</v>
    <v>CHINA RENAISSANCE HOLDINGS LIMITED (XHKG:1911)</v>
    <v>142400</v>
    <v>2011</v>
  </rv>
  <rv s="2">
    <v>152</v>
  </rv>
  <rv s="0">
    <v>https://www.bing.com/financeapi/forcetrigger?t=ah2t6h&amp;q=XHKG%3a1515&amp;form=skydnc</v>
    <v>Learn more on Bing</v>
  </rv>
  <rv s="3">
    <v>en-US</v>
    <v>ah2t6h</v>
    <v>268435456</v>
    <v>268435457</v>
    <v>1</v>
    <v>Powered by Refinitiv</v>
    <v>5</v>
    <v>CHINA RESOURCES MEDICAL HOLDINGS COMPANY LIMITED (XHKG:1515)</v>
    <v>2</v>
    <v>7</v>
    <v>Finance</v>
    <v>4</v>
    <v>6.49</v>
    <v>3.05</v>
    <v>1.3388</v>
    <v>-0.11</v>
    <v>-1.8303E-2</v>
    <v>HKD</v>
    <v>China Resources Medical Holdings Company Limited, formerly China Resources Phoenix Healthcare Holdings Co., Ltd, is an investment holding company mainly engaged in the group purchasing organization (GPO) business. Along with subsidiaries, the Company operates its business through four segments. The GPO Business segment is involved in the sales of pharmaceuticals, medical devices and medical consumables to Jian Gong Hospital, the Internet of things (IOT) Hospitals and external customers. The General Healthcare Services segment provides hospital services provided through Jian Gong Hospital and 999 Medical Clinic (Shenzhen) Co., Ltd. The Hospital Management and Consulting Services segment provides comprehensive management and consulting services to IOT Hospitals and sponsored hospitals and receives an annual fee. The Other Hospital-Derived Services segment provides medical consultation service to third parties.</v>
    <v>1178</v>
    <v>Hong Kong Stock Exchange</v>
    <v>XHKG</v>
    <v>XHKG</v>
    <v>E-825, No. 6 Taiping Street, Xicheng District, BEIJING, BEIJING, 100050 CN</v>
    <v>6.07</v>
    <v>Healthcare Providers &amp; Services</v>
    <v>Stock</v>
    <v>44055.310798611114</v>
    <v>154</v>
    <v>5.69</v>
    <v>7987527000</v>
    <v>CHINA RESOURCES MEDICAL HOLDINGS COMPANY LIMITED</v>
    <v>CHINA RESOURCES MEDICAL HOLDINGS COMPANY LIMITED</v>
    <v>6.07</v>
    <v>16.91</v>
    <v>6.01</v>
    <v>5.9</v>
    <v>1296677000</v>
    <v>1515</v>
    <v>CHINA RESOURCES MEDICAL HOLDINGS COMPANY LIMITED (XHKG:1515)</v>
    <v>4960500</v>
    <v>2013</v>
  </rv>
  <rv s="2">
    <v>155</v>
  </rv>
  <rv s="0">
    <v>https://www.bing.com/financeapi/forcetrigger?t=ah2klh&amp;q=XHKG%3a1330&amp;form=skydnc</v>
    <v>Learn more on Bing</v>
  </rv>
  <rv s="1">
    <v>en-US</v>
    <v>ah2klh</v>
    <v>268435456</v>
    <v>268435457</v>
    <v>1</v>
    <v>Powered by Refinitiv</v>
    <v>0</v>
    <v>DYNAGREEN ENVIRONMENTAL PROTECTION GROUP CO., LTD. (XHKG:1330)</v>
    <v>2</v>
    <v>8</v>
    <v>Finance</v>
    <v>4</v>
    <v>3.82</v>
    <v>2.61</v>
    <v>-7.0000000000000007E-2</v>
    <v>-1.8918999999999998E-2</v>
    <v>HKD</v>
    <v>DYNAGREEN ENVIRONMENTAL PROTECTION GROUP CO., LTD. is a China-based company principally engaged in the investment, technical consulting, construction, operation and maintenance of waste incineration power plants. The Company operates its businesses mainly under the build-operate-transfer (BOT) and the build-transfer (BT) arrangements. Through its subsidiaries, the Company is also involved in the conduction of environmental protection research projects. The Company conducts its businesses mainly in domestic market.</v>
    <v>2431</v>
    <v>Hong Kong Stock Exchange</v>
    <v>XHKG</v>
    <v>XHKG</v>
    <v>2nd Floor, Jiuzhou Electronic Building, Keji South 12th Street, Nanshan District, SHENZHEN, GUANGDONG, 518057 CN</v>
    <v>3.74</v>
    <v>Professional &amp; Commercial Services</v>
    <v>Stock</v>
    <v>44055.308541666665</v>
    <v>157</v>
    <v>3.51</v>
    <v>9416771000</v>
    <v>DYNAGREEN ENVIRONMENTAL PROTECTION GROUP CO., LTD.</v>
    <v>DYNAGREEN ENVIRONMENTAL PROTECTION GROUP CO., LTD.</v>
    <v>3.7</v>
    <v>9.26</v>
    <v>3.7</v>
    <v>3.63</v>
    <v>1161200000</v>
    <v>1330</v>
    <v>DYNAGREEN ENVIRONMENTAL PROTECTION GROUP CO., LTD. (XHKG:1330)</v>
    <v>2399000</v>
    <v>2000</v>
  </rv>
  <rv s="2">
    <v>158</v>
  </rv>
  <rv s="0">
    <v>https://www.bing.com/financeapi/forcetrigger?t=ah3177&amp;q=XHKG%3a1638&amp;form=skydnc</v>
    <v>Learn more on Bing</v>
  </rv>
  <rv s="3">
    <v>en-US</v>
    <v>ah3177</v>
    <v>268435456</v>
    <v>268435457</v>
    <v>1</v>
    <v>Powered by Refinitiv</v>
    <v>5</v>
    <v>KAISA GROUP HOLDINGS LTD. (XHKG:1638)</v>
    <v>2</v>
    <v>7</v>
    <v>Finance</v>
    <v>4</v>
    <v>4.1900000000000004</v>
    <v>2.14</v>
    <v>1.7045999999999999</v>
    <v>-0.08</v>
    <v>-2.0049999999999998E-2</v>
    <v>HKD</v>
    <v>Kaisa Group Holdings Ltd. is a Hong Kong-based investment holding company principally engaged in property development businesses. The Company operates through five segments. Property Development segment is engaged in the development of residential and commercial properties for sales. Its properties include Shenzhen Woodland Height, Shenzhen Kaisa Center, Shenzhen Lake View Place, Huizhou Kaisa Center, Shenyang Kaisa Center and Anshan Kaisa Plaza, among others. Property Investment segment is engaged in the investment in properties for rental, including office buildings, retail shops and car parks, among others. Property Management segment provides property management services. Hotel and Catering Operations segment is engaged in hotel operation and the provision of catering services. Other Businesses segment is engaged in the operation of department stores, cinemas and cultural centers.</v>
    <v>15300</v>
    <v>Hong Kong Stock Exchange</v>
    <v>XHKG</v>
    <v>XHKG</v>
    <v>Room 3306, Kerry Center, Renmin South Road, Luohu District, SHENZHEN, GUANGDONG CN</v>
    <v>4.08</v>
    <v>Real Estate Operations</v>
    <v>Stock</v>
    <v>44055.309965277775</v>
    <v>160</v>
    <v>3.79</v>
    <v>22624340000</v>
    <v>KAISA GROUP HOLDINGS LTD.</v>
    <v>KAISA GROUP HOLDINGS LTD.</v>
    <v>3.99</v>
    <v>4.62</v>
    <v>3.99</v>
    <v>3.91</v>
    <v>6114688000</v>
    <v>1638</v>
    <v>KAISA GROUP HOLDINGS LTD. (XHKG:1638)</v>
    <v>29265000</v>
    <v>2007</v>
  </rv>
  <rv s="2">
    <v>161</v>
  </rv>
  <rv s="0">
    <v>https://www.bing.com/financeapi/forcetrigger?t=ah23jc&amp;q=XHKG%3a1099&amp;form=skydnc</v>
    <v>Learn more on Bing</v>
  </rv>
  <rv s="3">
    <v>en-US</v>
    <v>ah23jc</v>
    <v>268435456</v>
    <v>268435457</v>
    <v>1</v>
    <v>Powered by Refinitiv</v>
    <v>5</v>
    <v>SINOPHARM GROUP CO. LTD. (XHKG:1099)</v>
    <v>2</v>
    <v>7</v>
    <v>Finance</v>
    <v>4</v>
    <v>29.7</v>
    <v>14.7</v>
    <v>0.91349999999999998</v>
    <v>-0.38</v>
    <v>-2.0063000000000001E-2</v>
    <v>HKD</v>
    <v>Sinopharm Group Company Limited is principally engaged in the distribution of pharmaceutical products and medical equipment. The Company operates through three business segments. The Pharmaceutical Distribution segment is engaged in the distribution of medicines, medicine devices and pharmaceutical products to hospitals, other distributors, retail drug stores and clinics. The Retail Pharmacy segment is engaged in the operation of medicine chain stores. The Other Business segment is engaged in the distribution of laboratory supplies, the manufacture and distribution of chemical reagents, as well as the production and sales of pharmaceutical products. The Company is also engaged in the provision of pharmaceutical logistics services and property rental business in China through its subsidiaries.</v>
    <v>93764</v>
    <v>Hong Kong Stock Exchange</v>
    <v>XHKG</v>
    <v>XHKG</v>
    <v>Sinopharm Mansion, No. 1001 Zhongshan West Road, Changning District, SHANGHAI, SHANGHAI, 200051 CN</v>
    <v>19.059999999999999</v>
    <v>Food &amp; Drug Retailing</v>
    <v>Stock</v>
    <v>44055.310416666667</v>
    <v>163</v>
    <v>18.420000000000002</v>
    <v>59916600000</v>
    <v>SINOPHARM GROUP CO. LTD.</v>
    <v>SINOPHARM GROUP CO. LTD.</v>
    <v>18.98</v>
    <v>7.89</v>
    <v>18.940000000000001</v>
    <v>18.559999999999999</v>
    <v>3120656000</v>
    <v>1099</v>
    <v>SINOPHARM GROUP CO. LTD. (XHKG:1099)</v>
    <v>9942939</v>
    <v>2003</v>
  </rv>
  <rv s="2">
    <v>164</v>
  </rv>
  <rv s="0">
    <v>https://www.bing.com/financeapi/forcetrigger?t=ah59ec&amp;q=XHKG%3a6066&amp;form=skydnc</v>
    <v>Learn more on Bing</v>
  </rv>
  <rv s="3">
    <v>en-US</v>
    <v>ah59ec</v>
    <v>268435456</v>
    <v>268435457</v>
    <v>1</v>
    <v>Powered by Refinitiv</v>
    <v>5</v>
    <v>China Securities Co., Ltd. (XHKG:6066)</v>
    <v>2</v>
    <v>7</v>
    <v>Finance</v>
    <v>4</v>
    <v>13.74</v>
    <v>5.0199999999999996</v>
    <v>1.3311999999999999</v>
    <v>-0.24</v>
    <v>-2.0338999999999999E-2</v>
    <v>HKD</v>
    <v>China Securities Co., Ltd. is mainly engaged in securities brokerage, securities investment consulting, financial advisers related to securities trading and securities investment activities, securities underwriting and sponsor, securities self-management, securities asset management, securities investment fund agent distribution, providing futures companies with medium introduction services, margin financing, financial products agent distribution, insurances facultative agent, stock options market making, securities investment fund trusteeship and precious metal products sales businesses.</v>
    <v>9409</v>
    <v>Hong Kong Stock Exchange</v>
    <v>XHKG</v>
    <v>XHKG</v>
    <v>No. 188 Chaonei Avenue, Dongcheng District, BEIJING, BEIJING, 100010 CN</v>
    <v>11.92</v>
    <v>Investment Banking &amp; Investment Services</v>
    <v>Stock</v>
    <v>44055.310648148145</v>
    <v>166</v>
    <v>11.12</v>
    <v>436723000000</v>
    <v>China Securities Co., Ltd.</v>
    <v>China Securities Co., Ltd.</v>
    <v>11.72</v>
    <v>15.51</v>
    <v>11.8</v>
    <v>11.56</v>
    <v>7646385000</v>
    <v>6066</v>
    <v>China Securities Co., Ltd. (XHKG:6066)</v>
    <v>36667000</v>
    <v>2005</v>
  </rv>
  <rv s="2">
    <v>167</v>
  </rv>
  <rv s="0">
    <v>https://www.bing.com/financeapi/forcetrigger?t=ah3u9c&amp;q=XHKG%3a2600&amp;form=skydnc</v>
    <v>Learn more on Bing</v>
  </rv>
  <rv s="3">
    <v>en-US</v>
    <v>ah3u9c</v>
    <v>268435456</v>
    <v>268435457</v>
    <v>1</v>
    <v>Powered by Refinitiv</v>
    <v>5</v>
    <v>Aluminum Corporation of China Limited (XHKG:2600)</v>
    <v>2</v>
    <v>7</v>
    <v>Finance</v>
    <v>4</v>
    <v>2.82</v>
    <v>1.4</v>
    <v>1.1585000000000001</v>
    <v>-0.05</v>
    <v>-2.3473999999999998E-2</v>
    <v>HKD</v>
    <v>Aluminum Corporation of China Limited (Chalco) is an aluminum producer with operations in bauxite and coal mining, alumina refining and primary aluminum smelting. The Company operates through alumina segment, including the mining and purchasing of bauxite and other raw materials, and production and sale of alumina, as well as alumina-related products; primary aluminum segment includes the procurement of alumina, other raw materials, supplemental materials and electricity power, the production and sale of primary aluminum and aluminum-related products; trading segment is engaged in the trading of alumina, primary aluminum, other non-ferrous metal products, and crude fuels; energy segment includes coal mining and power generation, including conventional coal-fire power generation and renewable energy generation, such as wind power and photovoltaic power, and corporate and other operating segment includes corporate and other aluminum-related research, development, and other activities.</v>
    <v>65507</v>
    <v>Hong Kong Stock Exchange</v>
    <v>XHKG</v>
    <v>XHKG</v>
    <v>No. 62, Xizhimen North Avenue, Haidian District, BEIJING, BEIJING, 100082 CN</v>
    <v>2.09</v>
    <v>Metals &amp; Mining</v>
    <v>Stock</v>
    <v>44055.30982638889</v>
    <v>169</v>
    <v>2.02</v>
    <v>57246340000</v>
    <v>Aluminum Corporation of China Limited</v>
    <v>Aluminum Corporation of China Limited</v>
    <v>2.09</v>
    <v>50.12</v>
    <v>2.13</v>
    <v>2.08</v>
    <v>17022670000</v>
    <v>2600</v>
    <v>Aluminum Corporation of China Limited (XHKG:2600)</v>
    <v>23083861</v>
    <v>2001</v>
  </rv>
  <rv s="2">
    <v>170</v>
  </rv>
  <rv s="0">
    <v>https://www.bing.com/financeapi/forcetrigger?t=ah32f2&amp;q=XHKG%3a1666&amp;form=skydnc</v>
    <v>Learn more on Bing</v>
  </rv>
  <rv s="3">
    <v>en-US</v>
    <v>ah32f2</v>
    <v>268435456</v>
    <v>268435457</v>
    <v>1</v>
    <v>Powered by Refinitiv</v>
    <v>5</v>
    <v>Tong Ren Tang Technologies Co., Ltd. (XHKG:1666)</v>
    <v>2</v>
    <v>7</v>
    <v>Finance</v>
    <v>4</v>
    <v>9.35</v>
    <v>5.51</v>
    <v>0.61880000000000002</v>
    <v>-0.14000000000000001</v>
    <v>-2.3689000000000002E-2</v>
    <v>HKD</v>
    <v>Tong Ren Tang Technologies Co. Ltd. is principally engaged in the production and distribution of Chinese medicine in Mainland China and Hong Kong. The Company’s subsidiaries include Beijing Tong Ren Tang Technologies (Tangshan) Co., Ltd, Beijing Tong Ren Tang Century Advertising Co., Limited and Beijing Tong Ren Tang International Natural-Pharm Co., Ltd.. Through its subsidiaries, the Company is also engaged in cultivating, purchasing and selling Chinese medicinal raw materials.</v>
    <v>3895</v>
    <v>Hong Kong Stock Exchange</v>
    <v>XHKG</v>
    <v>XHKG</v>
    <v>No. 20 South Sanhuan Middle Road, Fengtai District, BEIJING, BEIJING, 100079 CN</v>
    <v>5.92</v>
    <v>Pharmaceuticals</v>
    <v>Stock</v>
    <v>44055.31108796296</v>
    <v>172</v>
    <v>5.72</v>
    <v>7710320000</v>
    <v>Tong Ren Tang Technologies Co., Ltd.</v>
    <v>Tong Ren Tang Technologies Co., Ltd.</v>
    <v>5.91</v>
    <v>15.81</v>
    <v>5.91</v>
    <v>5.77</v>
    <v>1280784000</v>
    <v>1666</v>
    <v>Tong Ren Tang Technologies Co., Ltd. (XHKG:1666)</v>
    <v>5060000</v>
    <v>2000</v>
  </rv>
  <rv s="2">
    <v>173</v>
  </rv>
  <rv s="0">
    <v>https://www.bing.com/financeapi/forcetrigger?t=ah2gim&amp;q=XHKG%3a1268&amp;form=skydnc</v>
    <v>Learn more on Bing</v>
  </rv>
  <rv s="3">
    <v>en-US</v>
    <v>ah2gim</v>
    <v>268435456</v>
    <v>268435457</v>
    <v>1</v>
    <v>Powered by Refinitiv</v>
    <v>5</v>
    <v>CHINA MEIDONG AUTO HOLDINGS LIMITED (XHKG:1268)</v>
    <v>2</v>
    <v>7</v>
    <v>Finance</v>
    <v>4</v>
    <v>24.75</v>
    <v>5.3</v>
    <v>0.82509999999999994</v>
    <v>-0.6</v>
    <v>-2.5156999999999999E-2</v>
    <v>HKD</v>
    <v>China MeiDong Auto Holdings Limited is a China-based investment holding company principally engaged in the sales of passenger vehicles. Its principal business include the automobile dealership business authorized by the respective automobile manufacturers of particular brands, the sales of new passenger cars and spare parts, the provision of after-sales services and survey services. The Company is also involved in the trading of used vehicles through its subsidiaries. The automobile brands operated by the Company mainly include Bavarian Motor Works (BMW), Lexus, Toyota and Hyundai.</v>
    <v>4746</v>
    <v>Hong Kong Stock Exchange</v>
    <v>XHKG</v>
    <v>XHKG</v>
    <v>13th Floor, Unit A1, Tian An Tech Industry Building, Huangjin Road, Nancheng District, DONGGUAN, GUANGDONG CN</v>
    <v>23.95</v>
    <v>Specialty Retailers</v>
    <v>Stock</v>
    <v>44055.309675925928</v>
    <v>175</v>
    <v>22</v>
    <v>28414460000</v>
    <v>CHINA MEIDONG AUTO HOLDINGS LIMITED</v>
    <v>CHINA MEIDONG AUTO HOLDINGS LIMITED</v>
    <v>23.95</v>
    <v>43.6</v>
    <v>23.85</v>
    <v>23.25</v>
    <v>1243521000</v>
    <v>1268</v>
    <v>CHINA MEIDONG AUTO HOLDINGS LIMITED (XHKG:1268)</v>
    <v>3253086</v>
    <v>2012</v>
  </rv>
  <rv s="2">
    <v>176</v>
  </rv>
  <rv s="0">
    <v>https://www.bing.com/financeapi/forcetrigger?t=ah2qsm&amp;q=XHKG%3a1458&amp;form=skydnc</v>
    <v>Learn more on Bing</v>
  </rv>
  <rv s="3">
    <v>en-US</v>
    <v>ah2qsm</v>
    <v>268435456</v>
    <v>268435457</v>
    <v>1</v>
    <v>Powered by Refinitiv</v>
    <v>5</v>
    <v>Zhou Hei Ya International Holdings Company Limited (XHKG:1458)</v>
    <v>2</v>
    <v>7</v>
    <v>Finance</v>
    <v>4</v>
    <v>7.44</v>
    <v>3.37</v>
    <v>1.0683</v>
    <v>-0.17</v>
    <v>-2.5222999999999999E-2</v>
    <v>HKD</v>
    <v>Zhou Hei Ya International Holdings Company Limited is a China-based investment holding company. The Company, along with its subsidiaries, is principally engaged in the production, marketing and retailing of casual braised duck-related casual food. The Company mainly sells its products under the brand name of Zhou Hei Ya. Its products mainly include ducks and duck part products, braised red meat, braised vegetable products and other braised poultry. The Company mainly operates its business in domestic market, with Central China and Southern China as its major markets.</v>
    <v>4966</v>
    <v>Hong Kong Stock Exchange</v>
    <v>XHKG</v>
    <v>XHKG</v>
    <v>No. 8-1, Huitong Avenue, Zoumaling, Dongxihu District, WUHAN, HUBEI CN</v>
    <v>6.89</v>
    <v>Food &amp; Tobacco</v>
    <v>Stock</v>
    <v>44055.310532407406</v>
    <v>178</v>
    <v>6.38</v>
    <v>16205360000</v>
    <v>Zhou Hei Ya International Holdings Company Limited</v>
    <v>Zhou Hei Ya International Holdings Company Limited</v>
    <v>6.75</v>
    <v>33.4</v>
    <v>6.74</v>
    <v>6.57</v>
    <v>2383140000</v>
    <v>1458</v>
    <v>Zhou Hei Ya International Holdings Company Limited (XHKG:1458)</v>
    <v>8570000</v>
    <v>2015</v>
  </rv>
  <rv s="2">
    <v>179</v>
  </rv>
  <rv s="0">
    <v>https://www.bing.com/financeapi/forcetrigger?t=axoy77&amp;q=XHKG%3a1475&amp;form=skydnc</v>
    <v>Learn more on Bing</v>
  </rv>
  <rv s="1">
    <v>en-US</v>
    <v>axoy77</v>
    <v>268435456</v>
    <v>268435457</v>
    <v>1</v>
    <v>Powered by Refinitiv</v>
    <v>0</v>
    <v>Nissin Foods Company Limited (XHKG:1475)</v>
    <v>2</v>
    <v>3</v>
    <v>Finance</v>
    <v>4</v>
    <v>8.69</v>
    <v>4.8899999999999997</v>
    <v>-0.24</v>
    <v>-3.0379999999999997E-2</v>
    <v>HKD</v>
    <v>Nissin Foods Company Limited is a company principally engaged in the manufacture and distribution of instant noodles. Instant noodles are pre-cooked and usually dried noodle blocks that are primarily made from wheat flour or rice flour, and can be consumed after being cooked or soaked or soaked in boiling water for three to five minutes. The Company’s products mainly include instant noodle products including cup and bowl-type instant noodles and bag-type instant noodles; frozen food products primarily including frozen dim sums and frozen noodles; and other food products primarily including retort pouch and snack food products. The Company’s instant boodle product brands include Cup Noodles, Demae Iccho, Doll Instant Noodle, Fuku, U.F.O. and The King of Noodles.</v>
    <v>3450</v>
    <v>Hong Kong Stock Exchange</v>
    <v>XHKG</v>
    <v>XHKG</v>
    <v>11-13 Dai Shun Street, Tai Po Industrial Estate, Tai Po, New Territories HK</v>
    <v>7.99</v>
    <v>Food &amp; Tobacco</v>
    <v>Stock</v>
    <v>44055.31045138889</v>
    <v>181</v>
    <v>7.5</v>
    <v>8562326000</v>
    <v>Nissin Foods Company Limited</v>
    <v>Nissin Foods Company Limited</v>
    <v>7.9</v>
    <v>31.91</v>
    <v>7.9</v>
    <v>7.66</v>
    <v>1074319000</v>
    <v>1475</v>
    <v>Nissin Foods Company Limited (XHKG:1475)</v>
    <v>4279000</v>
    <v>1984</v>
  </rv>
  <rv s="2">
    <v>182</v>
  </rv>
  <rv s="0">
    <v>https://www.bing.com/financeapi/forcetrigger?t=ah4rw7&amp;q=XHKG%3a3998&amp;form=skydnc</v>
    <v>Learn more on Bing</v>
  </rv>
  <rv s="3">
    <v>en-US</v>
    <v>ah4rw7</v>
    <v>268435456</v>
    <v>268435457</v>
    <v>1</v>
    <v>Powered by Refinitiv</v>
    <v>5</v>
    <v>BOSIDENG INTERNATIONAL HOLDINGS LIMITED (XHKG:3998)</v>
    <v>2</v>
    <v>7</v>
    <v>Finance</v>
    <v>4</v>
    <v>4.5</v>
    <v>1.54</v>
    <v>0.65229999999999999</v>
    <v>-7.0000000000000007E-2</v>
    <v>-3.0435E-2</v>
    <v>HKD</v>
    <v>Bosideng International Holdings Limited is principally engaged in the research, design and development, raw materials procurement, outsourced manufacture, marketing and distribution of branded down apparel products, original equipment manufacturing (OEM) products and non-down apparel products in the People's Republic of China (the PRC). The Company operates its business through three segments. The Down Apparels segment is engaged in the sourcing and distribution of branded down apparels. The OEM Management segment is engaged in the sourcing and distribution of OEM products. The Non-down Apparels segment is engaged in the sourcing and distribution of non-seasonal apparels, including branded apparels of menswear, ladies wear and casual wear.</v>
    <v>7801</v>
    <v>Hong Kong Stock Exchange</v>
    <v>XHKG</v>
    <v>XHKG</v>
    <v>Unit 5709, 57/F., The Center, 99 Queen's Road Central, Central HK</v>
    <v>2.35</v>
    <v>Specialty Retailers</v>
    <v>Stock</v>
    <v>44055.309837962966</v>
    <v>184</v>
    <v>2.21</v>
    <v>23561950000</v>
    <v>BOSIDENG INTERNATIONAL HOLDINGS LIMITED</v>
    <v>BOSIDENG INTERNATIONAL HOLDINGS LIMITED</v>
    <v>2.35</v>
    <v>18.13</v>
    <v>2.2999999999999998</v>
    <v>2.23</v>
    <v>10758880000</v>
    <v>3998</v>
    <v>BOSIDENG INTERNATIONAL HOLDINGS LIMITED (XHKG:3998)</v>
    <v>23030039</v>
    <v>2006</v>
  </rv>
  <rv s="2">
    <v>185</v>
  </rv>
  <rv s="0">
    <v>https://www.bing.com/financeapi/forcetrigger?t=ay5kec&amp;q=XHKG%3a3738&amp;form=skydnc</v>
    <v>Learn more on Bing</v>
  </rv>
  <rv s="1">
    <v>en-US</v>
    <v>ay5kec</v>
    <v>268435456</v>
    <v>268435457</v>
    <v>1</v>
    <v>Powered by Refinitiv</v>
    <v>0</v>
    <v>VOBILE GROUP LIMITED (XHKG:3738)</v>
    <v>2</v>
    <v>23</v>
    <v>Finance</v>
    <v>4</v>
    <v>5.17</v>
    <v>1.77</v>
    <v>-0.15</v>
    <v>-3.4403999999999997E-2</v>
    <v>HKD</v>
    <v>Vobile Group Limited is a provider of protecting, measuring and monetizing online video content solutions. The Company is primarily focused on creating technology solutions for content owners and distributors through its software as a service (SaaS) platform. The Company has developed VDNA technology that provides video content protection to film studios, content providers and television networks. Its VDNA platform enables content owners to reduce infringement-related issues and generate revenues through online video distribution. The Company’s products include VideoTracker, MediaWise, ReClaim, Online TVOD PPT, Conventional PPT, Ad Tracking and analysis and mSync. It operates worldwide, through its branch offices located in Los Angeles, New York, Portland, Silicon Velley, Hong Kong, China, Japan, London and Australia.</v>
    <v>144</v>
    <v>Hong Kong Stock Exchange</v>
    <v>XHKG</v>
    <v>XHKG</v>
    <v>2880 Lakeside Dr Ste 360, SANTA CLARA, CA, 95054-2822 US</v>
    <v>4.43</v>
    <v>Software &amp; IT Services</v>
    <v>Stock</v>
    <v>44055.308877314812</v>
    <v>187</v>
    <v>4</v>
    <v>1978412000</v>
    <v>VOBILE GROUP LIMITED</v>
    <v>VOBILE GROUP LIMITED</v>
    <v>4.43</v>
    <v>71.28</v>
    <v>4.3600000000000003</v>
    <v>4.21</v>
    <v>430089500</v>
    <v>3738</v>
    <v>VOBILE GROUP LIMITED (XHKG:3738)</v>
    <v>17044000</v>
    <v>2016</v>
  </rv>
  <rv s="2">
    <v>188</v>
  </rv>
  <rv s="0">
    <v>https://www.bing.com/financeapi/forcetrigger?t=ah1zww&amp;q=XHKG%3a1061&amp;form=skydnc</v>
    <v>Learn more on Bing</v>
  </rv>
  <rv s="3">
    <v>en-US</v>
    <v>ah1zww</v>
    <v>268435456</v>
    <v>268435457</v>
    <v>1</v>
    <v>Powered by Refinitiv</v>
    <v>5</v>
    <v>ESSEX BIO-TECHNOLOGY LIMITED (XHKG:1061)</v>
    <v>2</v>
    <v>6</v>
    <v>Finance</v>
    <v>4</v>
    <v>7.01</v>
    <v>3.92</v>
    <v>1.2033</v>
    <v>-0.18</v>
    <v>-3.5363000000000006E-2</v>
    <v>HKD</v>
    <v>Essex Bio-Technology Limited is an investment holding company principally engaged in the manufacture and sales of biopharmaceutical products for the treatment and healing of surface wounds and eye wounds. The Company develops biopharmaceutical drugs based on recombinant deoxyribonucleic acid (DNA) technology. The main brands of the Company's products are Beifuji, Beifushu and Beifuxin. The Company operates through two business segments. The Pharmaceutical Products segment is engaged in the development, manufacture and sales of pharmaceutical products. The Provision of Marketing Services segment is involved in the distribution of third party products and provision of marketing services to such third party’s products.</v>
    <v>1110</v>
    <v>Hong Kong Stock Exchange</v>
    <v>XHKG</v>
    <v>XHKG</v>
    <v>Room 2818, China Merchants Tower, Shun Tak Centre, 168-200 Connaught Road Central HK</v>
    <v>5.01</v>
    <v>Pharmaceuticals</v>
    <v>Stock</v>
    <v>44055.309710648151</v>
    <v>190</v>
    <v>4.83</v>
    <v>2774098000</v>
    <v>ESSEX BIO-TECHNOLOGY LIMITED</v>
    <v>ESSEX BIO-TECHNOLOGY LIMITED</v>
    <v>5.01</v>
    <v>9.39</v>
    <v>5.09</v>
    <v>4.91</v>
    <v>577937000</v>
    <v>1061</v>
    <v>ESSEX BIO-TECHNOLOGY LIMITED (XHKG:1061)</v>
    <v>489000</v>
    <v>2000</v>
  </rv>
  <rv s="2">
    <v>191</v>
  </rv>
  <rv s="0">
    <v>https://www.bing.com/financeapi/forcetrigger?t=bgny7w&amp;q=XHKG%3a1763&amp;form=skydnc</v>
    <v>Learn more on Bing</v>
  </rv>
  <rv s="1">
    <v>en-US</v>
    <v>bgny7w</v>
    <v>268435456</v>
    <v>268435457</v>
    <v>1</v>
    <v>Powered by Refinitiv</v>
    <v>0</v>
    <v>China Isotope &amp; Radiation Corporation (XHKG:1763)</v>
    <v>2</v>
    <v>8</v>
    <v>Finance</v>
    <v>4</v>
    <v>34.25</v>
    <v>16.22</v>
    <v>-1.1000000000000001</v>
    <v>-3.6006999999999997E-2</v>
    <v>HKD</v>
    <v>China Isotope &amp; Radiation Corporation is a China-based company principally engaged in the research, development, manufacture and sales of radiopharmaceuticals for the diagnosis and treatment of radiopharmaceuticals, as well as medical and industrial radioactive source products. The Company also provides radiation sterilization services. The Company is also involved in the design, manufacture and installation of Gama ray irradiation devices. The Company opeartes its businesse mainly through four segments, including the Pharmaceuticals segment, the Radiological Products segment, the Irradiation segment and the Independent Medical Laboratory Services and Others segment, with the Pharmaceuticals segment as the core segment. The Pharmaceuticals segment is engaged in the development, manufacture and sale of radiopharmaceuticals, the Kit for Urea Breath Test and testing instruments, as well as in vitro immunodiagnostic reagents and boxes for imaging diagnosis and treatment.</v>
    <v>2956</v>
    <v>Hong Kong Stock Exchange</v>
    <v>XHKG</v>
    <v>XHKG</v>
    <v>No.1 Nansixiang, Sanlihe, Xicheng District, BEIJING, BEIJING CN</v>
    <v>30.55</v>
    <v>Pharmaceuticals</v>
    <v>Stock</v>
    <v>44055.310486111113</v>
    <v>193</v>
    <v>28.35</v>
    <v>9852146000</v>
    <v>China Isotope &amp; Radiation Corporation</v>
    <v>China Isotope &amp; Radiation Corporation</v>
    <v>30.55</v>
    <v>15.49</v>
    <v>30.55</v>
    <v>29.45</v>
    <v>319874900</v>
    <v>1763</v>
    <v>China Isotope &amp; Radiation Corporation (XHKG:1763)</v>
    <v>1325000</v>
    <v>1983</v>
  </rv>
  <rv s="2">
    <v>194</v>
  </rv>
  <rv s="0">
    <v>https://www.bing.com/financeapi/forcetrigger?t=aa988m&amp;q=XASX%3aSBM&amp;form=skydnc</v>
    <v>Learn more on Bing</v>
  </rv>
  <rv s="3">
    <v>en-US</v>
    <v>aa988m</v>
    <v>268435456</v>
    <v>268435457</v>
    <v>1</v>
    <v>Powered by Refinitiv</v>
    <v>5</v>
    <v>ST BARBARA LIMITED (XASX:SBM)</v>
    <v>2</v>
    <v>19</v>
    <v>Finance</v>
    <v>20</v>
    <v>4</v>
    <v>1.615</v>
    <v>0.495</v>
    <v>-0.13</v>
    <v>-3.8012000000000004E-2</v>
    <v>AUD</v>
    <v>St Barbara Ltd is an Australia-based gold mining company. The Company’s assets include the Leonora Operations in Western Australia, the Simberi Operations in Papua New Guinea, and the Atlantic Gold Operations in Nova Scotia, Canada. Leonora Operations include the Gwalia mine, which is located approximately three kilometers (km) south of the town of Leonora, Western Australia. The Simberi Operations occurs on the eastern half of the Simberi island covered by approximately 2,560 hectare Mining Lease (ML136). The Atlantic Gold operation is located in Moose River Gold Mines, near Middle Musquodoboit, approximately 60km north east of Halifax, Nova Scotia. The Gwalia mine has operations with approximately 2.1 million ounces of gold in reserves at a grade of 6.4 grams per ton. Ore at Simberi is sourced from various pits, including the Sorowar Pit. The Atlantic Gold operation has a combined estimated of approximately 1.9 million ounces of gold in reserves at a grade of 1.12 grams per ton.</v>
    <v>1900</v>
    <v>Australian Securities Exchange</v>
    <v>XASX</v>
    <v>XASX</v>
    <v>L 10 432 St Kilda Rd, MELBOURNE, VICTORIA, 3004 AU</v>
    <v>3.3</v>
    <v>Metals &amp; Mining</v>
    <v>Stock</v>
    <v>44055.296527777777</v>
    <v>196</v>
    <v>3.15</v>
    <v>2524469000</v>
    <v>ST BARBARA LIMITED</v>
    <v>ST BARBARA LIMITED</v>
    <v>3.24</v>
    <v>20.49</v>
    <v>3.42</v>
    <v>3.29</v>
    <v>703194600</v>
    <v>SBM</v>
    <v>ST BARBARA LIMITED (XASX:SBM)</v>
    <v>9669536</v>
    <v>1986</v>
  </rv>
  <rv s="2">
    <v>197</v>
  </rv>
  <rv s="0">
    <v>https://www.bing.com/financeapi/forcetrigger?t=ah2yec&amp;q=XHKG%3a1610&amp;form=skydnc</v>
    <v>Learn more on Bing</v>
  </rv>
  <rv s="3">
    <v>en-US</v>
    <v>ah2yec</v>
    <v>268435456</v>
    <v>268435457</v>
    <v>1</v>
    <v>Powered by Refinitiv</v>
    <v>5</v>
    <v>COFCO MEAT HOLDINGS LIMITED (XHKG:1610)</v>
    <v>2</v>
    <v>7</v>
    <v>Finance</v>
    <v>4</v>
    <v>4.42</v>
    <v>1.55</v>
    <v>1.125</v>
    <v>-0.18</v>
    <v>-4.4888000000000004E-2</v>
    <v>HKD</v>
    <v>COFCO Meat Holdings Limited is an investment holding company. The Company, along with its subsidiaries, is principally engaged in the pork business and the international trading business. The Company mainly operates through four segments. Hog Production segment is engaged in the sales of live hogs. Fresh Pork segment is engaged in the sales of fresh chilled and frozen pork products. Processed Meat Products segment includes sales of processed meat products. International Trading segment includes sales of imported frozen meat products, such as pork, beef, mutton, lamb and poultry. The Company distributes its products to distributors, wholesalers, hypermarkets, supermarkets, food processors, restaurants, as well as canteens, among others.</v>
    <v>6442</v>
    <v>Hong Kong Stock Exchange</v>
    <v>XHKG</v>
    <v>XHKG</v>
    <v>COFCO Fulinmen Mansion, No. 8 Chaoyangmen South Street, Chaoyang District, BEIJING, BEIJING CN</v>
    <v>4.03</v>
    <v>Food &amp; Tobacco</v>
    <v>Stock</v>
    <v>44055.309988425928</v>
    <v>199</v>
    <v>3.77</v>
    <v>15803090000</v>
    <v>COFCO MEAT HOLDINGS LIMITED</v>
    <v>COFCO MEAT HOLDINGS LIMITED</v>
    <v>4.0199999999999996</v>
    <v>8.49</v>
    <v>4.01</v>
    <v>3.83</v>
    <v>3901998000</v>
    <v>1610</v>
    <v>COFCO MEAT HOLDINGS LIMITED (XHKG:1610)</v>
    <v>61540000</v>
    <v>2016</v>
  </rv>
  <rv s="2">
    <v>200</v>
  </rv>
  <rv s="0">
    <v>https://www.bing.com/financeapi/forcetrigger?t=bqpvzr&amp;q=XHKG%3a2180&amp;form=skydnc</v>
    <v>Learn more on Bing</v>
  </rv>
  <rv s="1">
    <v>en-US</v>
    <v>bqpvzr</v>
    <v>268435456</v>
    <v>268435457</v>
    <v>1</v>
    <v>Powered by Refinitiv</v>
    <v>0</v>
    <v>ManpowerGroup Greater China Limited (XHKG:2180)</v>
    <v>2</v>
    <v>8</v>
    <v>Finance</v>
    <v>4</v>
    <v>13.32</v>
    <v>7.85</v>
    <v>-0.52</v>
    <v>-4.5138999999999999E-2</v>
    <v>HKD</v>
    <v>ManpowerGroup Greater China Limited is a China-based investment holding company principally involved in the provision of comprehensive range of workforce solutions and services. The Company provides flexible staffing service, headhunting service and recruiting process outsourcing services, as well as other human resources services including outplacement, leadership development, career management, talent assessment, and training and development services. The Company operates its businesses in Mainland China, Hong Kong, Macau and Taiwan.</v>
    <v>1248</v>
    <v>Hong Kong Stock Exchange</v>
    <v>XHKG</v>
    <v>XHKG</v>
    <v>36/F, Xin Mei Union Square, No. 999, Pudong Road (S), Pudong District, Shanghai, SHANGHAI CN</v>
    <v>11.9</v>
    <v>Professional &amp; Commercial Services</v>
    <v>Stock</v>
    <v>44055.31</v>
    <v>202</v>
    <v>11</v>
    <v>2485850000</v>
    <v>ManpowerGroup Greater China Limited</v>
    <v>ManpowerGroup Greater China Limited</v>
    <v>11.78</v>
    <v>16.25</v>
    <v>11.52</v>
    <v>11</v>
    <v>207500000</v>
    <v>2180</v>
    <v>ManpowerGroup Greater China Limited (XHKG:2180)</v>
    <v>720250</v>
    <v>2014</v>
  </rv>
  <rv s="2">
    <v>203</v>
  </rv>
  <rv s="0">
    <v>https://www.bing.com/financeapi/forcetrigger?t=brmkqh&amp;q=XHKG%3a1895&amp;form=skydnc</v>
    <v>Learn more on Bing</v>
  </rv>
  <rv s="1">
    <v>en-US</v>
    <v>brmkqh</v>
    <v>268435456</v>
    <v>268435457</v>
    <v>1</v>
    <v>Powered by Refinitiv</v>
    <v>0</v>
    <v>XINYUAN PROPERTY MANAGEMENT SERVICE (CAYMAN) LTD. (XHKG:1895)</v>
    <v>2</v>
    <v>8</v>
    <v>Finance</v>
    <v>4</v>
    <v>4.8600000000000003</v>
    <v>1.18</v>
    <v>-0.19</v>
    <v>-4.5782999999999997E-2</v>
    <v>HKD</v>
    <v>Xinyuan Property Management Service (Cayman) Ltd. is a China-based investment holding company. Through its subsidiaries, the Company provides property management services, value-added services and pre-delivery and consulting services. The property management services mainly include cleaning and sanitation, safety and security, gardening and facilities maintenance services. The value-added services include utility fee payment services, common area resources management, home living services and property cleaning and property delivery services. The pre-delivery and consulting services include property sales venues management services, property sales venues (warm-up) services, advice services for project planning, design management and building management, as well as referral and management services. The Company operates its businesses primarily in Mainland China.</v>
    <v>1343</v>
    <v>Hong Kong Stock Exchange</v>
    <v>XHKG</v>
    <v>XHKG</v>
    <v>3F, International Living Clubhouse, Zhengzhou, HENAN CN</v>
    <v>4.16</v>
    <v>Real Estate Operations</v>
    <v>Stock</v>
    <v>44055.310011574074</v>
    <v>205</v>
    <v>3.83</v>
    <v>2417800000</v>
    <v>XINYUAN PROPERTY MANAGEMENT SERVICE (CAYMAN) LTD.</v>
    <v>XINYUAN PROPERTY MANAGEMENT SERVICE (CAYMAN) LTD.</v>
    <v>4.0999999999999996</v>
    <v>15.91</v>
    <v>4.1500000000000004</v>
    <v>3.96</v>
    <v>549500000</v>
    <v>1895</v>
    <v>XINYUAN PROPERTY MANAGEMENT SERVICE (CAYMAN) LTD. (XHKG:1895)</v>
    <v>9646000</v>
    <v>2018</v>
  </rv>
  <rv s="2">
    <v>206</v>
  </rv>
  <rv s="0">
    <v>https://www.bing.com/financeapi/forcetrigger?t=ah25tc&amp;q=XHKG%3a1125&amp;form=skydnc</v>
    <v>Learn more on Bing</v>
  </rv>
  <rv s="11">
    <v>en-US</v>
    <v>ah25tc</v>
    <v>268435456</v>
    <v>268435457</v>
    <v>1</v>
    <v>Powered by Refinitiv</v>
    <v>29</v>
    <v>LAI FUNG HOLDINGS LIMITED (XHKG:1125)</v>
    <v>2</v>
    <v>30</v>
    <v>Finance</v>
    <v>4</v>
    <v>11.12</v>
    <v>6</v>
    <v>0.7671</v>
    <v>-0.41</v>
    <v>-4.6016000000000001E-2</v>
    <v>HKD</v>
    <v>Lai Fung Holdings Limited is a Hong Kong-based investment holding company principally engaged in the property development business. The Company operates through two business segments. The Property Development segment is engaged in the development of properties in Mainland China for sale. The Property Investment segment is engaged in the investment in serviced apartments, as well as commercial and office buildings in Mainland China for potential rental income. The Company is also involved in the property management business through its subsidiaries.</v>
    <v>2000</v>
    <v>Hong Kong Stock Exchange</v>
    <v>XHKG</v>
    <v>XHKG</v>
    <v>11th Floor, Lai Sun Commercial Centre, 680 Cheung Sha Wan Road, Kowloon HK</v>
    <v>Real Estate Operations</v>
    <v>Stock</v>
    <v>44055.06322916667</v>
    <v>208</v>
    <v>3098473000</v>
    <v>LAI FUNG HOLDINGS LIMITED</v>
    <v>LAI FUNG HOLDINGS LIMITED</v>
    <v>18.54</v>
    <v>8.91</v>
    <v>8.5</v>
    <v>331033400</v>
    <v>1125</v>
    <v>LAI FUNG HOLDINGS LIMITED (XHKG:1125)</v>
    <v>40</v>
  </rv>
  <rv s="2">
    <v>209</v>
  </rv>
  <rv s="0">
    <v>https://www.bing.com/financeapi/forcetrigger?t=ah6lnm&amp;q=XHKG%3a1909&amp;form=skydnc</v>
    <v>Learn more on Bing</v>
  </rv>
  <rv s="3">
    <v>en-US</v>
    <v>ah6lnm</v>
    <v>268435456</v>
    <v>268435457</v>
    <v>1</v>
    <v>Powered by Refinitiv</v>
    <v>5</v>
    <v>Fire Rock Holdings Limited (XHKG:1909)</v>
    <v>2</v>
    <v>7</v>
    <v>Finance</v>
    <v>4</v>
    <v>10.4</v>
    <v>3.18</v>
    <v>0.26929999999999998</v>
    <v>-0.5</v>
    <v>-0.05</v>
    <v>HKD</v>
    <v>Fire Rock Holdings Limited is a Hong Kong-based investment holding company principally engaged in the development of browser and mobile games. It launches games of various language versions and licenses self-developed games to licensed operators around the world. Its games are free for players to play on the browsers or for players to download from third party Internet platforms onto mobile devices. The games of the Company include Kings and Legends series, Hero’s Crown series, Heroines of Three Kingdoms series, Endless Battles series and Legends of Fairies series, among others. The Company operates its businesses in China, North America, Japan, Taiwan and Germany.</v>
    <v>181</v>
    <v>Hong Kong Stock Exchange</v>
    <v>XHKG</v>
    <v>XHKG</v>
    <v>4th Floor, Dongjiang Environmental Building, No. 9 Langshan Road, Nanshan District, SHENZHEN, GUANGDONG CN</v>
    <v>10</v>
    <v>Software &amp; IT Services</v>
    <v>Stock</v>
    <v>44055.297638888886</v>
    <v>211</v>
    <v>9.11</v>
    <v>2880000000</v>
    <v>Fire Rock Holdings Limited</v>
    <v>Fire Rock Holdings Limited</v>
    <v>10</v>
    <v>13.01</v>
    <v>10</v>
    <v>9.5</v>
    <v>320000000</v>
    <v>1909</v>
    <v>Fire Rock Holdings Limited (XHKG:1909)</v>
    <v>286000</v>
    <v>2014</v>
  </rv>
  <rv s="2">
    <v>212</v>
  </rv>
  <rv s="0">
    <v>https://www.bing.com/financeapi/forcetrigger?t=ah4k8m&amp;q=XHKG%3a3669&amp;form=skydnc</v>
    <v>Learn more on Bing</v>
  </rv>
  <rv s="3">
    <v>en-US</v>
    <v>ah4k8m</v>
    <v>268435456</v>
    <v>268435457</v>
    <v>1</v>
    <v>Powered by Refinitiv</v>
    <v>5</v>
    <v>China Yongda Automobiles Services Holdings Limited (XHKG:3669)</v>
    <v>2</v>
    <v>7</v>
    <v>Finance</v>
    <v>4</v>
    <v>10.16</v>
    <v>4.7610000000000001</v>
    <v>1.4972000000000001</v>
    <v>-0.44</v>
    <v>-5.0056999999999997E-2</v>
    <v>HKD</v>
    <v>China Yongda Automobiles Services Holdings Limited is an investment holding company principally engaged in the sale of passenger vehicle and the provision of related services. The Company operates its business through three segments: Passenger Vehicle Sales and Services segment, Automobile Rental Services segment and Finance Leasing Services segment. The Passenger Vehicle Sales and Services segment is engaged in the sale of passenger vehicles and the provision of after-sales services and other automobile-related services. The after-sales services include primarily repair and maintenance services and certain auxiliary automobile sales related services.</v>
    <v>13474</v>
    <v>Hong Kong Stock Exchange</v>
    <v>XHKG</v>
    <v>XHKG</v>
    <v>No. 299. Ruijin South Road, Huangpu District, SHANGHAI, SHANGHAI CN</v>
    <v>8.9</v>
    <v>Specialty Retailers</v>
    <v>Stock</v>
    <v>44055.310486111113</v>
    <v>214</v>
    <v>8.1999999999999993</v>
    <v>16172530000</v>
    <v>China Yongda Automobiles Services Holdings Limited</v>
    <v>China Yongda Automobiles Services Holdings Limited</v>
    <v>8.9</v>
    <v>9.32</v>
    <v>8.7899999999999991</v>
    <v>8.35</v>
    <v>1969857000</v>
    <v>3669</v>
    <v>China Yongda Automobiles Services Holdings Limited (XHKG:3669)</v>
    <v>8575500</v>
    <v>2011</v>
  </rv>
  <rv s="2">
    <v>215</v>
  </rv>
  <rv s="0">
    <v>https://www.bing.com/financeapi/forcetrigger?t=ah3hoc&amp;q=XHKG%3a2128&amp;form=skydnc</v>
    <v>Learn more on Bing</v>
  </rv>
  <rv s="3">
    <v>en-US</v>
    <v>ah3hoc</v>
    <v>268435456</v>
    <v>268435457</v>
    <v>1</v>
    <v>Powered by Refinitiv</v>
    <v>5</v>
    <v>China Lesso Group Holdings Limited (XHKG:2128)</v>
    <v>2</v>
    <v>7</v>
    <v>Finance</v>
    <v>4</v>
    <v>16.079999999999998</v>
    <v>6.45</v>
    <v>1.0613999999999999</v>
    <v>-0.8</v>
    <v>-5.1479999999999998E-2</v>
    <v>HKD</v>
    <v>China Lesso Group Holdings Limited is an investment holding company principally engaged in the manufacture and sales of building materials and interior decoration products and the provision of factoring services. The Company operates its business through eight segments. The Southern China segment operates its business in Guangdong Province and Hainan Province. The Southwestern China segment operates its business in Chongqing Municipality and Sichuan Province. The Central China segment operates its business in Hubei Province. The Eastern China segment operates its business in Shanghai Municipality and Anhui Province. The Northern China segment operates its business in Beijing Municipality, Tianjin Municipality and Hebei Province. The Northwestern China segment operates its business in Shaanxi Province and Ningxia Hui Autonomous Region. The Northeastern China segment operates its business in Liaoning Province. The Outside China segment operates its business outside China.</v>
    <v>13000</v>
    <v>Hong Kong Stock Exchange</v>
    <v>XHKG</v>
    <v>XHKG</v>
    <v>Liansu Industrial Estate, Longjiang Town, Shunde District, FOSHAN, GUANGDONG, 528318 CN</v>
    <v>15.62</v>
    <v>Homebuilding &amp; Construction Supplies</v>
    <v>Stock</v>
    <v>44055.310173611113</v>
    <v>217</v>
    <v>14.58</v>
    <v>48211580000</v>
    <v>China Lesso Group Holdings Limited</v>
    <v>China Lesso Group Holdings Limited</v>
    <v>15.62</v>
    <v>13.42</v>
    <v>15.54</v>
    <v>14.74</v>
    <v>3102418000</v>
    <v>2128</v>
    <v>China Lesso Group Holdings Limited (XHKG:2128)</v>
    <v>5369000</v>
    <v>2009</v>
  </rv>
  <rv s="2">
    <v>218</v>
  </rv>
  <rv s="0">
    <v>https://www.bing.com/financeapi/forcetrigger?t=ah2x6h&amp;q=XHKG%3a1585&amp;form=skydnc</v>
    <v>Learn more on Bing</v>
  </rv>
  <rv s="3">
    <v>en-US</v>
    <v>ah2x6h</v>
    <v>268435456</v>
    <v>268435457</v>
    <v>1</v>
    <v>Powered by Refinitiv</v>
    <v>5</v>
    <v>Yadea Group Holdings Ltd. (XHKG:1585)</v>
    <v>2</v>
    <v>7</v>
    <v>Finance</v>
    <v>4</v>
    <v>7.84</v>
    <v>1.35</v>
    <v>0.27529999999999999</v>
    <v>-0.38</v>
    <v>-5.3220999999999997E-2</v>
    <v>HKD</v>
    <v>YADEA GROUP HOLDINGS LTD. is an investment holding company principally engaged in the development, manufacture and sales of electric two-wheeled vehicles and related accessories. The Company’s main products include electric scooters, batteries and chargers, electric bicycles and electric two-wheeled vehicle parts. The Company’s subsidiaries include Yadea Group Management Holdings Limited, Ture Vantage Global Limited, Regal Talent Holdings Limited and others.</v>
    <v>4341</v>
    <v>Hong Kong Stock Exchange</v>
    <v>XHKG</v>
    <v>XHKG</v>
    <v>Xishan Road, Dacheng Industrial Zone, Anzhen Town, Xishan District, WUXI, JIANGSU CN</v>
    <v>7.06</v>
    <v>Automobiles &amp; Auto Parts</v>
    <v>Stock</v>
    <v>44055.31082175926</v>
    <v>220</v>
    <v>6.65</v>
    <v>21863500000</v>
    <v>Yadea Group Holdings Ltd.</v>
    <v>Yadea Group Holdings Ltd.</v>
    <v>7.03</v>
    <v>34.53</v>
    <v>7.14</v>
    <v>6.76</v>
    <v>2995000000</v>
    <v>1585</v>
    <v>Yadea Group Holdings Ltd. (XHKG:1585)</v>
    <v>9302000</v>
    <v>2014</v>
  </rv>
  <rv s="2">
    <v>221</v>
  </rv>
  <rv s="0">
    <v>https://www.bing.com/financeapi/forcetrigger?t=ah37h7&amp;q=XHKG%3a1818&amp;form=skydnc</v>
    <v>Learn more on Bing</v>
  </rv>
  <rv s="3">
    <v>en-US</v>
    <v>ah37h7</v>
    <v>268435456</v>
    <v>268435457</v>
    <v>1</v>
    <v>Powered by Refinitiv</v>
    <v>5</v>
    <v>Zhaojin Mining Industry Company Limited (XHKG:1818)</v>
    <v>2</v>
    <v>7</v>
    <v>Finance</v>
    <v>4</v>
    <v>11.52</v>
    <v>6.54</v>
    <v>7.3300000000000004E-2</v>
    <v>-0.5</v>
    <v>-5.4764999999999994E-2</v>
    <v>HKD</v>
    <v>Zhaojin Mining Industry Company Limited is principally engaged in the exploration, mining, processing, smelting of gold and the sale of gold products in Mainland China. The Company operates its business through three segments. The Gold Operations segment is engaged in gold mining and smelting operations. The Copper Operations segment is engaged in copper mining and smelting operations. The Others segment is engaged in the Company’s other investment activities and hotel catering operations. The Company’s subsidiaries include Zhaoyuan Jintingling Mining Industry Company Limited, Minxian Tianhao Gold Company Limited and Tuoli Zhaojin Beijiang Mining Company Limited.</v>
    <v>6765</v>
    <v>Hong Kong Stock Exchange</v>
    <v>XHKG</v>
    <v>XHKG</v>
    <v>299 Jinhui Road, Zhaoyuan City, YANTAI, SHANDONG, 265400 CN</v>
    <v>8.75</v>
    <v>Metals &amp; Mining</v>
    <v>Stock</v>
    <v>44055.310937499999</v>
    <v>223</v>
    <v>8.33</v>
    <v>31592000000</v>
    <v>Zhaojin Mining Industry Company Limited</v>
    <v>Zhaojin Mining Industry Company Limited</v>
    <v>8.6999999999999993</v>
    <v>53.34</v>
    <v>9.1300000000000008</v>
    <v>8.6300000000000008</v>
    <v>3270393000</v>
    <v>1818</v>
    <v>Zhaojin Mining Industry Company Limited (XHKG:1818)</v>
    <v>37650505</v>
    <v>2004</v>
  </rv>
  <rv s="2">
    <v>224</v>
  </rv>
  <rv s="0">
    <v>https://www.bing.com/financeapi/forcetrigger?t=bpvlp2&amp;q=XHKG%3a1753&amp;form=skydnc</v>
    <v>Learn more on Bing</v>
  </rv>
  <rv s="10">
    <v>en-US</v>
    <v>bpvlp2</v>
    <v>268435456</v>
    <v>268435457</v>
    <v>1</v>
    <v>Powered by Refinitiv</v>
    <v>26</v>
    <v>DUIBA GROUP LIMITED (XHKG:1753)</v>
    <v>2</v>
    <v>27</v>
    <v>Finance</v>
    <v>4</v>
    <v>5.47</v>
    <v>1.49</v>
    <v>-0.24</v>
    <v>-6.4000000000000001E-2</v>
    <v>HKD</v>
    <v>Duiba Group Ltd is a China-based investment holding company. Through its subsidiaries, the Company is primarily engaged in user management Software as a Service (SaaS) platform business, interactive advertising business and other businesses. The Company conducts its businesses mainly in Mainland China.</v>
    <v>692</v>
    <v>Hong Kong Stock Exchange</v>
    <v>XHKG</v>
    <v>XHKG</v>
    <v>Room 702, Shuyu Mansion, No. 98, Wenyi West Road, West Lake District, Hangzhou, ZHEJIANG CN</v>
    <v>3.75</v>
    <v>Media &amp; Publishing</v>
    <v>Stock</v>
    <v>44055.31077546296</v>
    <v>226</v>
    <v>3.46</v>
    <v>4233880000</v>
    <v>DUIBA GROUP LIMITED</v>
    <v>DUIBA GROUP LIMITED</v>
    <v>3.75</v>
    <v>3.75</v>
    <v>3.51</v>
    <v>1077323000</v>
    <v>1753</v>
    <v>DUIBA GROUP LIMITED (XHKG:1753)</v>
    <v>8077600</v>
    <v>2018</v>
  </rv>
  <rv s="2">
    <v>227</v>
  </rv>
  <rv s="0">
    <v>https://www.bing.com/financeapi/forcetrigger?t=b1ccf2&amp;q=XHKG%3a1806&amp;form=skydnc</v>
    <v>Learn more on Bing</v>
  </rv>
  <rv s="1">
    <v>en-US</v>
    <v>b1ccf2</v>
    <v>268435456</v>
    <v>268435457</v>
    <v>1</v>
    <v>Powered by Refinitiv</v>
    <v>0</v>
    <v>HUIFU LIMITED (XHKG:1806)</v>
    <v>2</v>
    <v>8</v>
    <v>Finance</v>
    <v>4</v>
    <v>3.95</v>
    <v>1.68</v>
    <v>-0.21</v>
    <v>-6.5015000000000003E-2</v>
    <v>HKD</v>
    <v>HUIFU LIMITED is a China-based third party provider of payment services. The Company mainly provides merchant payment services and Fintech enabling services. The Company provides a variety of payment services to micro and small merchants whether such payments are made in-store, online or on-the-go. The Company also provides software-as-a-service (SaaS) offerings, such as account management services, as well as data-driven value-added services.</v>
    <v>1080</v>
    <v>Hong Kong Stock Exchange</v>
    <v>XHKG</v>
    <v>XHKG</v>
    <v>Block C5, Putian Industrial Park Phase II, No.700 Yishan Road, Xuhui District, SHANGHAI, SHANGHAI CN</v>
    <v>3.22</v>
    <v>Professional &amp; Commercial Services</v>
    <v>Stock</v>
    <v>44055.310914351852</v>
    <v>229</v>
    <v>2.96</v>
    <v>4164772000</v>
    <v>HUIFU LIMITED</v>
    <v>HUIFU LIMITED</v>
    <v>3.2</v>
    <v>13.44</v>
    <v>3.23</v>
    <v>3.02</v>
    <v>1301491000</v>
    <v>1806</v>
    <v>HUIFU LIMITED (XHKG:1806)</v>
    <v>4275600</v>
    <v>2017</v>
  </rv>
  <rv s="2">
    <v>230</v>
  </rv>
  <rv s="0">
    <v>https://www.bing.com/financeapi/forcetrigger?t=ah3gp2&amp;q=XHKG%3a2099&amp;form=skydnc</v>
    <v>Learn more on Bing</v>
  </rv>
  <rv s="3">
    <v>en-US</v>
    <v>ah3gp2</v>
    <v>268435456</v>
    <v>268435457</v>
    <v>1</v>
    <v>Powered by Refinitiv</v>
    <v>5</v>
    <v>CHINA GOLD INTERNATIONAL RESOURCES CORP. LTD. (XHKG:2099)</v>
    <v>2</v>
    <v>10</v>
    <v>Finance</v>
    <v>4</v>
    <v>10.42</v>
    <v>3.22</v>
    <v>1.853</v>
    <v>-0.56999999999999995</v>
    <v>-7.1517999999999998E-2</v>
    <v>HKD</v>
    <v>China Gold International Resources Corp. Ltd. is principally engaged in the acquisition, exploration, development and mining of mineral reserves in China. The Company operates its business through two segments. The Mine-Produced Gold segment is engaged in the production of gold bullion through the Company’s integrated processes. The Mine-Produced Copper segment is engaged in the production of copper concentrate and other by-products through the Company’s integrated separation. Through its subsidiaries, the Company is also engaged in mining logistics and transport business.</v>
    <v>2085</v>
    <v>Hong Kong Stock Exchange</v>
    <v>XHKG</v>
    <v>XHKG</v>
    <v>505 Burrard St Suite 660, Box 27, VANCOUVER, BC, V7X 1M4 CA</v>
    <v>7.64</v>
    <v>Metals &amp; Mining</v>
    <v>Stock</v>
    <v>44055.309895833336</v>
    <v>232</v>
    <v>7.12</v>
    <v>523266200</v>
    <v>CHINA GOLD INTERNATIONAL RESOURCES CORP. LTD.</v>
    <v>CHINA GOLD INTERNATIONAL RESOURCES CORP. LTD.</v>
    <v>7.26</v>
    <v>30.55</v>
    <v>7.97</v>
    <v>7.4</v>
    <v>396413800</v>
    <v>2099</v>
    <v>CHINA GOLD INTERNATIONAL RESOURCES CORP. LTD. (XHKG:2099)</v>
    <v>1830400</v>
    <v>2000</v>
  </rv>
  <rv s="2">
    <v>233</v>
  </rv>
  <rv s="0">
    <v>https://www.bing.com/financeapi/forcetrigger?t=ah3nec&amp;q=XHKG%3a2303&amp;form=skydnc</v>
    <v>Learn more on Bing</v>
  </rv>
  <rv s="3">
    <v>en-US</v>
    <v>ah3nec</v>
    <v>268435456</v>
    <v>268435457</v>
    <v>1</v>
    <v>Powered by Refinitiv</v>
    <v>5</v>
    <v>Hengxing Gold Holding Company Limited (XHKG:2303)</v>
    <v>2</v>
    <v>7</v>
    <v>Finance</v>
    <v>4</v>
    <v>6.28</v>
    <v>1.18</v>
    <v>1.0682</v>
    <v>-0.28999999999999998</v>
    <v>-7.6315999999999995E-2</v>
    <v>HKD</v>
    <v>Hengxing Gold Holding Company Limited is an investment holding company principally engaged in gold mining and production and the sales of processed gold. The Company’s subsidiaries include Golden Planet Investments Limited, Tianshan Gold Securities (Hong Kong) Limited and Tianshan Goldfield (Xinjiang) Investment Advisory Limited.</v>
    <v>392</v>
    <v>Hong Kong Stock Exchange</v>
    <v>XHKG</v>
    <v>XHKG</v>
    <v>No. 36, Yiji Highway, Yining County, YILI HASAKE, XINJIANG CN</v>
    <v>3.67</v>
    <v>Metals &amp; Mining</v>
    <v>Stock</v>
    <v>44055.296203703707</v>
    <v>235</v>
    <v>3.4</v>
    <v>3829500000</v>
    <v>Hengxing Gold Holding Company Limited</v>
    <v>Hengxing Gold Holding Company Limited</v>
    <v>3.67</v>
    <v>13.53</v>
    <v>3.8</v>
    <v>3.51</v>
    <v>925000000</v>
    <v>2303</v>
    <v>Hengxing Gold Holding Company Limited (XHKG:2303)</v>
    <v>440000</v>
    <v>2012</v>
  </rv>
  <rv s="2">
    <v>236</v>
  </rv>
  <rv s="0">
    <v>https://www.bing.com/financeapi/forcetrigger?t=ah2xqh&amp;q=XHKG%3a1599&amp;form=skydnc</v>
    <v>Learn more on Bing</v>
  </rv>
  <rv s="3">
    <v>en-US</v>
    <v>ah2xqh</v>
    <v>268435456</v>
    <v>268435457</v>
    <v>1</v>
    <v>Powered by Refinitiv</v>
    <v>5</v>
    <v>Beijing Urban Construction Design &amp; Development Group Co., Limited (XHKG:1599)</v>
    <v>2</v>
    <v>7</v>
    <v>Finance</v>
    <v>4</v>
    <v>2.68</v>
    <v>1.77</v>
    <v>1.2107000000000001</v>
    <v>-0.21</v>
    <v>-8.2030999999999993E-2</v>
    <v>HKD</v>
    <v>Beijing Urban Construction Design &amp; Development Group Co., Limited is principally engaged in the design, survey, consultancy and construction contracting business. The Company operates its business through two segments. The Design, Survey and Consultancy segment is engaged in the provision of services on designing, surveying and mapping, monitoring and consulting services in the engineering of urban rail transit, municipal management and construction. The Construction Contracting segment is engaged in the provision of services relating to urban rail transit construction contracting.</v>
    <v>4282</v>
    <v>Hong Kong Stock Exchange</v>
    <v>XHKG</v>
    <v>XHKG</v>
    <v>No. 5, Fuchengmen North Street, Xicheng District, BEIJING, BEIJING, 100037 CN</v>
    <v>2.58</v>
    <v>Construction &amp; Engineering</v>
    <v>Stock</v>
    <v>44055.309513888889</v>
    <v>238</v>
    <v>2.2999999999999998</v>
    <v>3209835000</v>
    <v>Beijing Urban Construction Design &amp; Development Group Co., Limited</v>
    <v>Beijing Urban Construction Design &amp; Development Group Co., Limited</v>
    <v>2.58</v>
    <v>4.3</v>
    <v>2.56</v>
    <v>2.35</v>
    <v>1348670000</v>
    <v>1599</v>
    <v>Beijing Urban Construction Design &amp; Development Group Co., Limited (XHKG:1599)</v>
    <v>3243000</v>
    <v>1990</v>
  </rv>
  <rv s="2">
    <v>239</v>
  </rv>
  <rv s="0">
    <v>https://www.bing.com/financeapi/forcetrigger?t=bpw777&amp;q=XHKG%3a1873&amp;form=skydnc</v>
    <v>Learn more on Bing</v>
  </rv>
  <rv s="1">
    <v>en-US</v>
    <v>bpw777</v>
    <v>268435456</v>
    <v>268435457</v>
    <v>1</v>
    <v>Powered by Refinitiv</v>
    <v>0</v>
    <v>VIVA Biotech Holdings (XHKG:1873)</v>
    <v>2</v>
    <v>8</v>
    <v>Finance</v>
    <v>4</v>
    <v>11.18</v>
    <v>3.5</v>
    <v>-0.86</v>
    <v>-8.5828000000000002E-2</v>
    <v>HKD</v>
    <v>VIVA Biotech Holdings is a China-based investment holding company. The Company is principally engaged in the provision of the structure-based drug discovery services to biotechnology and pharmaceutical customers worldwide for their pre-clinical stage innovative drug development. The Company’s core technologies include structure-based drug discovery (SBDD) platform, fragment-based drug discovery (FBDD) platform, affinity selection mass spectrometry (ASMS) screening platform and membrane protein targeted drug discovery platform. The Company operates its businesses mainly in the United States, China, Europe and other regions.</v>
    <v>731</v>
    <v>Hong Kong Stock Exchange</v>
    <v>XHKG</v>
    <v>XHKG</v>
    <v>334, Aidisheng Road, Zhangjiang High-Tech Park, Pudong New District, Shanghai, SHANGHAI CN</v>
    <v>10.1</v>
    <v>Biotechnology &amp; Medical Research</v>
    <v>Stock</v>
    <v>44055.310752314814</v>
    <v>241</v>
    <v>8.9</v>
    <v>18951150000</v>
    <v>VIVA Biotech Holdings</v>
    <v>VIVA Biotech Holdings</v>
    <v>10.1</v>
    <v>46.4</v>
    <v>10.02</v>
    <v>9.16</v>
    <v>1876352000</v>
    <v>1873</v>
    <v>VIVA Biotech Holdings (XHKG:1873)</v>
    <v>34697500</v>
    <v>2008</v>
  </rv>
  <rv s="2">
    <v>242</v>
  </rv>
  <rv s="0">
    <v>https://www.bing.com/financeapi/forcetrigger?t=ah1w3m&amp;q=XHKG%3a1005&amp;form=skydnc</v>
    <v>Learn more on Bing</v>
  </rv>
  <rv s="3">
    <v>en-US</v>
    <v>ah1w3m</v>
    <v>268435456</v>
    <v>268435457</v>
    <v>1</v>
    <v>Powered by Refinitiv</v>
    <v>5</v>
    <v>MATRIX HOLDINGS LIMITED (XHKG:1005)</v>
    <v>2</v>
    <v>6</v>
    <v>Finance</v>
    <v>4</v>
    <v>3.78</v>
    <v>2.62</v>
    <v>0.28270000000000001</v>
    <v>-0.28000000000000003</v>
    <v>-9.6552000000000013E-2</v>
    <v>HKD</v>
    <v>Matrix Holdings Limited is an investment holding company principally engaged in the manufacturing and trading of toys and lighting products. The manufacturing services offered by the Company include design, prototyping, molding, product validation, multi-skilled manufacturing, general assembly and packaging. The Company sells its products mainly under its own brand of Gazillion Bubbles and the authorized licensing brand of Tonka and My Little Pony. The company has eight business segments: the United States, Europe, Mexico, Canada, South America, Australia, New Zealand and other locations. The Company is also involved in the provision of management services through its subsidiaries.</v>
    <v>7700</v>
    <v>Hong Kong Stock Exchange</v>
    <v>XHKG</v>
    <v>XHKG</v>
    <v>Room 223-231, 2/F, Tsim Sha Tsui Centre, 66 Mody Road, Tsimshatsui East, Kowloon HK</v>
    <v>2.63</v>
    <v>Leisure Products</v>
    <v>Stock</v>
    <v>44055.275810185187</v>
    <v>244</v>
    <v>2.5</v>
    <v>2192990000</v>
    <v>MATRIX HOLDINGS LIMITED</v>
    <v>MATRIX HOLDINGS LIMITED</v>
    <v>2.5</v>
    <v>13.86</v>
    <v>2.9</v>
    <v>2.62</v>
    <v>756203300</v>
    <v>1005</v>
    <v>MATRIX HOLDINGS LIMITED (XHKG:1005)</v>
    <v>56000</v>
    <v>1993</v>
  </rv>
  <rv s="2">
    <v>245</v>
  </rv>
  <rv s="0">
    <v>http://en.wikipedia.org/wiki/Public_domain</v>
    <v>Public domain</v>
  </rv>
  <rv s="0">
    <v>http://en.wikipedia.org/wiki/NIO_(car_company)</v>
    <v>Wikipedia</v>
  </rv>
  <rv s="12">
    <v>247</v>
    <v>248</v>
  </rv>
  <rv s="13">
    <v>36</v>
    <v>https://www.bing.com/th?id=AMMS_001d1f7d2b0d253d160074b20cb72dc4&amp;qlt=95</v>
    <v>249</v>
    <v>https://www.bing.com/images/search?form=xlimg&amp;q=nio+car</v>
    <v>Image of NIO INC.</v>
    <v/>
  </rv>
  <rv s="0">
    <v>https://www.bing.com/financeapi/forcetrigger?t=bjqejc&amp;q=XNYS%3aNIO&amp;form=skydnc</v>
    <v>Learn more on Bing</v>
  </rv>
  <rv s="14">
    <v>en-US</v>
    <v>bjqejc</v>
    <v>268435456</v>
    <v>268435457</v>
    <v>1</v>
    <v>Powered by Refinitiv</v>
    <v>31</v>
    <v>NIO INC. (XNYS:NIO)</v>
    <v>33</v>
    <v>34</v>
    <v>Finance</v>
    <v>35</v>
    <v>20.97</v>
    <v>1.19</v>
    <v>-1.38</v>
    <v>7.0270000000000003E-3</v>
    <v>-6.9416000000000005E-2</v>
    <v>0.13</v>
    <v>USD</v>
    <v>Nio, Inc. designs, manufactures and sells smart and connected electric vehicles. It manufactures autonomous driving electric vehicles integrated with next generation technologies and artificial intelligence. It manufactures ES8, which is a seven-seated all aluminum alloy body electric sports utility vehicle (SUV). It is equipped with e-propulsion system which is capable of accelerating from zero to 100 km per hour in 4.4 seconds and delivering a New European Driving Cycle driving range of up to 355 Kilometers (km) and a maximum range of up to 500 km in a single charge. It is also focused on providing vehicle charging solutions, which include Power Home, Power Swap, Power Mobile and Power Express service. It also offers various value-added services to its users, such as statutory and third-party liability insurance and car damage insurance through third-party insurers, repair and routine maintenance services, courtesy car during lengthy repairs and maintenance and roadside assistance.</v>
    <v>7442</v>
    <v>New York Stock Exchange</v>
    <v>XNYS</v>
    <v>XNYS</v>
    <v>Building 20, No. 56 Antuo Road, Anting Town, Jiading District, Shanghai, SHANGHAI, 201804 CN</v>
    <v>19.440000000000001</v>
    <v>250</v>
    <v>Automobiles &amp; Auto Parts</v>
    <v>Stock</v>
    <v>44071.999999675783</v>
    <v>251</v>
    <v>18.11</v>
    <v>23547030000</v>
    <v>NIO INC.</v>
    <v>NIO INC.</v>
    <v>18.87</v>
    <v>0</v>
    <v>19.88</v>
    <v>18.5</v>
    <v>18.63</v>
    <v>1184458000</v>
    <v>NIO</v>
    <v>NIO INC. (XNYS:NIO)</v>
    <v>155242283</v>
    <v>103563264</v>
    <v>2014</v>
  </rv>
  <rv s="2">
    <v>252</v>
  </rv>
  <rv s="0">
    <v>http://en.wikipedia.org/wiki/Nutanix</v>
    <v>Wikipedia</v>
  </rv>
  <rv s="12">
    <v>247</v>
    <v>254</v>
  </rv>
  <rv s="13">
    <v>36</v>
    <v>https://www.bing.com/th?id=AMMS_edd234e9da63a64edd5c04947c5a295c&amp;qlt=95</v>
    <v>255</v>
    <v>https://www.bing.com/images/search?form=xlimg&amp;q=nutanix</v>
    <v>Image of NUTANIX, INC.</v>
    <v/>
  </rv>
  <rv s="0">
    <v>https://www.bing.com/financeapi/forcetrigger?t=a1yscw&amp;q=XNAS%3aNTNX&amp;form=skydnc</v>
    <v>Learn more on Bing</v>
  </rv>
  <rv s="15">
    <v>en-US</v>
    <v>a1yscw</v>
    <v>268435456</v>
    <v>268435457</v>
    <v>1</v>
    <v>Powered by Refinitiv</v>
    <v>37</v>
    <v>NUTANIX, INC. (XNAS:NTNX)</v>
    <v>33</v>
    <v>38</v>
    <v>Finance</v>
    <v>35</v>
    <v>37.86</v>
    <v>11.31</v>
    <v>1.8207</v>
    <v>6.33</v>
    <v>1.6410999999999999E-2</v>
    <v>0.29170499999999999</v>
    <v>0.46</v>
    <v>USD</v>
    <v>Nutanix, Inc. is a United States-based company, which provides an enterprise cloud platform that converges silos of server, virtualization and storage into an integrated solution. The Company's enterprise cloud platform connects to public cloud services. It has operations in the United States; Europe, the Middle East and Africa; Asia-Pacific, and Other Americas. Its solution consists of software product families, including Acropolis and Prism. Its solution is delivered on commodity x86 servers. Acropolis includes its Distributed Storage Fabric that delivers enterprise-grade data management features. Acropolis also includes a built-in hypervisor, and its Application Mobility Fabric that enables application placement, conversion and migration across various hypervisors, and between public and private clouds. Prism delivers integrated virtualization and infrastructure management, operational analytics and a suite of one-click administration capabilities.</v>
    <v>6230</v>
    <v>Nasdaq Stock Market</v>
    <v>XNAS</v>
    <v>XNAS</v>
    <v>1740 Technology Dr Ste 150, SAN JOSE, CA, 95110-1348 US</v>
    <v>28.53</v>
    <v>256</v>
    <v>Software &amp; IT Services</v>
    <v>Stock</v>
    <v>44071.999885763282</v>
    <v>257</v>
    <v>23.09</v>
    <v>4330534000</v>
    <v>NUTANIX, INC.</v>
    <v>NUTANIX, INC.</v>
    <v>23.79</v>
    <v>21.7</v>
    <v>28.03</v>
    <v>28.49</v>
    <v>199563800</v>
    <v>NTNX</v>
    <v>NUTANIX, INC. (XNAS:NTNX)</v>
    <v>68093992</v>
    <v>2048148</v>
    <v>2009</v>
  </rv>
  <rv s="2">
    <v>258</v>
  </rv>
  <rv s="0">
    <v>https://www.bing.com/financeapi/forcetrigger?t=a1moa2&amp;q=XNAS%3aAAL&amp;form=skydnc</v>
    <v>Learn more on Bing</v>
  </rv>
  <rv s="16">
    <v>en-US</v>
    <v>a1moa2</v>
    <v>268435456</v>
    <v>268435457</v>
    <v>1</v>
    <v>Powered by Refinitiv</v>
    <v>39</v>
    <v>AMERICAN AIRLINES GROUP INC. (XNAS:AAL)</v>
    <v>2</v>
    <v>40</v>
    <v>Finance</v>
    <v>35</v>
    <v>31.67</v>
    <v>8.25</v>
    <v>1.7641</v>
    <v>0.31</v>
    <v>-1.472E-3</v>
    <v>2.3342999999999999E-2</v>
    <v>-0.02</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13.63</v>
    <v>Passenger Transportation Services</v>
    <v>Stock</v>
    <v>44071.999952175778</v>
    <v>260</v>
    <v>13.23</v>
    <v>6753692000</v>
    <v>AMERICAN AIRLINES GROUP INC.</v>
    <v>AMERICAN AIRLINES GROUP INC.</v>
    <v>13.59</v>
    <v>3.3195999999999999</v>
    <v>13.28</v>
    <v>13.59</v>
    <v>13.57</v>
    <v>508561200</v>
    <v>AAL</v>
    <v>AMERICAN AIRLINES GROUP INC. (XNAS:AAL)</v>
    <v>54516383</v>
    <v>69046412</v>
    <v>1982</v>
  </rv>
  <rv s="2">
    <v>261</v>
  </rv>
  <rv s="0">
    <v>https://www.bing.com/financeapi/forcetrigger?t=a1pctc&amp;q=XNYS%3aCCL&amp;form=skydnc</v>
    <v>Learn more on Bing</v>
  </rv>
  <rv s="16">
    <v>en-US</v>
    <v>a1pctc</v>
    <v>268435456</v>
    <v>268435457</v>
    <v>1</v>
    <v>Powered by Refinitiv</v>
    <v>39</v>
    <v>Carnival Corp (XNYS:CCL)</v>
    <v>2</v>
    <v>40</v>
    <v>Finance</v>
    <v>35</v>
    <v>51.94</v>
    <v>7.8</v>
    <v>1.9403999999999999</v>
    <v>1.0900000000000001</v>
    <v>2.9049999999999996E-3</v>
    <v>6.7617999999999998E-2</v>
    <v>0.05</v>
    <v>USD</v>
    <v>Carnival Corporation is a leisure travel company. The Company is a cruise company of global cruise guests, and a provider of vacations to all cruise destinations throughout the world. The Company’s segment includes North America and Australia (NAA) and Europe and Asia (EAA). The Company's North America and Australia segment includes Carnival Cruise Line, Princess Cruises, Holland America Line, P&amp;O Cruises (Australia) and Seabourn. The Company's EAA segment includes Costa Cruises (Costa), AIDA Cruises (AIDA), P&amp;O Cruises (United Kingdom) and Cunard. The Company's geographic areas include United States, Canada, Continental Europe, Asia, Australia, New Zealand and United Kingdom. The Company's ships sail to all cruise destinations, including Alaska; Antarctica and Patagonia; Arabia, Africa and India; Asia; Australia and South Pacific; Canada and New England; the Caribbean; the Mediterranean; Northern Europe; Pacific Coastal; Panama Canal and South America.</v>
    <v>104000</v>
    <v>New York Stock Exchange</v>
    <v>XNYS</v>
    <v>XNYS</v>
    <v>3655 NW 87th Ave, Po Box 1347, MIAMI, FL, 33178-2428 US</v>
    <v>17.34</v>
    <v>Hotels &amp; Entertainment Services</v>
    <v>Stock</v>
    <v>44071.999960960158</v>
    <v>263</v>
    <v>16.23</v>
    <v>13396410000</v>
    <v>Carnival Corp</v>
    <v>Carnival Corp</v>
    <v>16.579999999999998</v>
    <v>0</v>
    <v>16.12</v>
    <v>17.21</v>
    <v>17.260000000000002</v>
    <v>856959300</v>
    <v>CCL</v>
    <v>Carnival Corp (XNYS:CCL)</v>
    <v>51079101</v>
    <v>32868217</v>
    <v>1974</v>
  </rv>
  <rv s="2">
    <v>264</v>
  </rv>
  <rv s="0">
    <v>http://en.wikipedia.org/wiki/Norwegian_Cruise_Line</v>
    <v>Wikipedia</v>
  </rv>
  <rv s="12">
    <v>247</v>
    <v>266</v>
  </rv>
  <rv s="13">
    <v>36</v>
    <v>https://www.bing.com/th?id=AMMS_bbdfa0a8c7dacf5547cec3c25b489ead&amp;qlt=95</v>
    <v>267</v>
    <v>https://www.bing.com/images/search?form=xlimg&amp;q=norwegian+cruise+line</v>
    <v>Image of NORWEGIAN CRUISE LINE HOLDINGS LTD.</v>
    <v/>
  </rv>
  <rv s="0">
    <v>https://www.bing.com/financeapi/forcetrigger?t=axxudm&amp;q=XNYS%3aNCLH&amp;form=skydnc</v>
    <v>Learn more on Bing</v>
  </rv>
  <rv s="17">
    <v>en-US</v>
    <v>axxudm</v>
    <v>268435456</v>
    <v>268435457</v>
    <v>1</v>
    <v>Powered by Refinitiv</v>
    <v>41</v>
    <v>NORWEGIAN CRUISE LINE HOLDINGS LTD. (XNYS:NCLH)</v>
    <v>33</v>
    <v>42</v>
    <v>Finance</v>
    <v>35</v>
    <v>59.78</v>
    <v>7.03</v>
    <v>2.7347999999999999</v>
    <v>1.04</v>
    <v>-3.9569999999999996E-3</v>
    <v>6.2461999999999997E-2</v>
    <v>-7.0000000000000007E-2</v>
    <v>USD</v>
    <v>Norwegian Cruise Line Holdings Ltd. (NCLH) is a global cruise company. The Company operates the Norwegian Cruise Line, Oceania Cruises and Regent Seven Seas Cruises brands. The Company had 25 ships with approximately 50,400 Berths, as of May 1, 2017. The Company's brands offer itineraries to various destinations around the world, including Europe, Asia, Australia, New Zealand, South America, Africa, Canada, Bermuda, Caribbean, Alaska and Hawaii. The Company's brands offer various features, amenities, and activities, including various accommodations, multiple dining venues, bars and lounges, spa, casino and retail shopping areas and various entertainment choices. All the brands offer a selection of shore excursions at each port of call, as well as hotel packages for stays before or after a voyage. As of December 31, 2016, its Norwegian offered 14 ships that were purpose-built to deliver the Freestyle Cruising product, which offered freedom, flexibility and choice to its guests.</v>
    <v>36000</v>
    <v>New York Stock Exchange</v>
    <v>XNYS</v>
    <v>XNYS</v>
    <v>7665 CORPORATE DRIVE, MIAMI, FL, 33126 US</v>
    <v>17.78</v>
    <v>268</v>
    <v>Hotels &amp; Entertainment Services</v>
    <v>Stock</v>
    <v>44071.999969351564</v>
    <v>269</v>
    <v>16.86</v>
    <v>4589055000</v>
    <v>NORWEGIAN CRUISE LINE HOLDINGS LTD.</v>
    <v>NORWEGIAN CRUISE LINE HOLDINGS LTD.</v>
    <v>17.16</v>
    <v>0</v>
    <v>16.649999999999999</v>
    <v>17.690000000000001</v>
    <v>17.62</v>
    <v>275618900</v>
    <v>NCLH</v>
    <v>NORWEGIAN CRUISE LINE HOLDINGS LTD. (XNYS:NCLH)</v>
    <v>43108854</v>
    <v>31890492</v>
    <v>2011</v>
  </rv>
  <rv s="2">
    <v>270</v>
  </rv>
  <rv s="0">
    <v>https://www.bing.com/financeapi/forcetrigger?t=a24qnm&amp;q=XNAS%3aUAL&amp;form=skydnc</v>
    <v>Learn more on Bing</v>
  </rv>
  <rv s="16">
    <v>en-US</v>
    <v>a24qnm</v>
    <v>268435456</v>
    <v>268435457</v>
    <v>1</v>
    <v>Powered by Refinitiv</v>
    <v>39</v>
    <v>UNITED AIRLINES HOLDINGS, INC. (XNAS:UAL)</v>
    <v>2</v>
    <v>40</v>
    <v>Finance</v>
    <v>35</v>
    <v>95.16</v>
    <v>17.8</v>
    <v>1.5266999999999999</v>
    <v>1.1200000000000001</v>
    <v>-2.678E-4</v>
    <v>3.0922000000000002E-2</v>
    <v>-0.01</v>
    <v>USD</v>
    <v>United Airlines Holdings Inc., formerly United Continental Holdings, Inc., is a holding company and its principal, wholly-owned subsidiary is United Airlines, Inc. (United). The Company transports people and cargo throughout North America and to destinations in Asia, Europe, the Middle East and Latin America. Through United and its regional carriers, it operates across five continents, with hubs at Newark Liberty International Airport (Newark), Chicago O'Hare International Airport (Chicago O'Hare), Denver International Airport (Denver), George Bush Intercontinental Airport (Houston Bush), Los Angeles International Airport (LAX), A.B. Won Pat International Airport (Guam), San Francisco International Airport (SFO) and Washington Dulles International Airport (Washington Dulles). It has contractual relationships with various regional carriers to provide regional aircraft service branded as United Express.</v>
    <v>91800</v>
    <v>Nasdaq Stock Market</v>
    <v>XNAS</v>
    <v>XNAS</v>
    <v>Jennifer L. Kraft - Whqld, 233 South Wacker Drive, CHICAGO, IL, 60606 US</v>
    <v>37.44</v>
    <v>Passenger Transportation Services</v>
    <v>Stock</v>
    <v>44071.999965948438</v>
    <v>272</v>
    <v>35.89</v>
    <v>10539430000</v>
    <v>UNITED AIRLINES HOLDINGS, INC.</v>
    <v>UNITED AIRLINES HOLDINGS, INC.</v>
    <v>37.139600000000002</v>
    <v>8.7719000000000005</v>
    <v>36.22</v>
    <v>37.340000000000003</v>
    <v>37.33</v>
    <v>290983700</v>
    <v>UAL</v>
    <v>UNITED AIRLINES HOLDINGS, INC. (XNAS:UAL)</v>
    <v>35228929</v>
    <v>36148585</v>
    <v>1968</v>
  </rv>
  <rv s="2">
    <v>273</v>
  </rv>
  <rv s="0">
    <v>https://www.bing.com/financeapi/forcetrigger?t=a1xkhw&amp;q=XNYS%3aMGM&amp;form=skydnc</v>
    <v>Learn more on Bing</v>
  </rv>
  <rv s="16">
    <v>en-US</v>
    <v>a1xkhw</v>
    <v>268435456</v>
    <v>268435457</v>
    <v>1</v>
    <v>Powered by Refinitiv</v>
    <v>39</v>
    <v>MGM RESORTS INTERNATIONAL (XNYS:MGM)</v>
    <v>2</v>
    <v>40</v>
    <v>Finance</v>
    <v>35</v>
    <v>34.634999999999998</v>
    <v>5.9001000000000001</v>
    <v>2.4015</v>
    <v>1.05</v>
    <v>2.934E-3</v>
    <v>4.6032000000000003E-2</v>
    <v>7.0000000000000007E-2</v>
    <v>USD</v>
    <v>MGM Resorts International is a holding company. The Company, through its subsidiaries, owns and operates casino resorts. The Company operates in two segments: domestic resorts and MGM China. Its domestic resorts segment consists of non-gaming operations, including hotel, food and beverage, entertainment and other non-gaming amenities. Its casino operations feature a range of slots, table games, and race and sports book wagering. Its MGM China’s operations consist of the MGM Macau resort and casino, and the development of an integrated casino, hotel and entertainment resort on the Cotai Strip in Macau. Under its resort operation, the Company's casino resorts offer gaming, hotel, convention, dining, entertainment, retail and other resort amenities. It owns Primm Valley Golf Club at the California/Nevada state line and Fallen Oak golf course in Saucier, Mississippi, among others.</v>
    <v>52000</v>
    <v>New York Stock Exchange</v>
    <v>XNYS</v>
    <v>XNYS</v>
    <v>3600 LAS VEGAS BLVD S, LAS VEGAS, NV, 89109-4303 US</v>
    <v>24.364999999999998</v>
    <v>Hotels &amp; Entertainment Services</v>
    <v>Stock</v>
    <v>44071.999941596878</v>
    <v>275</v>
    <v>22.97</v>
    <v>11251740000</v>
    <v>MGM RESORTS INTERNATIONAL</v>
    <v>MGM RESORTS INTERNATIONAL</v>
    <v>23.37</v>
    <v>5.9983000000000004</v>
    <v>22.81</v>
    <v>23.86</v>
    <v>23.93</v>
    <v>493281200</v>
    <v>MGM</v>
    <v>MGM RESORTS INTERNATIONAL (XNYS:MGM)</v>
    <v>23232440</v>
    <v>21696781</v>
    <v>1986</v>
  </rv>
  <rv s="2">
    <v>276</v>
  </rv>
  <rv s="0">
    <v>http://en.wikipedia.org/wiki/Hewlett-Packard</v>
    <v>Wikipedia</v>
  </rv>
  <rv s="12">
    <v>247</v>
    <v>278</v>
  </rv>
  <rv s="13">
    <v>36</v>
    <v>https://www.bing.com/th?id=AMMS_98757b1e7b158827481b7c629463c21b&amp;qlt=95</v>
    <v>279</v>
    <v>https://www.bing.com/images/search?form=xlimg&amp;q=hp+company</v>
    <v>Image of HP INC.</v>
    <v/>
  </rv>
  <rv s="0">
    <v>https://www.bing.com/financeapi/forcetrigger?t=a1uu5r&amp;q=XNYS%3aHPQ&amp;form=skydnc</v>
    <v>Learn more on Bing</v>
  </rv>
  <rv s="17">
    <v>en-US</v>
    <v>a1uu5r</v>
    <v>268435456</v>
    <v>268435457</v>
    <v>1</v>
    <v>Powered by Refinitiv</v>
    <v>41</v>
    <v>HP INC. (XNYS:HPQ)</v>
    <v>33</v>
    <v>42</v>
    <v>Finance</v>
    <v>35</v>
    <v>23.93</v>
    <v>12.54</v>
    <v>0.95540000000000003</v>
    <v>1.1499999999999999</v>
    <v>4.0300000000000006E-3</v>
    <v>6.1497000000000003E-2</v>
    <v>0.08</v>
    <v>USD</v>
    <v>HP Inc. is a provider of products, technologies, software, solutions and services to individual consumers, small- and medium-sized businesses, and enterprises, including customers in the government, health and education sectors. The Company provides personal computing and other access devices, imaging and printing products, and related technologies, solutions and services. Its segments include Personal Systems, Printing and Corporate Investments. The Personal Systems segment provides Commercial personal computers (PCs), Consumer PCs, workstations, thin clients, Commercial tablets and mobility devices, retail point-of-sale systems, displays and other accessories, software, support and services for the commercial and consumer markets. The Printing segment provides consumer and commercial printer hardware, supplies, media, solutions and services, as well as scanning devices. The Corporate Investments segment includes the operations of HP Labs and certain business incubation projects.</v>
    <v>56000</v>
    <v>New York Stock Exchange</v>
    <v>XNYS</v>
    <v>XNYS</v>
    <v>1501 Page Mill Rd, PALO ALTO, CA, 94304-1126 US</v>
    <v>20.18</v>
    <v>280</v>
    <v>Computers, Phones &amp; Household Electronics</v>
    <v>Stock</v>
    <v>44071.999027997656</v>
    <v>281</v>
    <v>18.850100000000001</v>
    <v>26740190000</v>
    <v>HP INC.</v>
    <v>HP INC.</v>
    <v>19.28</v>
    <v>10.552899999999999</v>
    <v>18.7</v>
    <v>19.850000000000001</v>
    <v>19.93</v>
    <v>1429957000</v>
    <v>HPQ</v>
    <v>HP INC. (XNYS:HPQ)</v>
    <v>22607772</v>
    <v>9694431</v>
    <v>1998</v>
  </rv>
  <rv s="2">
    <v>282</v>
  </rv>
  <rv s="0">
    <v>http://en.wikipedia.org/wiki/Snap_Inc.</v>
    <v>Wikipedia</v>
  </rv>
  <rv s="12">
    <v>247</v>
    <v>284</v>
  </rv>
  <rv s="13">
    <v>36</v>
    <v>https://www.bing.com/th?id=AMMS_4fb73097a01f1d466c31851722ace0d0&amp;qlt=95</v>
    <v>285</v>
    <v>https://www.bing.com/images/search?form=xlimg&amp;q=snap+inc.</v>
    <v>Image of SNAP INC.</v>
    <v/>
  </rv>
  <rv s="0">
    <v>https://www.bing.com/financeapi/forcetrigger?t=a237m7&amp;q=XNYS%3aSNAP&amp;form=skydnc</v>
    <v>Learn more on Bing</v>
  </rv>
  <rv s="17">
    <v>en-US</v>
    <v>a237m7</v>
    <v>268435456</v>
    <v>268435457</v>
    <v>1</v>
    <v>Powered by Refinitiv</v>
    <v>41</v>
    <v>SNAP INC. (XNYS:SNAP)</v>
    <v>33</v>
    <v>42</v>
    <v>Finance</v>
    <v>35</v>
    <v>26.76</v>
    <v>7.89</v>
    <v>1.6237999999999999</v>
    <v>0.56999999999999995</v>
    <v>-4.482E-4</v>
    <v>2.6219000000000003E-2</v>
    <v>-0.01</v>
    <v>USD</v>
    <v>Snap Inc. is a camera company. The Company’s flagship product, Snapchat, is a camera application that helps people to communicate through short videos and images known as a Snap. The Company provides Camera, Friends Page, Discover, Snap Map, Memories and Spectacles. Snapchat opens directly into the Camera, helping in creating a Snap and sending it to friends. It offers a range of creative tools that enables people to personalize and add content to their Snaps. Its chat services includes creating and watching stories, chatting with groups, making voice and video calls, and communicating through a range of stickers and Bitmojis. Memories enable users to create Snaps and stories from their saved snaps, as well as their camera roll. It also offers Spectacles, its sunglasses that make Snap. The Company’s advertising products include Snap Ads and Sponsored Creative Tools, such as Sponsored Lenses and Sponsored Geofilters.</v>
    <v>3195</v>
    <v>New York Stock Exchange</v>
    <v>XNYS</v>
    <v>XNYS</v>
    <v>2772 Donald Douglas, Loop North, SANTA MONICA, CA, 90405 US</v>
    <v>22.35</v>
    <v>286</v>
    <v>Software &amp; IT Services</v>
    <v>Stock</v>
    <v>44071.999405821094</v>
    <v>287</v>
    <v>21.4</v>
    <v>31940850000</v>
    <v>SNAP INC.</v>
    <v>SNAP INC.</v>
    <v>21.79</v>
    <v>0</v>
    <v>21.74</v>
    <v>22.31</v>
    <v>22.3</v>
    <v>1469220000</v>
    <v>SNAP</v>
    <v>SNAP INC. (XNYS:SNAP)</v>
    <v>22074931</v>
    <v>20623466</v>
    <v>2012</v>
  </rv>
  <rv s="2">
    <v>288</v>
  </rv>
  <rv s="0">
    <v>http://en.wikipedia.org/wiki/Delta_Air_Lines</v>
    <v>Wikipedia</v>
  </rv>
  <rv s="12">
    <v>247</v>
    <v>290</v>
  </rv>
  <rv s="13">
    <v>36</v>
    <v>https://www.bing.com/th?id=AMMS_914babebce972b61c210d9459046d6f7&amp;qlt=95</v>
    <v>291</v>
    <v>https://www.bing.com/images/search?form=xlimg&amp;q=delta+air+lines</v>
    <v>Image of DELTA AIR LINES, INC.</v>
    <v/>
  </rv>
  <rv s="0">
    <v>https://www.bing.com/financeapi/forcetrigger?t=a1qqbh&amp;q=XNYS%3aDAL&amp;form=skydnc</v>
    <v>Learn more on Bing</v>
  </rv>
  <rv s="17">
    <v>en-US</v>
    <v>a1qqbh</v>
    <v>268435456</v>
    <v>268435457</v>
    <v>1</v>
    <v>Powered by Refinitiv</v>
    <v>41</v>
    <v>DELTA AIR LINES, INC. (XNYS:DAL)</v>
    <v>33</v>
    <v>42</v>
    <v>Finance</v>
    <v>35</v>
    <v>62.48</v>
    <v>17.510000000000002</v>
    <v>1.3147</v>
    <v>1.17</v>
    <v>-1.5629999999999999E-3</v>
    <v>3.7961999999999996E-2</v>
    <v>-0.05</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91224</v>
    <v>New York Stock Exchange</v>
    <v>XNYS</v>
    <v>XNYS</v>
    <v>1030 Delta Blvd, ATLANTA, GA, 30354-1989 US</v>
    <v>31.99</v>
    <v>292</v>
    <v>Passenger Transportation Services</v>
    <v>Stock</v>
    <v>44071.999980647655</v>
    <v>293</v>
    <v>30.73</v>
    <v>19658740000</v>
    <v>DELTA AIR LINES, INC.</v>
    <v>DELTA AIR LINES, INC.</v>
    <v>31.25</v>
    <v>0</v>
    <v>30.82</v>
    <v>31.99</v>
    <v>31.94</v>
    <v>637856800</v>
    <v>DAL</v>
    <v>DELTA AIR LINES, INC. (XNYS:DAL)</v>
    <v>20469731</v>
    <v>21185977</v>
    <v>1967</v>
  </rv>
  <rv s="2">
    <v>294</v>
  </rv>
  <rv s="0">
    <v>http://en.wikipedia.org/wiki/Gap_Inc.</v>
    <v>Wikipedia</v>
  </rv>
  <rv s="12">
    <v>247</v>
    <v>296</v>
  </rv>
  <rv s="13">
    <v>36</v>
    <v>https://www.bing.com/th?id=AMMS_f802f162c92193d1d14042c9bdc72193&amp;qlt=95</v>
    <v>297</v>
    <v>https://www.bing.com/images/search?form=xlimg&amp;q=gap+inc.</v>
    <v>Image of THE GAP, INC.</v>
    <v/>
  </rv>
  <rv s="0">
    <v>https://www.bing.com/financeapi/forcetrigger?t=a1u5hw&amp;q=XNYS%3aGPS&amp;form=skydnc</v>
    <v>Learn more on Bing</v>
  </rv>
  <rv s="17">
    <v>en-US</v>
    <v>a1u5hw</v>
    <v>268435456</v>
    <v>268435457</v>
    <v>1</v>
    <v>Powered by Refinitiv</v>
    <v>41</v>
    <v>THE GAP, INC. (XNYS:GPS)</v>
    <v>33</v>
    <v>42</v>
    <v>Finance</v>
    <v>35</v>
    <v>19.86</v>
    <v>5.26</v>
    <v>1.6303000000000001</v>
    <v>0.16</v>
    <v>-1.14E-3</v>
    <v>9.2059999999999989E-3</v>
    <v>-0.02</v>
    <v>USD</v>
    <v>The Gap, Inc. is an apparel retail company. The Company offers apparel, accessories, and personal care products for men, women, and children under the Old Navy, Gap, Banana Republic, Athleta, Intermix, Janie and Jack, and Hill City brands. Its products are available to customers online through Company-owned Websites and through the use of third-parties that provide logistics and fulfillment services. The Company’s omni-channel services, including order-in-store, reserve-in-store, find-in-store and ship-from-store that are tailored across its portfolio of brands. The Company also sells products that are designed and manufactured by branded third-parties, especially at its Intermix brands. It has Company-operated stores in the United States, Canada, the United Kingdom, France, Ireland, Japan, Italy, China, Hong Kong, Taiwan, and Mexico. It operates Gap, Banana Republic and Old Navy stores throughout Asia, Australia, Europe, Latin America, the Middle East and Africa.</v>
    <v>129000</v>
    <v>New York Stock Exchange</v>
    <v>XNYS</v>
    <v>XNYS</v>
    <v>2 Folsom St, SAN FRANCISCO, CA, 94105-1205 US</v>
    <v>17.95</v>
    <v>298</v>
    <v>Specialty Retailers</v>
    <v>Stock</v>
    <v>44071.999694027341</v>
    <v>299</v>
    <v>16.87</v>
    <v>6490921000</v>
    <v>THE GAP, INC.</v>
    <v>THE GAP, INC.</v>
    <v>17.38</v>
    <v>0</v>
    <v>17.38</v>
    <v>17.54</v>
    <v>17.52</v>
    <v>373470700</v>
    <v>GPS</v>
    <v>THE GAP, INC. (XNYS:GPS)</v>
    <v>20169523</v>
    <v>10885835</v>
    <v>1988</v>
  </rv>
  <rv s="2">
    <v>300</v>
  </rv>
  <rv s="0">
    <v>https://www.bing.com/financeapi/forcetrigger?t=a1mrjc&amp;q=XNYS%3aGOLD&amp;form=skydnc</v>
    <v>Learn more on Bing</v>
  </rv>
  <rv s="16">
    <v>en-US</v>
    <v>a1mrjc</v>
    <v>268435456</v>
    <v>268435457</v>
    <v>1</v>
    <v>Powered by Refinitiv</v>
    <v>39</v>
    <v>BARRICK GOLD CORPORATION (XNYS:GOLD)</v>
    <v>2</v>
    <v>40</v>
    <v>Finance</v>
    <v>35</v>
    <v>31.22</v>
    <v>12.65</v>
    <v>0.2747</v>
    <v>0.62</v>
    <v>-6.8490000000000001E-4</v>
    <v>2.1692999999999997E-2</v>
    <v>-0.02</v>
    <v>USD</v>
    <v>Barrick Gold Corporation is a mining company principally engaged in the production and sale of gold and copper, as well as related activities, such as exploration and mine development. The Company holds a geographically diversified asset portfolio and operates 15 producing gold mines, including Carlin, Cortez, Turquoise Ridge, Long Canyon, Phoenix, Pueblo Viejo, Loulo-Gounkoto, Kibali, Hemlo, Veladero, North Mara, Bulyanhulu, Buzwagi, Tongon and Porgera. The copper business includes the Lumwana, Jabal Sayid and Zaldivar mines. The Company’s operations and projects are located in Argentina, Canada, Chile, Cote d’Ivoire, the Democratic Republic of Congo, the Dominican Republic, Mali, Papua New Guinea, Peru, Saudi Arabia, Tanzania, the United States and Zambia.</v>
    <v>22100</v>
    <v>New York Stock Exchange</v>
    <v>XNYS</v>
    <v>XNYS</v>
    <v>Canada Trust Tower, 161 Bay St Suite 3700, TORONTO, ON, M5J 2S1 CA</v>
    <v>29.545000000000002</v>
    <v>Metals &amp; Mining</v>
    <v>Stock</v>
    <v>44071.99918457109</v>
    <v>302</v>
    <v>29.05</v>
    <v>66641990000</v>
    <v>BARRICK GOLD CORPORATION</v>
    <v>BARRICK GOLD CORPORATION</v>
    <v>29.21</v>
    <v>11.3904</v>
    <v>28.58</v>
    <v>29.2</v>
    <v>29.18</v>
    <v>1778068000</v>
    <v>GOLD</v>
    <v>BARRICK GOLD CORPORATION (XNYS:GOLD)</v>
    <v>19533837</v>
    <v>22059745</v>
    <v>2018</v>
  </rv>
  <rv s="2">
    <v>303</v>
  </rv>
  <rv s="0">
    <v>https://www.bing.com/financeapi/forcetrigger?t=bqrtfr&amp;q=XNAS%3aDKNG&amp;form=skydnc</v>
    <v>Learn more on Bing</v>
  </rv>
  <rv s="18">
    <v>en-US</v>
    <v>bqrtfr</v>
    <v>268435456</v>
    <v>268435457</v>
    <v>1</v>
    <v>Powered by Refinitiv</v>
    <v>43</v>
    <v>DRAFTKINGS INC. (XNAS:DKNG)</v>
    <v>2</v>
    <v>44</v>
    <v>Finance</v>
    <v>35</v>
    <v>44.79</v>
    <v>9.84</v>
    <v>-2.74</v>
    <v>6.8830000000000002E-3</v>
    <v>-7.0148000000000002E-2</v>
    <v>0.25</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38.61</v>
    <v>Hotels &amp; Entertainment Services</v>
    <v>Stock</v>
    <v>44071.999825046092</v>
    <v>305</v>
    <v>36.19</v>
    <v>13887990000</v>
    <v>DRAFTKINGS INC.</v>
    <v>DRAFTKINGS INC.</v>
    <v>37.99</v>
    <v>39.06</v>
    <v>36.32</v>
    <v>36.57</v>
    <v>355555300</v>
    <v>DKNG</v>
    <v>DRAFTKINGS INC. (XNAS:DKNG)</v>
    <v>18630516</v>
    <v>11837498</v>
    <v>2019</v>
  </rv>
  <rv s="2">
    <v>306</v>
  </rv>
  <rv s="0">
    <v>http://en.wikipedia.org/wiki/Marvell_Technology_Group</v>
    <v>Wikipedia</v>
  </rv>
  <rv s="12">
    <v>247</v>
    <v>308</v>
  </rv>
  <rv s="13">
    <v>36</v>
    <v>https://www.bing.com/th?id=AMMS_b35fcc9c3313e4aa045eb5e5889a2cb2&amp;qlt=95</v>
    <v>309</v>
    <v>https://www.bing.com/images/search?form=xlimg&amp;q=marvell+technology+group</v>
    <v>Image of MARVELL TECHNOLOGY GROUP LTD.</v>
    <v/>
  </rv>
  <rv s="0">
    <v>https://www.bing.com/financeapi/forcetrigger?t=a1xygh&amp;q=XNAS%3aMRVL&amp;form=skydnc</v>
    <v>Learn more on Bing</v>
  </rv>
  <rv s="17">
    <v>en-US</v>
    <v>a1xygh</v>
    <v>268435456</v>
    <v>268435457</v>
    <v>1</v>
    <v>Powered by Refinitiv</v>
    <v>41</v>
    <v>MARVELL TECHNOLOGY GROUP LTD. (XNAS:MRVL)</v>
    <v>33</v>
    <v>42</v>
    <v>Finance</v>
    <v>35</v>
    <v>39.4</v>
    <v>16.45</v>
    <v>0.98180000000000001</v>
    <v>2.34</v>
    <v>-1.307E-3</v>
    <v>6.5162999999999999E-2</v>
    <v>-0.05</v>
    <v>USD</v>
    <v>Marvell Technology Group Ltd. is a semiconductor provider of application-specific standard products. The Company is engaged in the design, development and sale of integrated circuits. The Company develops System-on-a-Chip (SoC) devices. It also develops integrated hardware platforms along with software that incorporates digital computing technologies designed and configured to provide an optimized computing solution. Its product portfolio includes devices for storage, networking and connectivity. In storage, it is engaged in data storage controller solutions spanning consumer, mobile, desktop and enterprise markets. Its storage solutions enable customers to engineer products for hard disk drives and solid state drives. Its networking products address end markets in cloud, enterprise, small and medium business and service provider networks. It offers a complete spectrum of semiconductor solutions spanning fifth generation (5G), data center, enterprise and automotive applications</v>
    <v>5633</v>
    <v>Nasdaq Stock Market</v>
    <v>XNAS</v>
    <v>XNAS</v>
    <v>Canon's Court, 22 Victoria Street, HAMILTON, HM 12 BM</v>
    <v>38.380000000000003</v>
    <v>310</v>
    <v>Semiconductors &amp; Semiconductor Equipment</v>
    <v>Stock</v>
    <v>44071.99973241875</v>
    <v>311</v>
    <v>36</v>
    <v>23890920000</v>
    <v>MARVELL TECHNOLOGY GROUP LTD.</v>
    <v>MARVELL TECHNOLOGY GROUP LTD.</v>
    <v>36.75</v>
    <v>18.028300000000002</v>
    <v>35.909999999999997</v>
    <v>38.25</v>
    <v>38.200000000000003</v>
    <v>665300000</v>
    <v>MRVL</v>
    <v>MARVELL TECHNOLOGY GROUP LTD. (XNAS:MRVL)</v>
    <v>17859805</v>
    <v>7452186</v>
    <v>1995</v>
  </rv>
  <rv s="2">
    <v>312</v>
  </rv>
  <rv s="0">
    <v>http://en.wikipedia.org/wiki/Uber</v>
    <v>Wikipedia</v>
  </rv>
  <rv s="12">
    <v>247</v>
    <v>314</v>
  </rv>
  <rv s="13">
    <v>36</v>
    <v>https://www.bing.com/th?id=AMMS_8dbbfb722a5b62e51991589e09078962&amp;qlt=95</v>
    <v>315</v>
    <v>https://www.bing.com/images/search?form=xlimg&amp;q=uber</v>
    <v>Image of UBER TECHNOLOGIES, INC.</v>
    <v/>
  </rv>
  <rv s="0">
    <v>https://www.bing.com/financeapi/forcetrigger?t=bptw77&amp;q=XNYS%3aUBER&amp;form=skydnc</v>
    <v>Learn more on Bing</v>
  </rv>
  <rv s="14">
    <v>en-US</v>
    <v>bptw77</v>
    <v>268435456</v>
    <v>268435457</v>
    <v>1</v>
    <v>Powered by Refinitiv</v>
    <v>31</v>
    <v>UBER TECHNOLOGIES, INC. (XNYS:UBER)</v>
    <v>33</v>
    <v>45</v>
    <v>Finance</v>
    <v>35</v>
    <v>41.86</v>
    <v>13.71</v>
    <v>1</v>
    <v>-1.183E-3</v>
    <v>3.0488000000000001E-2</v>
    <v>-0.04</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33.94</v>
    <v>316</v>
    <v>Software &amp; IT Services</v>
    <v>Stock</v>
    <v>44071.999952488281</v>
    <v>317</v>
    <v>32.82</v>
    <v>57486020000</v>
    <v>UBER TECHNOLOGIES, INC.</v>
    <v>UBER TECHNOLOGIES, INC.</v>
    <v>33</v>
    <v>0</v>
    <v>32.799999999999997</v>
    <v>33.799999999999997</v>
    <v>33.76</v>
    <v>1752623000</v>
    <v>UBER</v>
    <v>UBER TECHNOLOGIES, INC. (XNYS:UBER)</v>
    <v>17833021</v>
    <v>21434934</v>
    <v>2010</v>
  </rv>
  <rv s="2">
    <v>318</v>
  </rv>
  <rv s="0">
    <v>http://en.wikipedia.org/wiki/Quicken_Loans</v>
    <v>Wikipedia</v>
  </rv>
  <rv s="12">
    <v>247</v>
    <v>320</v>
  </rv>
  <rv s="13">
    <v>36</v>
    <v>https://www.bing.com/th?id=AMMS_03c67560a04ad57286a290db6a36d4ce&amp;qlt=95</v>
    <v>321</v>
    <v>https://www.bing.com/images/search?form=xlimg&amp;q=quicken+loans</v>
    <v>Image of ROCKET COMPANIES, INC.</v>
    <v/>
  </rv>
  <rv s="0">
    <v>https://www.bing.com/financeapi/forcetrigger?t=bvana2&amp;q=XNYS%3aRKT&amp;form=skydnc</v>
    <v>Learn more on Bing</v>
  </rv>
  <rv s="19">
    <v>en-US</v>
    <v>bvana2</v>
    <v>268435456</v>
    <v>268435457</v>
    <v>1</v>
    <v>Powered by Refinitiv</v>
    <v>46</v>
    <v>ROCKET COMPANIES, INC. (XNYS:RKT)</v>
    <v>33</v>
    <v>47</v>
    <v>Finance</v>
    <v>35</v>
    <v>29.96</v>
    <v>17.5</v>
    <v>1.32</v>
    <v>9.4999999999999998E-3</v>
    <v>4.8708000000000001E-2</v>
    <v>0.27</v>
    <v>USD</v>
    <v>Rocket Companies, Inc. is a holding company that provides Rocket Mortgage online platform. The Company offers Rocket Mortgage app, which clients use to apply for a mortgage, interact with its team members, upload documents, e-sign documents, receive statements, and complete monthly payments, on the Apple App Store. Rocket Mortgage provides clients real-time quotes and access to mortgage calculators to help them choose the appropriate solutions to support their financial goals. The Company operates through two segments: Direct to Consumer and Partner Network. In the Direct to Consumer segment, it directly interacts with clients and clients using various performance marketing channels. In the Partner Network segment, It is focused on aligning its brand with other consumer-focused influencers and marketing partnerships who utilize its platform to provide their clients mortgage solutions with a client experience.</v>
    <v>20000</v>
    <v>New York Stock Exchange</v>
    <v>XNYS</v>
    <v>XNYS</v>
    <v>1050 Woodward Avenue, DETROIT, MI, 48226 US</v>
    <v>28.98</v>
    <v>322</v>
    <v>Banking Services</v>
    <v>Stock</v>
    <v>44071.999980404689</v>
    <v>323</v>
    <v>27.1768</v>
    <v>53756970000</v>
    <v>ROCKET COMPANIES, INC.</v>
    <v>ROCKET COMPANIES, INC.</v>
    <v>27.5</v>
    <v>41.656399999999998</v>
    <v>27.1</v>
    <v>28.42</v>
    <v>28.69</v>
    <v>1983652000</v>
    <v>RKT</v>
    <v>ROCKET COMPANIES, INC. (XNYS:RKT)</v>
    <v>16563529</v>
  </rv>
  <rv s="2">
    <v>324</v>
  </rv>
  <rv s="0">
    <v>https://www.bing.com/financeapi/forcetrigger?t=a1sp52&amp;q=XNYS%3aFCX&amp;form=skydnc</v>
    <v>Learn more on Bing</v>
  </rv>
  <rv s="16">
    <v>en-US</v>
    <v>a1sp52</v>
    <v>268435456</v>
    <v>268435457</v>
    <v>1</v>
    <v>Powered by Refinitiv</v>
    <v>39</v>
    <v>FREEPORT-MCMORAN INC. (XNYS:FCX)</v>
    <v>2</v>
    <v>40</v>
    <v>Finance</v>
    <v>35</v>
    <v>15.65</v>
    <v>4.82</v>
    <v>2.3386999999999998</v>
    <v>0.75</v>
    <v>-2.5560000000000001E-3</v>
    <v>5.0335999999999999E-2</v>
    <v>-0.04</v>
    <v>USD</v>
    <v>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v>
    <v>27500</v>
    <v>New York Stock Exchange</v>
    <v>XNYS</v>
    <v>XNYS</v>
    <v>333 N Central Ave, PHOENIX, AZ, 85004-2121 US</v>
    <v>15.7</v>
    <v>Metals &amp; Mining</v>
    <v>Stock</v>
    <v>44071.996426191406</v>
    <v>326</v>
    <v>15.17</v>
    <v>21638060000</v>
    <v>FREEPORT-MCMORAN INC.</v>
    <v>FREEPORT-MCMORAN INC.</v>
    <v>15.24</v>
    <v>0</v>
    <v>14.9</v>
    <v>15.65</v>
    <v>15.61</v>
    <v>1452219000</v>
    <v>FCX</v>
    <v>FREEPORT-MCMORAN INC. (XNYS:FCX)</v>
    <v>16416825</v>
    <v>17437304</v>
    <v>1987</v>
  </rv>
  <rv s="2">
    <v>327</v>
  </rv>
  <rv s="0">
    <v>http://es.wikipedia.org/wiki/Vale_S.A.</v>
    <v>Wikipedia</v>
  </rv>
  <rv s="12">
    <v>247</v>
    <v>329</v>
  </rv>
  <rv s="13">
    <v>36</v>
    <v>https://www.bing.com/th?id=AMMS_cf3cd923ec86f4edc8a0772ac1ee40c3&amp;qlt=95</v>
    <v>330</v>
    <v>https://www.bing.com/images/search?form=xlimg&amp;q=vale+mining+company</v>
    <v>Image of Vale SA</v>
    <v/>
  </rv>
  <rv s="0">
    <v>https://www.bing.com/financeapi/forcetrigger?t=a256im&amp;q=XNYS%3aVALE&amp;form=skydnc</v>
    <v>Learn more on Bing</v>
  </rv>
  <rv s="17">
    <v>en-US</v>
    <v>a256im</v>
    <v>268435456</v>
    <v>268435457</v>
    <v>1</v>
    <v>Powered by Refinitiv</v>
    <v>41</v>
    <v>Vale SA (XNYS:VALE)</v>
    <v>33</v>
    <v>48</v>
    <v>Finance</v>
    <v>35</v>
    <v>13.67</v>
    <v>6.49</v>
    <v>1.0057</v>
    <v>0.37</v>
    <v>-1.7699999999999999E-3</v>
    <v>3.3852E-2</v>
    <v>-0.02</v>
    <v>USD</v>
    <v>Vale S.A. is a global producer of iron ore and iron ore pellets, key raw materials for steelmaking, and producer of nickel. The Company also produces copper, metallurgical and thermal coal, potash, phosphates and other fertilizer nutrients, manganese ore, ferroalloys, platinum group metals, gold, silver and cobalt. The Company's segments include Ferrous minerals, which comprises the production and extraction of ferrous minerals, as iron ore fines, iron ore pellets and its logistic services, manganese and ferroalloys and others ferrous products and services; Coal, which comprises the extraction of metallurgical and thermal coal and its logistic services; Base metals, which includes the production and extraction of non-ferrous minerals, and are presented as nickel and its byproducts, and copper (copper concentrated), and Others, which comprises sales and expenses of other products, services and investments in joint ventures and associate in other business.</v>
    <v>71149</v>
    <v>New York Stock Exchange</v>
    <v>XNYS</v>
    <v>XNYS</v>
    <v>Praia de Botafogo, 186 - Salas 501 a 1901, Botafogo, RIO DE JANEIRO, RIO DE JANEIRO, 22.250-145 BR</v>
    <v>11.375</v>
    <v>331</v>
    <v>Metals &amp; Mining</v>
    <v>Stock</v>
    <v>44071.98313502266</v>
    <v>332</v>
    <v>11.08</v>
    <v>57683150000</v>
    <v>Vale SA</v>
    <v>Vale SA</v>
    <v>11.11</v>
    <v>48.336199999999998</v>
    <v>10.93</v>
    <v>11.3</v>
    <v>11.28</v>
    <v>5284475000</v>
    <v>VALE</v>
    <v>Vale SA (XNYS:VALE)</v>
    <v>16052301</v>
    <v>28580031</v>
    <v>1943</v>
  </rv>
  <rv s="2">
    <v>333</v>
  </rv>
  <rv s="0">
    <v>http://de.wikipedia.org/wiki/Plug_Power</v>
    <v>Wikipedia</v>
  </rv>
  <rv s="12">
    <v>247</v>
    <v>335</v>
  </rv>
  <rv s="13">
    <v>36</v>
    <v>https://www.bing.com/th?id=AMMS_3179995f024bdcb99086a268afbbfd04&amp;qlt=95</v>
    <v>336</v>
    <v>https://www.bing.com/images/search?form=xlimg&amp;q=plug+power</v>
    <v>Image of PLUG POWER INC.</v>
    <v/>
  </rv>
  <rv s="0">
    <v>https://www.bing.com/financeapi/forcetrigger?t=a1zyw7&amp;q=XNAS%3aPLUG&amp;form=skydnc</v>
    <v>Learn more on Bing</v>
  </rv>
  <rv s="15">
    <v>en-US</v>
    <v>a1zyw7</v>
    <v>268435456</v>
    <v>268435457</v>
    <v>1</v>
    <v>Powered by Refinitiv</v>
    <v>37</v>
    <v>PLUG POWER INC. (XNAS:PLUG)</v>
    <v>33</v>
    <v>38</v>
    <v>Finance</v>
    <v>35</v>
    <v>14.35</v>
    <v>2.1</v>
    <v>1.2965</v>
    <v>0.08</v>
    <v>2.2950000000000002E-3</v>
    <v>6.1590000000000004E-3</v>
    <v>0.03</v>
    <v>USD</v>
    <v>Plug Power Inc. is a provider of alternative energy technology focused on the design, development, commercialization and manufacture of hydrogen fuel cell systems used for the industrial off-road market and the stationary power market. The Company's product line includes GenKey, GenDrive, GenFuel, GenCare and ReliOn. GenKey offers solutions to customers transitioning their material handling vehicles to fuel cell power. GenDrive is a hydrogen fueled proton exchange membrane (PEM) fuel cell system. It provides power to material handling vehicles. GenFuel is a hydrogen fueling delivery system. It is designed to allow customers to refuel its GenDrive units for productivity. GenCare is an ongoing maintenance program for both the GenDrive fuel cells and GenFuel products. ReliOn is a stationary fuel cell solution. It provides scalable, modular PEM fuel cell power to support the backup and grid-support power requirements of the telecommunications, transportation and utility sectors.</v>
    <v>835</v>
    <v>Nasdaq Stock Market</v>
    <v>XNAS</v>
    <v>XNAS</v>
    <v>968 Albany Shaker Rd, LATHAM, NY, 12110-1401 US</v>
    <v>13.17</v>
    <v>337</v>
    <v>Renewable Energy</v>
    <v>Stock</v>
    <v>44071.999489224218</v>
    <v>338</v>
    <v>12.695</v>
    <v>4909988000</v>
    <v>PLUG POWER INC.</v>
    <v>PLUG POWER INC.</v>
    <v>13.1</v>
    <v>12.99</v>
    <v>13.07</v>
    <v>13.1</v>
    <v>377982100</v>
    <v>PLUG</v>
    <v>PLUG POWER INC. (XNAS:PLUG)</v>
    <v>14974153</v>
    <v>29574740</v>
    <v>1999</v>
  </rv>
  <rv s="2">
    <v>339</v>
  </rv>
  <rv s="0">
    <v>http://en.wikipedia.org/wiki/Southwest_Airlines</v>
    <v>Wikipedia</v>
  </rv>
  <rv s="12">
    <v>247</v>
    <v>341</v>
  </rv>
  <rv s="13">
    <v>36</v>
    <v>https://www.bing.com/th?id=AMMS_d6782132aec4ede52f23cbfda8cac5e1&amp;qlt=95</v>
    <v>342</v>
    <v>https://www.bing.com/images/search?form=xlimg&amp;q=southwest+airlines</v>
    <v>Image of SOUTHWEST AIRLINES CO.</v>
    <v/>
  </rv>
  <rv s="0">
    <v>https://www.bing.com/financeapi/forcetrigger?t=a1x6rw&amp;q=XNYS%3aLUV&amp;form=skydnc</v>
    <v>Learn more on Bing</v>
  </rv>
  <rv s="17">
    <v>en-US</v>
    <v>a1x6rw</v>
    <v>268435456</v>
    <v>268435457</v>
    <v>1</v>
    <v>Powered by Refinitiv</v>
    <v>41</v>
    <v>SOUTHWEST AIRLINES CO. (XNYS:LUV)</v>
    <v>33</v>
    <v>42</v>
    <v>Finance</v>
    <v>35</v>
    <v>58.83</v>
    <v>22.465</v>
    <v>1.3132999999999999</v>
    <v>1.1599999999999999</v>
    <v>7.7299999999999992E-4</v>
    <v>3.0810000000000001E-2</v>
    <v>0.03</v>
    <v>USD</v>
    <v>Southwest Airlines Co. (Southwest) operates Southwest Airlines, a passenger airline that provides scheduled air transportation in the United States and near-international markets. The Company provides point-to-point service.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Its Internet Website, Southwest.com, is an avenue for Southwest customers to purchase and manage travel online. As of December 31, 2016, Southwest operated a total of 723 Boeing 737 aircraft and served 101 destinations in 40 states, the District of Columbia, the Commonwealth of Puerto Rico, and eight near-international countries: Mexico, Jamaica, The Bahamas, Aruba, Dominican Republic, Costa Rica, Belize, and Cuba.</v>
    <v>61118</v>
    <v>New York Stock Exchange</v>
    <v>XNYS</v>
    <v>XNYS</v>
    <v>PO Box 36611, 2702 Love Field Dr, DALLAS, TX, 75235-1611 US</v>
    <v>39.06</v>
    <v>343</v>
    <v>Passenger Transportation Services</v>
    <v>Stock</v>
    <v>44071.999934733591</v>
    <v>344</v>
    <v>37.590000000000003</v>
    <v>22208690000</v>
    <v>SOUTHWEST AIRLINES CO.</v>
    <v>SOUTHWEST AIRLINES CO.</v>
    <v>38.11</v>
    <v>110.4267</v>
    <v>37.65</v>
    <v>38.81</v>
    <v>38.840000000000003</v>
    <v>589872100</v>
    <v>LUV</v>
    <v>SOUTHWEST AIRLINES CO. (XNYS:LUV)</v>
    <v>14082625</v>
    <v>12070059</v>
    <v>1967</v>
  </rv>
  <rv s="2">
    <v>345</v>
  </rv>
  <rv s="0">
    <v>https://www.bing.com/financeapi/forcetrigger?t=b1ab8m&amp;q=XNAS%3aNKLA&amp;form=skydnc</v>
    <v>Learn more on Bing</v>
  </rv>
  <rv s="20">
    <v>en-US</v>
    <v>b1ab8m</v>
    <v>268435456</v>
    <v>268435457</v>
    <v>1</v>
    <v>Powered by Refinitiv</v>
    <v>49</v>
    <v>NIKOLA CORPORATION (XNAS:NKLA)</v>
    <v>2</v>
    <v>50</v>
    <v>Finance</v>
    <v>35</v>
    <v>93.99</v>
    <v>10.17</v>
    <v>2.04</v>
    <v>-2.9020000000000001E-3</v>
    <v>5.1894999999999997E-2</v>
    <v>-0.12</v>
    <v>USD</v>
    <v>Nikola Corporation, formerly VectoIQ Acquisition Corp., specializes in battery-electric and hydrogen trucks and powersports vehicles. The Company provides zero-emissions transportation and infrastructure solutions. Its product lineup includes battery-electric and hydrogen-electric class 8 commercial trucks, off-highway vehicles and watercraft. The Company’s products include Nikola One, Nikola Two, Nikola Tre and Nikola Badger. Its powersports include Nikola NZT, Nikola Reckless and Nikola water adventure vehicle (WAV).</v>
    <v>Nasdaq Stock Market</v>
    <v>XNAS</v>
    <v>XNAS</v>
    <v>4141 E Broadway Road, PHOENIX, AZ, 85040 US</v>
    <v>41.93</v>
    <v>Automobiles &amp; Auto Parts</v>
    <v>Stock</v>
    <v>44071.999811307811</v>
    <v>347</v>
    <v>38.61</v>
    <v>14897740000</v>
    <v>NIKOLA CORPORATION</v>
    <v>NIKOLA CORPORATION</v>
    <v>39</v>
    <v>39.31</v>
    <v>41.35</v>
    <v>41.23</v>
    <v>378980900</v>
    <v>NKLA</v>
    <v>NIKOLA CORPORATION (XNAS:NKLA)</v>
    <v>13570681</v>
    <v>18559594</v>
    <v>2018</v>
  </rv>
  <rv s="2">
    <v>348</v>
  </rv>
  <rv s="0">
    <v>http://en.wikipedia.org/wiki/Micron_Technology</v>
    <v>Wikipedia</v>
  </rv>
  <rv s="12">
    <v>247</v>
    <v>350</v>
  </rv>
  <rv s="13">
    <v>36</v>
    <v>https://www.bing.com/th?id=AMMS_859e01ab6a50ed86a738e78dc1d269e1&amp;qlt=95</v>
    <v>351</v>
    <v>https://www.bing.com/images/search?form=xlimg&amp;q=micron+technology</v>
    <v>Image of MICRON TECHNOLOGY, INC.</v>
    <v/>
  </rv>
  <rv s="0">
    <v>https://www.bing.com/financeapi/forcetrigger?t=a1y4oc&amp;q=XNAS%3aMU&amp;form=skydnc</v>
    <v>Learn more on Bing</v>
  </rv>
  <rv s="17">
    <v>en-US</v>
    <v>a1y4oc</v>
    <v>268435456</v>
    <v>268435457</v>
    <v>1</v>
    <v>Powered by Refinitiv</v>
    <v>41</v>
    <v>MICRON TECHNOLOGY, INC. (XNAS:MU)</v>
    <v>33</v>
    <v>42</v>
    <v>Finance</v>
    <v>35</v>
    <v>61.19</v>
    <v>31.13</v>
    <v>1.3460000000000001</v>
    <v>1.07</v>
    <v>6.5659999999999991E-4</v>
    <v>2.3980000000000001E-2</v>
    <v>0.03</v>
    <v>USD</v>
    <v>Micron Technology, Inc. is engaged in semiconductor systems. The Company's portfolio of memory technologies, including dynamic random-access memory (DRAM), negative-AND (NAND) Flash and NOR Flash are the basis for solid-state drives, modules, multi-chip packages and other system solutions. Its business segments include Compute and Networking Business Unit (CNBU), which includes memory products sold into compute, networking, graphics and cloud server markets; Mobile Business Unit (MBU), which includes memory products sold into smartphone, tablet and other mobile-device markets; Storage Business Unit (SBU), which includes memory products sold into enterprise, client, cloud and removable storage markets, and SBU also includes products sold to Intel through its Intel/Micron Flash Technology (IMFT) joint venture, and Embedded Business Unit (EBU), which includes memory products sold into automotive, industrial, connected home and consumer electronics markets.</v>
    <v>37000</v>
    <v>Nasdaq Stock Market</v>
    <v>XNAS</v>
    <v>XNAS</v>
    <v>8000 S Federal Way, Po Box 6, BOISE, ID, 83716-9632 US</v>
    <v>45.7883</v>
    <v>352</v>
    <v>Semiconductors &amp; Semiconductor Equipment</v>
    <v>Stock</v>
    <v>44071.999583899997</v>
    <v>353</v>
    <v>44.405000000000001</v>
    <v>49572750000</v>
    <v>MICRON TECHNOLOGY, INC.</v>
    <v>MICRON TECHNOLOGY, INC.</v>
    <v>44.62</v>
    <v>22.3093</v>
    <v>44.62</v>
    <v>45.69</v>
    <v>45.72</v>
    <v>1110998000</v>
    <v>MU</v>
    <v>MICRON TECHNOLOGY, INC. (XNAS:MU)</v>
    <v>13459067</v>
    <v>18838285</v>
    <v>1984</v>
  </rv>
  <rv s="2">
    <v>354</v>
  </rv>
  <rv s="0">
    <v>https://www.bing.com/financeapi/forcetrigger?t=a1zez2&amp;q=XNYS%3aOXY&amp;form=skydnc</v>
    <v>Learn more on Bing</v>
  </rv>
  <rv s="16">
    <v>en-US</v>
    <v>a1zez2</v>
    <v>268435456</v>
    <v>268435457</v>
    <v>1</v>
    <v>Powered by Refinitiv</v>
    <v>39</v>
    <v>OCCIDENTAL PETROLEUM CORPORATION (XNYS:OXY)</v>
    <v>2</v>
    <v>40</v>
    <v>Finance</v>
    <v>35</v>
    <v>48.85</v>
    <v>9</v>
    <v>1.8875999999999999</v>
    <v>0.09</v>
    <v>1.5229999999999998E-3</v>
    <v>6.9020000000000001E-3</v>
    <v>0.02</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13.225</v>
    <v>Oil &amp; Gas</v>
    <v>Stock</v>
    <v>44071.999810265625</v>
    <v>356</v>
    <v>12.89</v>
    <v>12129050000</v>
    <v>OCCIDENTAL PETROLEUM CORPORATION</v>
    <v>OCCIDENTAL PETROLEUM CORPORATION</v>
    <v>12.96</v>
    <v>0</v>
    <v>13.04</v>
    <v>13.13</v>
    <v>13.15</v>
    <v>930142200</v>
    <v>OXY</v>
    <v>OCCIDENTAL PETROLEUM CORPORATION (XNYS:OXY)</v>
    <v>14105842</v>
    <v>21814856</v>
    <v>1986</v>
  </rv>
  <rv s="2">
    <v>357</v>
  </rv>
  <rv s="0">
    <v>http://en.wikipedia.org/wiki/Schlumberger</v>
    <v>Wikipedia</v>
  </rv>
  <rv s="12">
    <v>247</v>
    <v>359</v>
  </rv>
  <rv s="13">
    <v>36</v>
    <v>https://www.bing.com/th?id=AMMS_56bb037b70d995807d83a4187046b24e&amp;qlt=95</v>
    <v>360</v>
    <v>https://www.bing.com/images/search?form=xlimg&amp;q=schlumberger</v>
    <v>Image of Schlumberger N.V.</v>
    <v/>
  </rv>
  <rv s="0">
    <v>https://www.bing.com/financeapi/forcetrigger?t=a232mw&amp;q=XNYS%3aSLB&amp;form=skydnc</v>
    <v>Learn more on Bing</v>
  </rv>
  <rv s="17">
    <v>en-US</v>
    <v>a232mw</v>
    <v>268435456</v>
    <v>268435457</v>
    <v>1</v>
    <v>Powered by Refinitiv</v>
    <v>41</v>
    <v>Schlumberger N.V. (XNYS:SLB)</v>
    <v>33</v>
    <v>42</v>
    <v>Finance</v>
    <v>35</v>
    <v>41.14</v>
    <v>11.87</v>
    <v>2.1198999999999999</v>
    <v>0.72</v>
    <v>1.5449999999999999E-3</v>
    <v>3.8502999999999996E-2</v>
    <v>0.03</v>
    <v>USD</v>
    <v>Schlumberger N.V. provides technology for reservoir characterization, drilling, production and processing to the oil and gas industry. The Company's segments include Reservoir Characterization Group, Drilling Group, Production Group and Cameron Group. The Reservoir Characterization Group consists of the principal technologies involved in finding and defining hydrocarbon resources. The Drilling Group consists of the principal technologies involved in the drilling and positioning of oil and gas wells. The Production Group consists of the principal technologies involved in the lifetime production of oil and gas reservoirs and includes Well Services, Completions, Artificial Lift, Integrated Production Services (IPS) and Schlumberger Production Management (SPM). The Cameron Group consists of the principal technologies involved in pressure and flow control for drilling and intervention rigs, oil and gas wells and production facilities.</v>
    <v>105000</v>
    <v>New York Stock Exchange</v>
    <v>XNYS</v>
    <v>XNYS</v>
    <v>5599 San Felipe St Fl 17, HOUSTON, TX, 77056-2790 US</v>
    <v>19.46</v>
    <v>361</v>
    <v>Oil &amp; Gas Related Equipment and Services</v>
    <v>Stock</v>
    <v>44071.999526099222</v>
    <v>362</v>
    <v>18.77</v>
    <v>25957500000</v>
    <v>Schlumberger N.V.</v>
    <v>Schlumberger N.V.</v>
    <v>18.8</v>
    <v>0</v>
    <v>18.7</v>
    <v>19.420000000000002</v>
    <v>19.45</v>
    <v>1388102000</v>
    <v>SLB</v>
    <v>Schlumberger N.V. (XNYS:SLB)</v>
    <v>12613679</v>
    <v>10485807</v>
    <v>1956</v>
  </rv>
  <rv s="2">
    <v>363</v>
  </rv>
  <rv s="0">
    <v>http://en.wikipedia.org/wiki/Slack_Technologies</v>
    <v>Wikipedia</v>
  </rv>
  <rv s="12">
    <v>247</v>
    <v>365</v>
  </rv>
  <rv s="13">
    <v>36</v>
    <v>https://www.bing.com/th?id=AMMS_4beca558cb36f676a79fb72f9bd6dfb3&amp;qlt=95</v>
    <v>366</v>
    <v>https://www.bing.com/images/search?form=xlimg&amp;q=slack+technologies</v>
    <v>Image of SLACK TECHNOLOGIES, INC.</v>
    <v/>
  </rv>
  <rv s="0">
    <v>https://www.bing.com/financeapi/forcetrigger?t=bqievh&amp;q=XNYS%3aWORK&amp;form=skydnc</v>
    <v>Learn more on Bing</v>
  </rv>
  <rv s="14">
    <v>en-US</v>
    <v>bqievh</v>
    <v>268435456</v>
    <v>268435457</v>
    <v>1</v>
    <v>Powered by Refinitiv</v>
    <v>31</v>
    <v>SLACK TECHNOLOGIES, INC. (XNYS:WORK)</v>
    <v>33</v>
    <v>45</v>
    <v>Finance</v>
    <v>35</v>
    <v>40.07</v>
    <v>15.1</v>
    <v>1.06</v>
    <v>2.8199999999999996E-3</v>
    <v>3.4360000000000002E-2</v>
    <v>0.09</v>
    <v>USD</v>
    <v>Slack Technologies, Inc. is engaged in offering Slack, a team communication tool. The Company’s platform consists of a set of open, documented application programming interface (APIs), developer tools, and an App Directory that lists apps that have met the guidelines. Organizations on Slack use its platform to create internal applications and integrations, ranging from simple notifications to complex internal workflows. Third-party developers build integrations and applications that make it easier for their existing customers to engage with their products as well as find new customers. Slack is a layer of the business technology, where people work together connect all their other software tools and services and find the information they need.</v>
    <v>2045</v>
    <v>New York Stock Exchange</v>
    <v>XNYS</v>
    <v>XNYS</v>
    <v>500 Howard St, SAN FRANCISCO, CA, 94105 US</v>
    <v>32.24</v>
    <v>367</v>
    <v>Software &amp; IT Services</v>
    <v>Stock</v>
    <v>44071.999755474222</v>
    <v>368</v>
    <v>31</v>
    <v>17390090000</v>
    <v>SLACK TECHNOLOGIES, INC.</v>
    <v>SLACK TECHNOLOGIES, INC.</v>
    <v>31.03</v>
    <v>0</v>
    <v>30.85</v>
    <v>31.91</v>
    <v>32</v>
    <v>563698300</v>
    <v>WORK</v>
    <v>SLACK TECHNOLOGIES, INC. (XNYS:WORK)</v>
    <v>12373471</v>
    <v>11440847</v>
    <v>2009</v>
  </rv>
  <rv s="2">
    <v>369</v>
  </rv>
  <rv s="0">
    <v>http://creativecommons.org/publicdomain/zero/1.0/deed.en</v>
    <v>CC0</v>
  </rv>
  <rv s="0">
    <v>http://ja.wikipedia.org/wiki/キンダー・モルガン</v>
    <v>Wikipedia</v>
  </rv>
  <rv s="12">
    <v>371</v>
    <v>372</v>
  </rv>
  <rv s="13">
    <v>36</v>
    <v>https://www.bing.com/th?id=AMMS_00e3eb0c576369c463648c3cea6f1929&amp;qlt=95</v>
    <v>373</v>
    <v>https://www.bing.com/images/search?form=xlimg&amp;q=kinder+morgan</v>
    <v>Image of KINDER MORGAN, INC.</v>
    <v/>
  </rv>
  <rv s="0">
    <v>https://www.bing.com/financeapi/forcetrigger?t=a1wkbh&amp;q=XNYS%3aKMI&amp;form=skydnc</v>
    <v>Learn more on Bing</v>
  </rv>
  <rv s="17">
    <v>en-US</v>
    <v>a1wkbh</v>
    <v>268435456</v>
    <v>268435457</v>
    <v>1</v>
    <v>Powered by Refinitiv</v>
    <v>41</v>
    <v>KINDER MORGAN, INC. (XNYS:KMI)</v>
    <v>33</v>
    <v>42</v>
    <v>Finance</v>
    <v>35</v>
    <v>22.58</v>
    <v>9.42</v>
    <v>0.9526</v>
    <v>0.32</v>
    <v>-2.1160000000000003E-3</v>
    <v>2.3088000000000001E-2</v>
    <v>-0.03</v>
    <v>USD</v>
    <v>Kinder Morgan, Inc. is an energy infrastructure company. It operates through four segments. Its Natural Gas Pipelines segment is engaged in the ownership and operation of interstate and intrastate natural gas pipeline and storage systems, and liquefied natural gas facilities, among others. Its CO2 segment is engaged in the production, transportation and marketing of carbon dioxide (CO2) to oil fields, and the ownership and operation of a crude oil pipeline system. Its Terminals segment is engaged in the ownership and/or operation of liquids and bulk terminal facilities located throughout the United States and portions of Canada, and Jones Act tankers. Its Products Pipelines segment is engaged in the ownership and operation of refined petroleum products, natural gas liquids and crude oil and condensate pipelines.</v>
    <v>11086</v>
    <v>New York Stock Exchange</v>
    <v>XNYS</v>
    <v>XNYS</v>
    <v>1001 Louisiana St Ste 1000, HOUSTON, TX, 77002-5089 US</v>
    <v>14.21</v>
    <v>374</v>
    <v>Oil &amp; Gas Related Equipment and Services</v>
    <v>Stock</v>
    <v>44071.987951724215</v>
    <v>375</v>
    <v>13.85</v>
    <v>31372610000</v>
    <v>KINDER MORGAN, INC.</v>
    <v>KINDER MORGAN, INC.</v>
    <v>13.96</v>
    <v>196.93090000000001</v>
    <v>13.86</v>
    <v>14.18</v>
    <v>14.15</v>
    <v>2263536000</v>
    <v>KMI</v>
    <v>KINDER MORGAN, INC. (XNYS:KMI)</v>
    <v>11873712</v>
    <v>11525727</v>
    <v>2006</v>
  </rv>
  <rv s="2">
    <v>376</v>
  </rv>
  <rv s="0">
    <v>http://en.wikipedia.org/wiki/Western_Digital</v>
    <v>Wikipedia</v>
  </rv>
  <rv s="12">
    <v>247</v>
    <v>378</v>
  </rv>
  <rv s="13">
    <v>36</v>
    <v>https://www.bing.com/th?id=AMMS_b9efb984265253a027f300c3dcbbcbc0&amp;qlt=95</v>
    <v>379</v>
    <v>https://www.bing.com/images/search?form=xlimg&amp;q=western+digital</v>
    <v>Image of WESTERN DIGITAL CORPORATION</v>
    <v/>
  </rv>
  <rv s="0">
    <v>https://www.bing.com/financeapi/forcetrigger?t=a25rnm&amp;q=XNAS%3aWDC&amp;form=skydnc</v>
    <v>Learn more on Bing</v>
  </rv>
  <rv s="17">
    <v>en-US</v>
    <v>a25rnm</v>
    <v>268435456</v>
    <v>268435457</v>
    <v>1</v>
    <v>Powered by Refinitiv</v>
    <v>41</v>
    <v>WESTERN DIGITAL CORPORATION (XNAS:WDC)</v>
    <v>33</v>
    <v>42</v>
    <v>Finance</v>
    <v>35</v>
    <v>72</v>
    <v>27.4</v>
    <v>1.4611000000000001</v>
    <v>2.6</v>
    <v>-4.228E-3</v>
    <v>7.3779999999999998E-2</v>
    <v>-0.16</v>
    <v>USD</v>
    <v>Western Digital Corporation (Western Digital) is a developer, manufacturer and provider of data storage devices and solutions that address the needs of the information technology (IT) industry and the infrastructure that enables the proliferation of data in virtually every industry. The Company's portfolio of offerings addresses three categories: Datacenter Devices and Solutions (capacity and performance enterprise hard disk drives (HDDs), enterprise solid state drives (SSDs), datacenter software and system solutions); Client Devices (mobile, desktop, gaming and digital video hard drives, client SSDs, embedded products and wafers), and Client Solutions (removable products, hard drive content solutions and flash content solutions). The Company develops and manufactures a portion of the recording heads and magnetic media used in its hard drive products.</v>
    <v>61800</v>
    <v>Nasdaq Stock Market</v>
    <v>XNAS</v>
    <v>XNAS</v>
    <v>5601 Great Oaks Pkwy, SAN JOSE, CA, 95119-1003 US</v>
    <v>37.86</v>
    <v>380</v>
    <v>Computers, Phones &amp; Household Electronics</v>
    <v>Stock</v>
    <v>44071.997800115627</v>
    <v>381</v>
    <v>35.36</v>
    <v>10561460000</v>
    <v>WESTERN DIGITAL CORPORATION</v>
    <v>WESTERN DIGITAL CORPORATION</v>
    <v>35.46</v>
    <v>127.95</v>
    <v>35.24</v>
    <v>37.840000000000003</v>
    <v>37.68</v>
    <v>299701000</v>
    <v>WDC</v>
    <v>WESTERN DIGITAL CORPORATION (XNAS:WDC)</v>
    <v>11744283</v>
    <v>6644049</v>
    <v>2000</v>
  </rv>
  <rv s="2">
    <v>382</v>
  </rv>
  <rv s="0">
    <v>https://www.bing.com/financeapi/forcetrigger?t=a1vl77&amp;q=XNAS%3aINO&amp;form=skydnc</v>
    <v>Learn more on Bing</v>
  </rv>
  <rv s="21">
    <v>en-US</v>
    <v>a1vl77</v>
    <v>268435456</v>
    <v>268435457</v>
    <v>1</v>
    <v>Powered by Refinitiv</v>
    <v>51</v>
    <v>INOVIO PHARMACEUTICALS, INC. (XNAS:INO)</v>
    <v>2</v>
    <v>52</v>
    <v>Finance</v>
    <v>35</v>
    <v>33.79</v>
    <v>1.915</v>
    <v>1.1094999999999999</v>
    <v>0.25</v>
    <v>1.5754999999999998E-2</v>
    <v>2.1168999999999997E-2</v>
    <v>0.19</v>
    <v>USD</v>
    <v>Inovio Pharmaceuticals, Inc. (Inovio) is a late-stage biotechnology company, which is involved in developing deoxyribonucleic acid (DNA) immunotherapies and vaccines focused on treating and preventing cancers and infectious diseases. The Company's DNA-based immunotherapies, in combination with its electroporation delivery devices, generates immune responses, in particular T cells, in the body to fight target diseases. It has completed, current or planned clinical programs of its SynCon immunotherapies for human papillomavirus (HPV)-caused pre-cancers and cancers, influenza, prostate cancer, breast/lung/pancreatic cancer, hepatitis C virus (HCV), hepatitis B virus (HBV), human immunodeficiency virus (HIV), Ebola, Middle East Respiratory Syndrome (MERS) and Zika virus. With its immunotherapy platform, as well as with its CELLECTRA electroporation delivery technology, it has a pipeline of pre-clinical and clinical stage products that have generated in vivo immune responses.</v>
    <v>190</v>
    <v>Nasdaq Stock Market</v>
    <v>XNAS</v>
    <v>XNAS</v>
    <v>6769 Mesa Ridge Rd, SAN DIEGO, CA, 92121-2995 US</v>
    <v>12.4</v>
    <v>Biotechnology &amp; Medical Research</v>
    <v>Stock</v>
    <v>44071.999726562499</v>
    <v>384</v>
    <v>11.33</v>
    <v>1978416000</v>
    <v>INOVIO PHARMACEUTICALS, INC.</v>
    <v>INOVIO PHARMACEUTICALS, INC.</v>
    <v>11.8</v>
    <v>11.81</v>
    <v>12.06</v>
    <v>12.25</v>
    <v>167520400</v>
    <v>INO</v>
    <v>INOVIO PHARMACEUTICALS, INC. (XNAS:INO)</v>
    <v>9800824</v>
    <v>17987678</v>
    <v>2001</v>
  </rv>
  <rv s="2">
    <v>385</v>
  </rv>
  <rv s="0">
    <v>http://en.wikipedia.org/wiki/Herbalife_Nutrition</v>
    <v>Wikipedia</v>
  </rv>
  <rv s="12">
    <v>247</v>
    <v>387</v>
  </rv>
  <rv s="13">
    <v>36</v>
    <v>https://www.bing.com/th?id=AMMS_46c2448e8b0784d91786808b9c4b2223&amp;qlt=95</v>
    <v>388</v>
    <v>https://www.bing.com/images/search?form=xlimg&amp;q=herbalife</v>
    <v>Image of Herbalife Nutrition Ltd.</v>
    <v/>
  </rv>
  <rv s="0">
    <v>https://www.bing.com/financeapi/forcetrigger?t=a1uq2w&amp;q=XNYS%3aHLF&amp;form=skydnc</v>
    <v>Learn more on Bing</v>
  </rv>
  <rv s="17">
    <v>en-US</v>
    <v>a1uq2w</v>
    <v>268435456</v>
    <v>268435457</v>
    <v>1</v>
    <v>Powered by Refinitiv</v>
    <v>41</v>
    <v>Herbalife Nutrition Ltd. (XNYS:HLF)</v>
    <v>33</v>
    <v>42</v>
    <v>Finance</v>
    <v>35</v>
    <v>52.89</v>
    <v>20.73</v>
    <v>1.1346000000000001</v>
    <v>-0.16</v>
    <v>9.6930000000000002E-3</v>
    <v>-3.2209999999999999E-3</v>
    <v>0.48</v>
    <v>USD</v>
    <v>Herbalife Nutrition Ltd., formerly Herbalife Ltd., is a global nutrition company. The Company develops and sells weight management, healthy meals and snacks, sports and fitness, energy and targeted nutritional products, as well as personal care products. Its operating segments are based on geographical operations in six regions: North America; Mexico; South and Central America; Europe, the Middle East, and Africa (EMEA); Asia Pacific, and China. The Company categorizes its products into five groups: weight management, targeted nutrition, energy, sports and fitness, outer nutrition, and literature, promotional and other. As of December 31, 2016, it marketed and sold approximately 140 products encompassing over 4,700 stock keeping units (SKUs) globally. Its product categories include meal replacement; protein shakes; drink mixes; dietary and nutritional supplements containing herbs, facial skin care; body care; hair care products; sales tools, and educational materials.</v>
    <v>9500</v>
    <v>New York Stock Exchange</v>
    <v>XNYS</v>
    <v>XNYS</v>
    <v>P.O. Box 309Gt, Ugland House, South Church Street, GRAND CAYMAN, CAYMAN ISLANDS-NA, 00000 KY</v>
    <v>50.31</v>
    <v>389</v>
    <v>Food &amp; Tobacco</v>
    <v>Stock</v>
    <v>44071.999551758592</v>
    <v>390</v>
    <v>43.01</v>
    <v>7330560000</v>
    <v>Herbalife Nutrition Ltd.</v>
    <v>Herbalife Nutrition Ltd.</v>
    <v>49.74</v>
    <v>23.265000000000001</v>
    <v>49.68</v>
    <v>49.52</v>
    <v>50</v>
    <v>147555600</v>
    <v>HLF</v>
    <v>Herbalife Nutrition Ltd. (XNYS:HLF)</v>
    <v>9659960</v>
    <v>1184787</v>
    <v>2002</v>
  </rv>
  <rv s="2">
    <v>391</v>
  </rv>
  <rv s="0">
    <v>http://fr.wikipedia.org/wiki/KeyCorp</v>
    <v>Wikipedia</v>
  </rv>
  <rv s="12">
    <v>247</v>
    <v>393</v>
  </rv>
  <rv s="13">
    <v>36</v>
    <v>https://www.bing.com/th?id=AMMS_b5b5d9b71414f59bb4ee07c23f586b30&amp;qlt=95</v>
    <v>394</v>
    <v>https://www.bing.com/images/search?form=xlimg&amp;q=keybank</v>
    <v>Image of KEYCORP</v>
    <v/>
  </rv>
  <rv s="0">
    <v>https://www.bing.com/financeapi/forcetrigger?t=a1wh27&amp;q=XNYS%3aKEY&amp;form=skydnc</v>
    <v>Learn more on Bing</v>
  </rv>
  <rv s="17">
    <v>en-US</v>
    <v>a1wh27</v>
    <v>268435456</v>
    <v>268435457</v>
    <v>1</v>
    <v>Powered by Refinitiv</v>
    <v>41</v>
    <v>KEYCORP (XNYS:KEY)</v>
    <v>33</v>
    <v>42</v>
    <v>Finance</v>
    <v>35</v>
    <v>20.524999999999999</v>
    <v>7.45</v>
    <v>1.5102</v>
    <v>0.1</v>
    <v>7.8310000000000001E-4</v>
    <v>7.8930000000000007E-3</v>
    <v>0.01</v>
    <v>USD</v>
    <v>KeyCorp is a bank holding company. The Company is a bank-based financial services company. The Company operates through its subsidiary, KeyBank National Association (KeyBank), which is engaged in providing banking services. Through KeyBank and other subsidiaries, it provides a range of retail and commercial banking, commercial leasing, investment management, consumer finance, and investment banking products and services to individual, corporate and institutional clients. Its segments include Key Community Bank and Key Corporate Bank. Key Community Bank serves individuals and small to mid-sized businesses by offering a range of deposit, investment, lending, credit card, and personalized wealth management products and business advisory services. Key Corporate Bank is a full-service corporate and investment bank focused on serving the needs of middle market clients in industry sectors, which include consumer, energy, healthcare, industrial, public sector, real estate and technology.</v>
    <v>16587</v>
    <v>New York Stock Exchange</v>
    <v>XNYS</v>
    <v>XNYS</v>
    <v>127 Public Sq, CLEVELAND, OH, 44114-1306 US</v>
    <v>12.835000000000001</v>
    <v>395</v>
    <v>Banking Services</v>
    <v>Stock</v>
    <v>44071.989294721876</v>
    <v>396</v>
    <v>12.66</v>
    <v>12365920000</v>
    <v>KEYCORP</v>
    <v>KEYCORP</v>
    <v>12.76</v>
    <v>11.3863</v>
    <v>12.67</v>
    <v>12.77</v>
    <v>12.78</v>
    <v>976000000</v>
    <v>KEY</v>
    <v>KEYCORP (XNYS:KEY)</v>
    <v>9399001</v>
    <v>7868938</v>
    <v>1958</v>
  </rv>
  <rv s="2">
    <v>397</v>
  </rv>
  <rv s="0">
    <v>http://en.wikipedia.org/wiki/IQIYI</v>
    <v>Wikipedia</v>
  </rv>
  <rv s="12">
    <v>247</v>
    <v>399</v>
  </rv>
  <rv s="13">
    <v>36</v>
    <v>https://www.bing.com/th?id=AMMS_9ac94abef3b81e1ecff9bccb1c718a2d&amp;qlt=95</v>
    <v>400</v>
    <v>https://www.bing.com/images/search?form=xlimg&amp;q=iqiyi+baidu</v>
    <v>Image of iQIYI, Inc.</v>
    <v/>
  </rv>
  <rv s="0">
    <v>https://www.bing.com/financeapi/forcetrigger?t=azgvdm&amp;q=XNAS%3aIQ&amp;form=skydnc</v>
    <v>Learn more on Bing</v>
  </rv>
  <rv s="22">
    <v>en-US</v>
    <v>azgvdm</v>
    <v>268435456</v>
    <v>268435457</v>
    <v>1</v>
    <v>Powered by Refinitiv</v>
    <v>53</v>
    <v>iQIYI, Inc. (XNAS:IQ)</v>
    <v>33</v>
    <v>54</v>
    <v>Finance</v>
    <v>35</v>
    <v>27.5</v>
    <v>14.51</v>
    <v>1.82</v>
    <v>-1.1198999999999999E-2</v>
    <v>9.2810000000000004E-2</v>
    <v>-0.24</v>
    <v>USD</v>
    <v>iQIYI, Inc. is a China-based company principally engaged in the provision of online entertainment services. The Company mainly provides genuine video content such as movies, television dramas, variety shows and anime through its application platform. Through the platform, the Company mainly provides The Lost Tomb, The Mystic Nine, Burning Ice, Qipa Talk, The Rap of China and other programs for its customers. The Company has built an entertainment-based social media platform, iQIYI Paopao, for fans to follow and interact with celebrities and the entertainment community.</v>
    <v>8889</v>
    <v>Nasdaq Stock Market</v>
    <v>XNAS</v>
    <v>XNAS</v>
    <v>9/F Iqiyi Innovation Building, No.2 Haidian North Street, Haidian, BEIJING, BEIJING, 100080 CN</v>
    <v>21.74</v>
    <v>401</v>
    <v>Software &amp; IT Services</v>
    <v>Stock</v>
    <v>44071.999668402343</v>
    <v>402</v>
    <v>19.52</v>
    <v>14386780000</v>
    <v>iQIYI, Inc.</v>
    <v>iQIYI, Inc.</v>
    <v>19.62</v>
    <v>19.61</v>
    <v>21.43</v>
    <v>21.19</v>
    <v>104806500</v>
    <v>IQ</v>
    <v>iQIYI, Inc. (XNAS:IQ)</v>
    <v>9731316</v>
    <v>6984120</v>
  </rv>
  <rv s="2">
    <v>403</v>
  </rv>
  <rv s="0">
    <v>https://www.bing.com/financeapi/forcetrigger?t=a1qgzr&amp;q=XNYS%3aCTL&amp;form=skydnc</v>
    <v>Learn more on Bing</v>
  </rv>
  <rv s="16">
    <v>en-US</v>
    <v>a1qgzr</v>
    <v>268435456</v>
    <v>268435457</v>
    <v>1</v>
    <v>Powered by Refinitiv</v>
    <v>39</v>
    <v>CENTURYLINK, INC. (XNYS:CTL)</v>
    <v>2</v>
    <v>40</v>
    <v>Finance</v>
    <v>35</v>
    <v>15.3</v>
    <v>8.16</v>
    <v>1.0476000000000001</v>
    <v>-0.35</v>
    <v>4.5500000000000002E-3</v>
    <v>-3.0863999999999999E-2</v>
    <v>0.05</v>
    <v>USD</v>
    <v>CenturyLink, Inc. is an integrated communications company. The Company is engaged in providing an array of communications services to its residential and business customers. Its segments include Enterprise, which provides strategic, legacy and data integration products and services to small, medium and enterprise business, wholesale and governmental customers, including other communication providers, and Consumer, which provides strategic and legacy products and services to residential customers. Its communications services include local and long-distance voice, broadband, Multi-Protocol Label Switching (MPLS), private line (including special access), Ethernet, colocation, hosting (including cloud hosting and managed hosting), data integration, video, network, public access, Voice over Internet Protocol (VoIP), information technology and other ancillary services.</v>
    <v>40000</v>
    <v>New York Stock Exchange</v>
    <v>XNYS</v>
    <v>XNYS</v>
    <v>100 Centurylink Dr, PO Box 4065, MONROE, LA, 71203-2041 US</v>
    <v>11.22</v>
    <v>Telecommunications Services</v>
    <v>Stock</v>
    <v>44071.994046214844</v>
    <v>405</v>
    <v>10.93</v>
    <v>12446080000</v>
    <v>CENTURYLINK, INC.</v>
    <v>CENTURYLINK, INC.</v>
    <v>11.14</v>
    <v>9.8397000000000006</v>
    <v>11.34</v>
    <v>10.99</v>
    <v>11.04</v>
    <v>1097538000</v>
    <v>CTL</v>
    <v>CENTURYLINK, INC. (XNYS:CTL)</v>
    <v>9333155</v>
    <v>13112585</v>
    <v>1968</v>
  </rv>
  <rv s="2">
    <v>406</v>
  </rv>
  <rv s="0">
    <v>http://en.wikipedia.org/wiki/General_Motors</v>
    <v>Wikipedia</v>
  </rv>
  <rv s="12">
    <v>247</v>
    <v>408</v>
  </rv>
  <rv s="13">
    <v>36</v>
    <v>https://www.bing.com/th?id=AMMS_9cc39e40a94d50e5116ca62277805929&amp;qlt=95</v>
    <v>409</v>
    <v>https://www.bing.com/images/search?form=xlimg&amp;q=general+motors</v>
    <v>Image of GENERAL MOTORS COMPANY</v>
    <v/>
  </rv>
  <rv s="0">
    <v>https://www.bing.com/financeapi/forcetrigger?t=a1tyrw&amp;q=XNYS%3aGM&amp;form=skydnc</v>
    <v>Learn more on Bing</v>
  </rv>
  <rv s="17">
    <v>en-US</v>
    <v>a1tyrw</v>
    <v>268435456</v>
    <v>268435457</v>
    <v>1</v>
    <v>Powered by Refinitiv</v>
    <v>41</v>
    <v>GENERAL MOTORS COMPANY (XNYS:GM)</v>
    <v>33</v>
    <v>42</v>
    <v>Finance</v>
    <v>35</v>
    <v>39.774999999999999</v>
    <v>14.324999999999999</v>
    <v>1.4717</v>
    <v>0.33</v>
    <v>-6.6620000000000004E-4</v>
    <v>1.1115E-2</v>
    <v>-0.02</v>
    <v>USD</v>
    <v>General Motors Co designs, builds and sells trucks, crossovers, cars and automobile parts worldwide. The Company also provides automotive financing services through General Motors Financial Company, Inc. (GM Financial). GM North America (GMNA) and GM International (GMI) are its automotive segments. GMNA and GMI are meeting the demands of customers with vehicles developed, manufactured and/or marketed under the Buick, Cadillac, Chevrolet and GMC and Holden brands. Its brands offer luxury cars, crossovers, sport utility vehicles (SUVs) and sedans. The Company’s Car-and Ride-Sharing Maven is a shared vehicle marketplace. Through its subsidiary, OnStar, LLC (OnStar), it provides connected safety, security and mobility solutions for retail and fleet customers. GM Cruise is its global segment engaged in the development and commercialization of autonomous vehicle technology.</v>
    <v>164000</v>
    <v>New York Stock Exchange</v>
    <v>XNYS</v>
    <v>XNYS</v>
    <v>300 Renaissance Center, DETROIT, MI, 48265-0001 US</v>
    <v>30.225000000000001</v>
    <v>410</v>
    <v>Automobiles &amp; Auto Parts</v>
    <v>Stock</v>
    <v>44071.998517106251</v>
    <v>411</v>
    <v>29.635000000000002</v>
    <v>42489250000</v>
    <v>GENERAL MOTORS COMPANY</v>
    <v>GENERAL MOTORS COMPANY</v>
    <v>29.86</v>
    <v>28.2638</v>
    <v>29.69</v>
    <v>30.02</v>
    <v>30</v>
    <v>1431097000</v>
    <v>GM</v>
    <v>GENERAL MOTORS COMPANY (XNYS:GM)</v>
    <v>9180199</v>
    <v>14203207</v>
    <v>2009</v>
  </rv>
  <rv s="2">
    <v>412</v>
  </rv>
  <rv s="0">
    <v>http://en.wikipedia.org/wiki/Nordstrom</v>
    <v>Wikipedia</v>
  </rv>
  <rv s="12">
    <v>247</v>
    <v>414</v>
  </rv>
  <rv s="13">
    <v>36</v>
    <v>https://www.bing.com/th?id=AMMS_c61e0a90574870d40e0b16530b610a05&amp;qlt=95</v>
    <v>415</v>
    <v>https://www.bing.com/images/search?form=xlimg&amp;q=nordstrom</v>
    <v>Image of NORDSTROM, INC.</v>
    <v/>
  </rv>
  <rv s="0">
    <v>https://www.bing.com/financeapi/forcetrigger?t=a1wdar&amp;q=XNYS%3aJWN&amp;form=skydnc</v>
    <v>Learn more on Bing</v>
  </rv>
  <rv s="17">
    <v>en-US</v>
    <v>a1wdar</v>
    <v>268435456</v>
    <v>268435457</v>
    <v>1</v>
    <v>Powered by Refinitiv</v>
    <v>41</v>
    <v>NORDSTROM, INC. (XNYS:JWN)</v>
    <v>33</v>
    <v>42</v>
    <v>Finance</v>
    <v>35</v>
    <v>43.37</v>
    <v>12.27</v>
    <v>1.3962000000000001</v>
    <v>0.89</v>
    <v>-4.4640000000000001E-3</v>
    <v>6.0176E-2</v>
    <v>-7.0000000000000007E-2</v>
    <v>USD</v>
    <v>Nordstrom, Inc. is a fashion specialty retailer in the United States. The Company offers private labeled apparel, shoes, cosmetics and accessories for women, men, young adults and children. The Company serves customers through retail segment, which includes Full-Price and Off-Price businesses. The Company’s operations consist of its Nordstrom U.S. and Canada full-line stores, the United States and Canada Nordstrom Rack stores, Jeffrey boutiques, Last Chance clearance stores, Trunk Club clubhouses and Nordstrom Local. Additionally, the Company’s customers are also served online through Nordstrom.com, Nordstromrack.com, HauteLook and TrunkClub.com.</v>
    <v>68000</v>
    <v>New York Stock Exchange</v>
    <v>XNYS</v>
    <v>XNYS</v>
    <v>1617 6th Ave, SEATTLE, WA, 98101-1707 US</v>
    <v>15.69</v>
    <v>416</v>
    <v>Diversified Retail</v>
    <v>Stock</v>
    <v>44071.99974990703</v>
    <v>417</v>
    <v>14.72</v>
    <v>2322516000</v>
    <v>NORDSTROM, INC.</v>
    <v>NORDSTROM, INC.</v>
    <v>14.88</v>
    <v>0</v>
    <v>14.79</v>
    <v>15.68</v>
    <v>15.61</v>
    <v>157032900</v>
    <v>JWN</v>
    <v>NORDSTROM, INC. (XNYS:JWN)</v>
    <v>8540774</v>
    <v>9369190</v>
    <v>1946</v>
  </rv>
  <rv s="2">
    <v>418</v>
  </rv>
  <rv s="0">
    <v>http://fr.wikipedia.org/wiki/Halliburton</v>
    <v>Wikipedia</v>
  </rv>
  <rv s="12">
    <v>371</v>
    <v>420</v>
  </rv>
  <rv s="13">
    <v>36</v>
    <v>https://www.bing.com/th?id=AMMS_3418f7348aca4eddea965d8fd3e4ea66&amp;qlt=95</v>
    <v>421</v>
    <v>https://www.bing.com/images/search?form=xlimg&amp;q=halliburton</v>
    <v>Image of HALLIBURTON COMPANY</v>
    <v/>
  </rv>
  <rv s="0">
    <v>https://www.bing.com/financeapi/forcetrigger?t=a1ufm7&amp;q=XNYS%3aHAL&amp;form=skydnc</v>
    <v>Learn more on Bing</v>
  </rv>
  <rv s="17">
    <v>en-US</v>
    <v>a1ufm7</v>
    <v>268435456</v>
    <v>268435457</v>
    <v>1</v>
    <v>Powered by Refinitiv</v>
    <v>41</v>
    <v>HALLIBURTON COMPANY (XNYS:HAL)</v>
    <v>33</v>
    <v>42</v>
    <v>Finance</v>
    <v>35</v>
    <v>25.47</v>
    <v>4.25</v>
    <v>2.6436999999999999</v>
    <v>0.25</v>
    <v>1.8440000000000002E-3</v>
    <v>1.5605000000000001E-2</v>
    <v>0.03</v>
    <v>USD</v>
    <v>Halliburton Company provides services and products to the upstream oil and natural gas industry throughout the lifecycle of the reservoir, from locating hydrocarbons and managing geological data, to drilling and formation evaluation, well construction and completion, and optimizing production throughout the life of the field. It operates through two segments: the Completion and Production segment, and the Drilling and Evaluation segment. The Completion and Production segment delivers cementing, stimulation, intervention, pressure control, specialty chemicals, artificial lift and completion services. The Drilling and Evaluation segment provides field and reservoir modeling, drilling, evaluation and wellbore placement solutions that enable customers to model, measure, drill and optimize their well construction activities. It serves national and independent oil and natural gas companies. As of December 31, 2016, it had conducted business in approximately 70 countries around the world.</v>
    <v>40000</v>
    <v>New York Stock Exchange</v>
    <v>XNYS</v>
    <v>XNYS</v>
    <v>3000 N Sam Houston Pkwy E, HOUSTON, TX, 77032-3219 US</v>
    <v>16.43</v>
    <v>422</v>
    <v>Oil &amp; Gas Related Equipment and Services</v>
    <v>Stock</v>
    <v>44071.999782430466</v>
    <v>423</v>
    <v>16.02</v>
    <v>14073100000</v>
    <v>HALLIBURTON COMPANY</v>
    <v>HALLIBURTON COMPANY</v>
    <v>16.09</v>
    <v>0</v>
    <v>16.02</v>
    <v>16.27</v>
    <v>16.3</v>
    <v>878470400</v>
    <v>HAL</v>
    <v>HALLIBURTON COMPANY (XNYS:HAL)</v>
    <v>8505183</v>
    <v>13831756</v>
    <v>1996</v>
  </rv>
  <rv s="2">
    <v>424</v>
  </rv>
  <rv s="0">
    <v>https://www.bing.com/financeapi/forcetrigger?t=a25cyc&amp;q=XNYS%3aVIPS&amp;form=skydnc</v>
    <v>Learn more on Bing</v>
  </rv>
  <rv s="16">
    <v>en-US</v>
    <v>a25cyc</v>
    <v>268435456</v>
    <v>268435457</v>
    <v>1</v>
    <v>Powered by Refinitiv</v>
    <v>39</v>
    <v>VIPSHOP HOLDINGS LIMITED (XNYS:VIPS)</v>
    <v>2</v>
    <v>55</v>
    <v>Finance</v>
    <v>35</v>
    <v>24.46</v>
    <v>7.78</v>
    <v>1.0294000000000001</v>
    <v>-0.16</v>
    <v>4.0959999999999998E-3</v>
    <v>-9.2750000000000003E-3</v>
    <v>7.0000000000000007E-2</v>
    <v>USD</v>
    <v>Vipshop Holdings Limited is a holding company. The Company is an online discount retailer for brands in China. The Company offers branded products to consumers in China through flash sales mainly on its vip.com Website. The Company's segment is sales, product distribution and offering of goods on its online platforms. The Company conducts its business through its subsidiaries and consolidated affiliated entities in China. Through its flash sales model, the Company sells limited quantities of discounted branded products online for limited periods of time. The Company offers diversified product offerings from over 17,000 domestic and international brands, including apparel for women, men and children, fashion goods, cosmetics, home goods and other lifestyle products. The Company offers a range of products and services for consumers through lefeng.com, specializing in branded cosmetics, apparel, healthcare products, food and other consumer products.</v>
    <v>20442</v>
    <v>New York Stock Exchange</v>
    <v>XNYS</v>
    <v>XNYS</v>
    <v>No. 20 Huahai Street, Liwan District, GUANGZHOU, GUANGDONG, 510370 CN</v>
    <v>17.545000000000002</v>
    <v>Diversified Retail</v>
    <v>Stock</v>
    <v>44071.998510902347</v>
    <v>426</v>
    <v>17.059999999999999</v>
    <v>11660770000</v>
    <v>VIPSHOP HOLDINGS LIMITED</v>
    <v>VIPSHOP HOLDINGS LIMITED</v>
    <v>17.2</v>
    <v>18.2682</v>
    <v>17.25</v>
    <v>17.09</v>
    <v>17.16</v>
    <v>675986800</v>
    <v>VIPS</v>
    <v>VIPSHOP HOLDINGS LIMITED (XNYS:VIPS)</v>
    <v>8501341</v>
    <v>7835871</v>
    <v>2010</v>
  </rv>
  <rv s="2">
    <v>427</v>
  </rv>
  <rv s="0">
    <v>https://www.bing.com/financeapi/forcetrigger?t=a1olgh&amp;q=XNAS%3aBLDR&amp;form=skydnc</v>
    <v>Learn more on Bing</v>
  </rv>
  <rv s="16">
    <v>en-US</v>
    <v>a1olgh</v>
    <v>268435456</v>
    <v>268435457</v>
    <v>1</v>
    <v>Powered by Refinitiv</v>
    <v>39</v>
    <v>BUILDERS FIRSTSOURCE, INC. (XNAS:BLDR)</v>
    <v>2</v>
    <v>40</v>
    <v>Finance</v>
    <v>35</v>
    <v>31.98</v>
    <v>9</v>
    <v>2.6219999999999999</v>
    <v>1.43</v>
    <v>1.0104E-2</v>
    <v>4.7287999999999997E-2</v>
    <v>0.32</v>
    <v>USD</v>
    <v>Builders FirstSource, Inc. is a supplier and manufacturer of building materials, manufactured components and construction services to professional contractors, sub-contractors, remodelers and consumers. The Company's operating segments include Northeast, Southeast, South and West. As of December 31, 2016, it operated at 400 locations in 40 states across the United States. It offers an integrated solution to its customers providing manufacturing, supply and installation of a range of structural and related building products. Its manufactured products include factory-built roof and floor trusses, wall panels and stairs, vinyl windows, custom millwork and trim, as well as engineered wood that it designs, cuts and assembles for each home. It assembles interior and exterior doors into pre-hung units. Additionally, it supplies customers with offering of professional grade building products, such as dimensional lumber and lumber sheet goods, and various window, door and millwork lines.</v>
    <v>15800</v>
    <v>Nasdaq Stock Market</v>
    <v>XNAS</v>
    <v>XNAS</v>
    <v>2001 Bryan St Ste 1600, DALLAS, TX, 75201-3017 US</v>
    <v>32.47</v>
    <v>Homebuilding &amp; Construction Supplies</v>
    <v>Stock</v>
    <v>44071.996861539061</v>
    <v>429</v>
    <v>30.89</v>
    <v>3529054000</v>
    <v>BUILDERS FIRSTSOURCE, INC.</v>
    <v>BUILDERS FIRSTSOURCE, INC.</v>
    <v>31.2136</v>
    <v>17.1328</v>
    <v>30.24</v>
    <v>31.67</v>
    <v>31.99</v>
    <v>116701500</v>
    <v>BLDR</v>
    <v>BUILDERS FIRSTSOURCE, INC. (XNAS:BLDR)</v>
    <v>8813942</v>
    <v>3063247</v>
    <v>1998</v>
  </rv>
  <rv s="2">
    <v>430</v>
  </rv>
  <rv s="0">
    <v>https://www.bing.com/financeapi/forcetrigger?t=a1tsw7&amp;q=XNYS%3aGFI&amp;form=skydnc</v>
    <v>Learn more on Bing</v>
  </rv>
  <rv s="16">
    <v>en-US</v>
    <v>a1tsw7</v>
    <v>268435456</v>
    <v>268435457</v>
    <v>1</v>
    <v>Powered by Refinitiv</v>
    <v>39</v>
    <v>Gold Fields Limited (XNYS:GFI)</v>
    <v>2</v>
    <v>40</v>
    <v>Finance</v>
    <v>35</v>
    <v>14.395</v>
    <v>3.79</v>
    <v>0.63880000000000003</v>
    <v>0.86</v>
    <v>0</v>
    <v>6.8635000000000002E-2</v>
    <v>0</v>
    <v>USD</v>
    <v>Gold Fields Limited (Gold Fields) is a gold mining company. The Company is a producer of gold and a holder of gold reserves. The Company is involved in underground and surface gold and copper mining and related activities, including exploration, development, extraction, processing and smelting. It has approximately eight producing mines located in South Africa, Ghana, Australia and Peru. It operates through four segments: South Africa, Ghana, Australia and Peru. Its South African operation is South Deep. Gold Fields also owns the St. Ives mine, the Agnew mine and the Yilgarn South Assets in Australia, and has an interest in each of the Tarkwa gold mine and the Damang gold mine in Ghana. Gold Fields also owns an economic interest in the Cerro Corona mine. In Peru, Gold Fields also produces copper. In addition, Gold Fields has gold and other precious metal exploration activities and interests in Africa, Eurasia, Australasia and the Americas.</v>
    <v>5655</v>
    <v>New York Stock Exchange</v>
    <v>XNYS</v>
    <v>XNYS</v>
    <v>150 HELEN ROAD, SANDOWN, SANDTON, GAUTENG, 2196 ZA</v>
    <v>13.494999999999999</v>
    <v>Metals &amp; Mining</v>
    <v>Stock</v>
    <v>44071.992780312503</v>
    <v>432</v>
    <v>12.79</v>
    <v>11027270000</v>
    <v>Gold Fields Limited</v>
    <v>Gold Fields Limited</v>
    <v>12.86</v>
    <v>43.525100000000002</v>
    <v>12.53</v>
    <v>13.39</v>
    <v>13.39</v>
    <v>883333500</v>
    <v>GFI</v>
    <v>Gold Fields Limited (XNYS:GFI)</v>
    <v>8157290</v>
    <v>8800354</v>
    <v>1968</v>
  </rv>
  <rv s="2">
    <v>433</v>
  </rv>
  <rv s="0">
    <v>http://ja.wikipedia.org/wiki/Twitter</v>
    <v>Wikipedia</v>
  </rv>
  <rv s="12">
    <v>247</v>
    <v>435</v>
  </rv>
  <rv s="13">
    <v>36</v>
    <v>https://www.bing.com/th?id=AMMS_cebea7be34ea169921ae7c9808c6bdbf&amp;qlt=95</v>
    <v>436</v>
    <v>https://www.bing.com/images/search?form=xlimg&amp;q=twitter</v>
    <v>Image of TWITTER, INC.</v>
    <v/>
  </rv>
  <rv s="0">
    <v>https://www.bing.com/financeapi/forcetrigger?t=a24op2&amp;q=XNYS%3aTWTR&amp;form=skydnc</v>
    <v>Learn more on Bing</v>
  </rv>
  <rv s="17">
    <v>en-US</v>
    <v>a24op2</v>
    <v>268435456</v>
    <v>268435457</v>
    <v>1</v>
    <v>Powered by Refinitiv</v>
    <v>41</v>
    <v>TWITTER, INC. (XNYS:TWTR)</v>
    <v>33</v>
    <v>42</v>
    <v>Finance</v>
    <v>35</v>
    <v>45.854999999999997</v>
    <v>20</v>
    <v>0.87029999999999996</v>
    <v>0.68</v>
    <v>0</v>
    <v>1.6836E-2</v>
    <v>0</v>
    <v>USD</v>
    <v>Twitter, Inc. offers products and services for users, advertisers, developers and data partners. The Company's products and services include Twitter, Periscope, Promoted Tweets, Promoted Accounts and Promoted Trends. Its Twitter is a platform for public self-expression and conversation in real time. Periscope broadcasts can also be viewed through Twitter and on desktop or mobile Web browser. Its Promoted Products enable its advertisers to promote their brands, products and services, amplify their visibility and reach, and extend the conversation around their advertising campaigns. Promoted Accounts appear in the same format and place as accounts suggested by its Who to Follow recommendation engine, or in some cases, in Tweets in a user's timeline. Promoted Trends appear at the top of the list of trending topics for an entire day in a particular country or on a global basis. Its MoPub is a mobile-focused advertising exchange. Twitter Audience Platform is an advertising offering.</v>
    <v>4900</v>
    <v>New York Stock Exchange</v>
    <v>XNYS</v>
    <v>XNYS</v>
    <v>1355 Market St Ste 900, SAN FRANCISCO, CA, 94103-1337 US</v>
    <v>41.17</v>
    <v>437</v>
    <v>Software &amp; IT Services</v>
    <v>Stock</v>
    <v>44071.999465300782</v>
    <v>438</v>
    <v>40.42</v>
    <v>31946430000</v>
    <v>TWITTER, INC.</v>
    <v>TWITTER, INC.</v>
    <v>40.5</v>
    <v>0</v>
    <v>40.39</v>
    <v>41.07</v>
    <v>41.07</v>
    <v>790949000</v>
    <v>TWTR</v>
    <v>TWITTER, INC. (XNYS:TWTR)</v>
    <v>8033773</v>
    <v>14122366</v>
    <v>2007</v>
  </rv>
  <rv s="2">
    <v>439</v>
  </rv>
  <rv s="0">
    <v>http://en.wikipedia.org/wiki/Pinterest</v>
    <v>Wikipedia</v>
  </rv>
  <rv s="12">
    <v>247</v>
    <v>441</v>
  </rv>
  <rv s="13">
    <v>36</v>
    <v>https://www.bing.com/th?id=AMMS_a951a3f8dd9dc8a8861228ca32631af3&amp;qlt=95</v>
    <v>442</v>
    <v>https://www.bing.com/images/search?form=xlimg&amp;q=pinterest</v>
    <v>Image of PINTEREST, INC.</v>
    <v/>
  </rv>
  <rv s="0">
    <v>https://www.bing.com/financeapi/forcetrigger?t=bplhqh&amp;q=XNYS%3aPINS&amp;form=skydnc</v>
    <v>Learn more on Bing</v>
  </rv>
  <rv s="14">
    <v>en-US</v>
    <v>bplhqh</v>
    <v>268435456</v>
    <v>268435457</v>
    <v>1</v>
    <v>Powered by Refinitiv</v>
    <v>31</v>
    <v>PINTEREST, INC. (XNYS:PINS)</v>
    <v>33</v>
    <v>45</v>
    <v>Finance</v>
    <v>35</v>
    <v>38.229999999999997</v>
    <v>10.1</v>
    <v>0.85</v>
    <v>-1.132E-3</v>
    <v>2.4645E-2</v>
    <v>-0.04</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2217</v>
    <v>New York Stock Exchange</v>
    <v>XNYS</v>
    <v>XNYS</v>
    <v>505 BRANNAN STREET, SAN FRANCISCO, CA, 94107 US</v>
    <v>35.380000000000003</v>
    <v>443</v>
    <v>Software &amp; IT Services</v>
    <v>Stock</v>
    <v>44071.999575022659</v>
    <v>444</v>
    <v>33.950000000000003</v>
    <v>20713000000</v>
    <v>PINTEREST, INC.</v>
    <v>PINTEREST, INC.</v>
    <v>34.61</v>
    <v>0</v>
    <v>34.49</v>
    <v>35.340000000000003</v>
    <v>35.299999999999997</v>
    <v>600550900</v>
    <v>PINS</v>
    <v>PINTEREST, INC. (XNYS:PINS)</v>
    <v>8025132</v>
    <v>19672899</v>
    <v>2008</v>
  </rv>
  <rv s="2">
    <v>445</v>
  </rv>
  <rv s="0">
    <v>https://creativecommons.org/licenses/by-sa/2.5</v>
    <v>CC BY-SA 2.5</v>
  </rv>
  <rv s="0">
    <v>http://es.wikipedia.org/wiki/BP</v>
    <v>Wikipedia</v>
  </rv>
  <rv s="12">
    <v>447</v>
    <v>448</v>
  </rv>
  <rv s="13">
    <v>36</v>
    <v>https://www.bing.com/th?id=AMMS_df8267848536a6290cb5ed5630d488fd&amp;qlt=95</v>
    <v>449</v>
    <v>https://www.bing.com/images/search?form=xlimg&amp;q=bp</v>
    <v>Image of BP P.L.C.</v>
    <v/>
  </rv>
  <rv s="0">
    <v>https://www.bing.com/financeapi/forcetrigger?t=a1orf2&amp;q=XNYS%3aBP&amp;form=skydnc</v>
    <v>Learn more on Bing</v>
  </rv>
  <rv s="17">
    <v>en-US</v>
    <v>a1orf2</v>
    <v>268435456</v>
    <v>268435457</v>
    <v>1</v>
    <v>Powered by Refinitiv</v>
    <v>41</v>
    <v>BP P.L.C. (XNYS:BP)</v>
    <v>33</v>
    <v>42</v>
    <v>Finance</v>
    <v>35</v>
    <v>40.08</v>
    <v>15.51</v>
    <v>0.72689999999999999</v>
    <v>0.24</v>
    <v>2.8060000000000003E-3</v>
    <v>1.1353E-2</v>
    <v>0.06</v>
    <v>USD</v>
    <v>BP p.l.c. is engaged in the global energy business with operations in Europe, North and South America, Australasia, Asia and Africa. The Company provides customers with fuel for transport, energy for heat and light, power for industry, and the petrochemicals products used to make everyday items such as paints, clothes and packaging. The Company's segments include Upstream, Downstream, Rosneft, and Other businesses and corporate. The Upstream segment is responsible for its activities in oil and natural gas exploration, field development and production. The Downstream segment has global marketing and manufacturing operations, and include the fuels, lubricants and petrochemicals business of the Company. Rosneft is the Company's Russian refining business that owns and operates approximately 13 refineries in Russia, and holds stakes in three refineries in Germany, one in India and one in Belarus.</v>
    <v>70100</v>
    <v>New York Stock Exchange</v>
    <v>XNYS</v>
    <v>XNYS</v>
    <v>1 St. James's Square, LONDON, UNITED KINGDOM-NA, SW1Y 4PD GB</v>
    <v>21.468499999999999</v>
    <v>450</v>
    <v>Oil &amp; Gas</v>
    <v>Stock</v>
    <v>44071.999438217186</v>
    <v>451</v>
    <v>21.15</v>
    <v>71544880000</v>
    <v>BP P.L.C.</v>
    <v>BP P.L.C.</v>
    <v>21.34</v>
    <v>0</v>
    <v>21.14</v>
    <v>21.38</v>
    <v>21.44</v>
    <v>3378114000</v>
    <v>BP</v>
    <v>BP P.L.C. (XNYS:BP)</v>
    <v>7871919</v>
    <v>11389301</v>
    <v>1909</v>
  </rv>
  <rv s="2">
    <v>452</v>
  </rv>
  <rv s="0">
    <v>http://en.wikipedia.org/wiki/Lyft</v>
    <v>Wikipedia</v>
  </rv>
  <rv s="12">
    <v>247</v>
    <v>454</v>
  </rv>
  <rv s="13">
    <v>36</v>
    <v>https://www.bing.com/th?id=AMMS_45f20a038304e80117ca1eb26716c023&amp;qlt=95</v>
    <v>455</v>
    <v>https://www.bing.com/images/search?form=xlimg&amp;q=lyft</v>
    <v>Image of LYFT, INC.</v>
    <v/>
  </rv>
  <rv s="0">
    <v>https://www.bing.com/financeapi/forcetrigger?t=b6m84c&amp;q=XNAS%3aLYFT&amp;form=skydnc</v>
    <v>Learn more on Bing</v>
  </rv>
  <rv s="23">
    <v>en-US</v>
    <v>b6m84c</v>
    <v>268435456</v>
    <v>268435457</v>
    <v>1</v>
    <v>Powered by Refinitiv</v>
    <v>56</v>
    <v>LYFT, INC. (XNAS:LYFT)</v>
    <v>33</v>
    <v>57</v>
    <v>Finance</v>
    <v>35</v>
    <v>54.5</v>
    <v>14.5617</v>
    <v>1.07</v>
    <v>3.5750000000000001E-3</v>
    <v>3.6027000000000003E-2</v>
    <v>0.11</v>
    <v>USD</v>
    <v>LYFT Inc. is an on-demand transportation-as-a-service (TaaS) provider. The Company provides peer-to-peer transportation and on-demand ridesharing platform, which offers ride-hailing services. Lyft matches drivers with passengers who request rides through its smartphone application, and passengers pay automatically through the application. The Company offers ridesharing marketplace, which connects drivers with riders to provide car sharing and transportation services. The Company also has a network of shared bikes and scooters in various cities to address the needs of riders who are looking for short trips. Its nearby transit offering integrates third-party public transit data into the Lyft app to offer riders a robust view of transportation options. It offers various enterprise programs, including monthly ride credits for daily commutes, supplementing public transit by providing rides for the first and last leg of commute trips, late-night rides home and shuttle replacement rides.</v>
    <v>5683</v>
    <v>Nasdaq Stock Market</v>
    <v>XNAS</v>
    <v>XNAS</v>
    <v>185 Berry St Ste 5000, SAN FRANCISCO, CA, 94107-2503 US</v>
    <v>30.82</v>
    <v>456</v>
    <v>Software &amp; IT Services</v>
    <v>Stock</v>
    <v>44071.999399142966</v>
    <v>457</v>
    <v>29.71</v>
    <v>9268793000</v>
    <v>LYFT, INC.</v>
    <v>LYFT, INC.</v>
    <v>29.99</v>
    <v>29.7</v>
    <v>30.77</v>
    <v>30.88</v>
    <v>312080600</v>
    <v>LYFT</v>
    <v>LYFT, INC. (XNAS:LYFT)</v>
    <v>7761041</v>
    <v>10175572</v>
    <v>2007</v>
  </rv>
  <rv s="2">
    <v>458</v>
  </rv>
  <rv s="0">
    <v>http://en.wikipedia.org/wiki/Infosys</v>
    <v>Wikipedia</v>
  </rv>
  <rv s="12">
    <v>247</v>
    <v>460</v>
  </rv>
  <rv s="13">
    <v>36</v>
    <v>https://www.bing.com/th?id=AMMS_b5caa81950e75d64490fd060984642b9&amp;qlt=95</v>
    <v>461</v>
    <v>https://www.bing.com/images/search?form=xlimg&amp;q=infosys</v>
    <v>Image of INFOSYS LIMITED</v>
    <v/>
  </rv>
  <rv s="0">
    <v>https://www.bing.com/financeapi/forcetrigger?t=a1vkgh&amp;q=XNYS%3aINFY&amp;form=skydnc</v>
    <v>Learn more on Bing</v>
  </rv>
  <rv s="17">
    <v>en-US</v>
    <v>a1vkgh</v>
    <v>268435456</v>
    <v>268435457</v>
    <v>1</v>
    <v>Powered by Refinitiv</v>
    <v>41</v>
    <v>INFOSYS LIMITED (XNYS:INFY)</v>
    <v>33</v>
    <v>58</v>
    <v>Finance</v>
    <v>35</v>
    <v>13.03</v>
    <v>6.76</v>
    <v>0.83560000000000001</v>
    <v>0.03</v>
    <v>3.1230000000000003E-3</v>
    <v>2.3470000000000001E-3</v>
    <v>0.04</v>
    <v>USD</v>
    <v>Infosys Limited is engaged in consulting, technology, outsourcing and next-generation services. The Company, along with its subsidiaries, provides business information technology services comprising application development and maintenance, independent validation, infrastructure management, engineering services comprising product engineering and life cycle solutions and business process management; consulting and systems integration services comprising consulting, enterprise solutions, systems integration and advanced technologies; products, business platforms and solutions to accelerate intellectual property-led innovation, including Finacle, its banking solution, and offerings in the areas of Analytics, Cloud and Digital Transformation. Its segments are Financial Services and Insurance (FSI), Manufacturing and Hi-tech (MFG &amp; Hi-TECH), Energy &amp; utilities, Communication and Services (ECS), Retail, Consumer packaged goods and Logistics (RCL), and Life Sciences and Healthcare (LSH).</v>
    <v>239233</v>
    <v>New York Stock Exchange</v>
    <v>XNYS</v>
    <v>XNYS</v>
    <v>Electronics City, Hosur Road, BANGALORE, KARNATAKA, 560100 IN</v>
    <v>12.96</v>
    <v>462</v>
    <v>Software &amp; IT Services</v>
    <v>Stock</v>
    <v>44071.972408240625</v>
    <v>463</v>
    <v>12.77</v>
    <v>54124980000</v>
    <v>INFOSYS LIMITED</v>
    <v>INFOSYS LIMITED</v>
    <v>12.84</v>
    <v>24.082899999999999</v>
    <v>12.78</v>
    <v>12.81</v>
    <v>12.85</v>
    <v>4241586000</v>
    <v>INFY</v>
    <v>INFOSYS LIMITED (XNYS:INFY)</v>
    <v>7646949</v>
    <v>8057171</v>
    <v>1981</v>
  </rv>
  <rv s="2">
    <v>464</v>
  </rv>
  <rv s="0">
    <v>http://en.wikipedia.org/wiki/JetBlue</v>
    <v>Wikipedia</v>
  </rv>
  <rv s="12">
    <v>247</v>
    <v>466</v>
  </rv>
  <rv s="13">
    <v>36</v>
    <v>https://www.bing.com/th?id=AMMS_5cc7ff5d17f5278236611bee84963581&amp;qlt=95</v>
    <v>467</v>
    <v>https://www.bing.com/images/search?form=xlimg&amp;q=jetblue</v>
    <v>Image of JETBLUE AIRWAYS CORPORATION</v>
    <v/>
  </rv>
  <rv s="0">
    <v>https://www.bing.com/financeapi/forcetrigger?t=a1w1xm&amp;q=XNAS%3aJBLU&amp;form=skydnc</v>
    <v>Learn more on Bing</v>
  </rv>
  <rv s="17">
    <v>en-US</v>
    <v>a1w1xm</v>
    <v>268435456</v>
    <v>268435457</v>
    <v>1</v>
    <v>Powered by Refinitiv</v>
    <v>41</v>
    <v>JETBLUE AIRWAYS CORPORATION (XNAS:JBLU)</v>
    <v>33</v>
    <v>42</v>
    <v>Finance</v>
    <v>35</v>
    <v>21.650099999999998</v>
    <v>6.61</v>
    <v>1.4029</v>
    <v>0.37</v>
    <v>-5.0130000000000001E-3</v>
    <v>3.1897000000000002E-2</v>
    <v>-0.06</v>
    <v>USD</v>
    <v>JetBlue Airways Corporation is a passenger carrier company. The Company provides air transportation services across the United States, the Caribbean and Latin America. Its segments include Domestic, and Caribbean &amp; Latin America. It operates various kinds of aircrafts, including Airbus A321, Airbus A320 and Embraer E190. It also provides premium transcontinental product called Mint. As of December 31, 2016, Mint included 16 fully lie-flat seats, four of which were in suites with a privacy door. The Company also provides Fly-Fi in-flight Internet service across its Airbus fleet. It provides its customers a choice to purchase tickets from three branded fares, which include Blue, Blue Plus and Blue Flex. Each of these fare include different offerings, such as free checked bags, reduced change fees and additional TrueBlue points. As of December 31, 2016, its Airbus A321 aircraft in a single cabin layout had 200 seats and those with Mint premium service had a seating capacity of 159 seats.</v>
    <v>16495</v>
    <v>Nasdaq Stock Market</v>
    <v>XNAS</v>
    <v>XNAS</v>
    <v>2701 Queens Plz N, LONG ISLAND CITY, NY, 11101-4020 US</v>
    <v>12.045</v>
    <v>468</v>
    <v>Passenger Transportation Services</v>
    <v>Stock</v>
    <v>44071.999153957811</v>
    <v>469</v>
    <v>11.59</v>
    <v>3160140000</v>
    <v>JETBLUE AIRWAYS CORPORATION</v>
    <v>JETBLUE AIRWAYS CORPORATION</v>
    <v>11.8</v>
    <v>12.5167</v>
    <v>11.6</v>
    <v>11.97</v>
    <v>11.91</v>
    <v>272425900</v>
    <v>JBLU</v>
    <v>JETBLUE AIRWAYS CORPORATION (XNAS:JBLU)</v>
    <v>7616572</v>
    <v>9960895</v>
    <v>1998</v>
  </rv>
  <rv s="2">
    <v>470</v>
  </rv>
  <rv s="0">
    <v>http://creativecommons.org/licenses/by/3.0</v>
    <v>CC BY 3.0</v>
  </rv>
  <rv s="0">
    <v>http://en.wikipedia.org/wiki/American_Eagle_Outfitters</v>
    <v>Wikipedia</v>
  </rv>
  <rv s="12">
    <v>472</v>
    <v>473</v>
  </rv>
  <rv s="13">
    <v>36</v>
    <v>https://www.bing.com/th?id=AMMS_82c80074e8070bc519fca061d5b0e13d&amp;qlt=95</v>
    <v>474</v>
    <v>https://www.bing.com/images/search?form=xlimg&amp;q=american+eagle</v>
    <v>Image of AMERICAN EAGLE OUTFITTERS, INC.</v>
    <v/>
  </rv>
  <rv s="0">
    <v>https://www.bing.com/financeapi/forcetrigger?t=a1my8m&amp;q=XNYS%3aAEO&amp;form=skydnc</v>
    <v>Learn more on Bing</v>
  </rv>
  <rv s="17">
    <v>en-US</v>
    <v>a1my8m</v>
    <v>268435456</v>
    <v>268435457</v>
    <v>1</v>
    <v>Powered by Refinitiv</v>
    <v>41</v>
    <v>AMERICAN EAGLE OUTFITTERS, INC. (XNYS:AEO)</v>
    <v>33</v>
    <v>42</v>
    <v>Finance</v>
    <v>35</v>
    <v>18.010000000000002</v>
    <v>6.5350000000000001</v>
    <v>1.2404999999999999</v>
    <v>0.34</v>
    <v>7.2929999999999991E-3</v>
    <v>2.8333000000000001E-2</v>
    <v>0.09</v>
    <v>USD</v>
    <v>American Eagle Outfitters, Inc. is a multi-brand specialty retailer. The Company offers a range of apparel and accessories for men and women under the American Eagle brand and intimates, apparel and personal care products for women under the Aerie brand. It operates stores in the United States, Canada, Mexico and Hong Kong. The Company operates and licenses approximately 1,300 retail stores and are online at www.ae.com and www.aerie.com in the United States and internationally. Its company-owned retail stores are located in shopping malls, lifestyle centers and street locations in the United States, Canada, Mexico and Hong Kong. Its other brands include Tailgate and Todd Snyder New York. Tailgate is an apparel brand with a college town store concept . Todd Snyder New York is a menswear brand and operates approximately two Todd Snyder New York brand stores. The Company operates approximately 940 American Eagle stores and over 148 Aerie stand-alone stores.</v>
    <v>8000</v>
    <v>New York Stock Exchange</v>
    <v>XNYS</v>
    <v>XNYS</v>
    <v>77 Hot Metal St, PITTSBURGH, PA, 15203-2382 US</v>
    <v>12.355</v>
    <v>475</v>
    <v>Specialty Retailers</v>
    <v>Stock</v>
    <v>44071.999962707814</v>
    <v>476</v>
    <v>11.85</v>
    <v>1986005000</v>
    <v>AMERICAN EAGLE OUTFITTERS, INC.</v>
    <v>AMERICAN EAGLE OUTFITTERS, INC.</v>
    <v>12.08</v>
    <v>0</v>
    <v>12</v>
    <v>12.34</v>
    <v>12.43</v>
    <v>165500400</v>
    <v>AEO</v>
    <v>AMERICAN EAGLE OUTFITTERS, INC. (XNYS:AEO)</v>
    <v>7613573</v>
    <v>6699452</v>
    <v>1972</v>
  </rv>
  <rv s="2">
    <v>477</v>
  </rv>
  <rv s="0">
    <v>http://fr.wikipedia.org/wiki/Bilibili</v>
    <v>Wikipedia</v>
  </rv>
  <rv s="12">
    <v>247</v>
    <v>479</v>
  </rv>
  <rv s="13">
    <v>36</v>
    <v>https://www.bing.com/th?id=AMMS_c1c76f3bf17b1d32ee221f0738d763d4&amp;qlt=95</v>
    <v>480</v>
    <v>https://www.bing.com/images/search?form=xlimg&amp;q=bilibili+questions</v>
    <v>Image of Bilibili Inc.</v>
    <v/>
  </rv>
  <rv s="0">
    <v>https://www.bing.com/financeapi/forcetrigger?t=azgvp2&amp;q=XNAS%3aBILI&amp;form=skydnc</v>
    <v>Learn more on Bing</v>
  </rv>
  <rv s="22">
    <v>en-US</v>
    <v>azgvp2</v>
    <v>268435456</v>
    <v>268435457</v>
    <v>1</v>
    <v>Powered by Refinitiv</v>
    <v>53</v>
    <v>Bilibili Inc. (XNAS:BILI)</v>
    <v>33</v>
    <v>54</v>
    <v>Finance</v>
    <v>35</v>
    <v>51.25</v>
    <v>13.23</v>
    <v>2.25</v>
    <v>-4.2200000000000001E-4</v>
    <v>4.9845E-2</v>
    <v>-0.02</v>
    <v>USD</v>
    <v>Bilibili Inc. is a China-based company principally engaged in the Internet and other related businesses. The Company operates its business through four segments. The Mobile Game Service segment is primarily operating the exclusively distributed mobile games and jointly operated mobile games developed by third-party game developers. The Advertising segment is mainly engaged in display advertising arrangements business. The Live broadcasting and Value-added services (VAS) segment mainly operates and maintains live broadcasting channels and sell virtual items to users. The Other segment is mainly engaged in the sales of products through its e-commerce platform, as well as holding offline performance activities. The Company mainly operates its business in the domestic market.</v>
    <v>4791</v>
    <v>Nasdaq Stock Market</v>
    <v>XNAS</v>
    <v>XNAS</v>
    <v>17Th Floor, Building 3, Guozheng Center, No. 485 Zhengli Road, Yangpu District, SHANGHAI, SHANGHAI, 200433 CN</v>
    <v>48.86</v>
    <v>481</v>
    <v>Software &amp; IT Services</v>
    <v>Stock</v>
    <v>44071.999362685157</v>
    <v>482</v>
    <v>45.51</v>
    <v>15683250000</v>
    <v>Bilibili Inc.</v>
    <v>Bilibili Inc.</v>
    <v>45.71</v>
    <v>45.14</v>
    <v>47.39</v>
    <v>47.37</v>
    <v>347435600</v>
    <v>BILI</v>
    <v>Bilibili Inc. (XNAS:BILI)</v>
    <v>7699282</v>
    <v>4628596</v>
  </rv>
  <rv s="2">
    <v>483</v>
  </rv>
  <rv s="0">
    <v>http://en.wikipedia.org/wiki/Kohl's</v>
    <v>Wikipedia</v>
  </rv>
  <rv s="12">
    <v>247</v>
    <v>485</v>
  </rv>
  <rv s="13">
    <v>36</v>
    <v>https://www.bing.com/th?id=AMMS_3c74f5ce7005b1e46cd5e0534e801ce9&amp;qlt=95</v>
    <v>486</v>
    <v>https://www.bing.com/images/search?form=xlimg&amp;q=kohl%27s</v>
    <v>Image of KOHL'S CORPORATION</v>
    <v/>
  </rv>
  <rv s="0">
    <v>https://www.bing.com/financeapi/forcetrigger?t=a1wo5r&amp;q=XNYS%3aKSS&amp;form=skydnc</v>
    <v>Learn more on Bing</v>
  </rv>
  <rv s="17">
    <v>en-US</v>
    <v>a1wo5r</v>
    <v>268435456</v>
    <v>268435457</v>
    <v>1</v>
    <v>Powered by Refinitiv</v>
    <v>41</v>
    <v>KOHL'S CORPORATION (XNYS:KSS)</v>
    <v>33</v>
    <v>42</v>
    <v>Finance</v>
    <v>35</v>
    <v>59.28</v>
    <v>10.89</v>
    <v>1.6814</v>
    <v>0.53</v>
    <v>-9.2380000000000001E-4</v>
    <v>2.5094999999999999E-2</v>
    <v>-0.02</v>
    <v>USD</v>
    <v>Kohl's Corporation (Kohl's) is an operator of department stores. The Company operates approximately 1,154 Kohl's department stores, a Website (www.Kohls.com), approximately 12 FILA outlets, and approximately three Off-Aisle clearance centers. The Company's stores and Website sell moderately-priced private label and national brand apparel, footwear, accessories, beauty and home products. The Company's Website includes merchandise that is available in its stores, as well as merchandise that is available only online. The Company's merchandise mix includes both national brands and private brands that are available only at Kohl's. The Company's private brands include Apt. 9, Croft &amp; Barrow, Jumping Beans, SO and Sonoma Goods for Life. The Company's exclusive brands include Food Network, Jennifer Lopez, Marc Anthony, Rock &amp; Republic and Simply Vera Vera Wang.</v>
    <v>37000</v>
    <v>New York Stock Exchange</v>
    <v>XNYS</v>
    <v>XNYS</v>
    <v>N56W17000 Ridgewood Dr, MENOMONEE FALLS, WI, 53051-5660 US</v>
    <v>21.684999999999999</v>
    <v>487</v>
    <v>Diversified Retail</v>
    <v>Stock</v>
    <v>44071.999844501559</v>
    <v>488</v>
    <v>21.12</v>
    <v>3331401000</v>
    <v>KOHL'S CORPORATION</v>
    <v>KOHL'S CORPORATION</v>
    <v>21.36</v>
    <v>4.8091999999999997</v>
    <v>21.12</v>
    <v>21.65</v>
    <v>21.63</v>
    <v>157736800</v>
    <v>KSS</v>
    <v>KOHL'S CORPORATION (XNYS:KSS)</v>
    <v>7460558</v>
    <v>9950394</v>
    <v>1993</v>
  </rv>
  <rv s="2">
    <v>489</v>
  </rv>
  <rv s="0">
    <v>http://en.wikipedia.org/wiki/ICICI_Bank</v>
    <v>Wikipedia</v>
  </rv>
  <rv s="12">
    <v>247</v>
    <v>491</v>
  </rv>
  <rv s="13">
    <v>36</v>
    <v>https://www.bing.com/th?id=AMMS_7a55564cbcf9b185c2bd50f7f3a85b23&amp;qlt=95</v>
    <v>492</v>
    <v>https://www.bing.com/images/search?form=xlimg&amp;q=icici+bank</v>
    <v>Image of ICICI BANK LIMITED</v>
    <v/>
  </rv>
  <rv s="0">
    <v>https://www.bing.com/financeapi/forcetrigger?t=a1v78m&amp;q=XNYS%3aIBN&amp;form=skydnc</v>
    <v>Learn more on Bing</v>
  </rv>
  <rv s="17">
    <v>en-US</v>
    <v>a1v78m</v>
    <v>268435456</v>
    <v>268435457</v>
    <v>1</v>
    <v>Powered by Refinitiv</v>
    <v>41</v>
    <v>ICICI BANK LIMITED (XNYS:IBN)</v>
    <v>33</v>
    <v>58</v>
    <v>Finance</v>
    <v>35</v>
    <v>15.42</v>
    <v>6.86</v>
    <v>1.1830000000000001</v>
    <v>0.56000000000000005</v>
    <v>-8.8969999999999989E-4</v>
    <v>5.2434000000000001E-2</v>
    <v>-0.01</v>
    <v>USD</v>
    <v>ICICI Bank Limited is a banking company. The Bank is engaged in providing a range of banking and financial services, including commercial banking, retail banking, project and corporate finance, working capital finance, insurance, venture capital and private equity, investment banking, broking and treasury products and services. The Bank's business segments are Retail banking, Wholesale banking, Treasury, Other banking, Life insurance, General insurance and Others. It has a network of approximately 18,210 branches and automated teller machines (ATMs). The Bank has approximately 110 Touch Banking branches across over 30 cities. Its international banking is focused on providing solutions for the international banking requirements of its Indian corporate clients and leveraging economic corridors between India and the rest of the world. The Bank caters to the financial needs of women entrepreneurs through its Self-Help Group (SHG) program as a part of its microfinance initiatives.</v>
    <v>97354</v>
    <v>New York Stock Exchange</v>
    <v>XNYS</v>
    <v>XNYS</v>
    <v>ICICI Bank Towers, Bandra-Kurla Complex, MUMBAI, MAHARASHTRA, 400051 IN</v>
    <v>11.275</v>
    <v>493</v>
    <v>Banking Services</v>
    <v>Stock</v>
    <v>44071.958333378905</v>
    <v>494</v>
    <v>11.14</v>
    <v>36440190000</v>
    <v>ICICI BANK LIMITED</v>
    <v>ICICI BANK LIMITED</v>
    <v>11.17</v>
    <v>20.1767</v>
    <v>10.68</v>
    <v>11.24</v>
    <v>11.23</v>
    <v>3447835000</v>
    <v>IBN</v>
    <v>ICICI BANK LIMITED (XNYS:IBN)</v>
    <v>8669091</v>
    <v>8880392</v>
    <v>1994</v>
  </rv>
  <rv s="2">
    <v>495</v>
  </rv>
  <rv s="0">
    <v>http://en.wikipedia.org/wiki/Marathon_Petroleum</v>
    <v>Wikipedia</v>
  </rv>
  <rv s="12">
    <v>247</v>
    <v>497</v>
  </rv>
  <rv s="13">
    <v>36</v>
    <v>https://www.bing.com/th?id=AMMS_54a2a52cbe53176631b67de2e10f4918&amp;qlt=95</v>
    <v>498</v>
    <v>https://www.bing.com/images/search?form=xlimg&amp;q=marathon+petroleum</v>
    <v>Image of MARATHON PETROLEUM CORPORATION</v>
    <v/>
  </rv>
  <rv s="0">
    <v>https://www.bing.com/financeapi/forcetrigger?t=a1xvzr&amp;q=XNYS%3aMPC&amp;form=skydnc</v>
    <v>Learn more on Bing</v>
  </rv>
  <rv s="17">
    <v>en-US</v>
    <v>a1xvzr</v>
    <v>268435456</v>
    <v>268435457</v>
    <v>1</v>
    <v>Powered by Refinitiv</v>
    <v>41</v>
    <v>MARATHON PETROLEUM CORPORATION (XNYS:MPC)</v>
    <v>33</v>
    <v>42</v>
    <v>Finance</v>
    <v>35</v>
    <v>69.650000000000006</v>
    <v>15.26</v>
    <v>2.0933999999999999</v>
    <v>2.11</v>
    <v>0</v>
    <v>6.0319999999999999E-2</v>
    <v>0</v>
    <v>USD</v>
    <v>Marathon Petroleum Corporation is engaged in refining, marketing, retail and transportation businesses in the United States and the largest east of the Mississippi. The Company operates through three segments: Refining &amp; Marketing; Speedway; and Midstream. The Refining &amp; Marketing segment refines crude oil and other feedstocks at the Company's seven refineries in the Gulf Coast and Midwest regions of the United States. Its Speedway segment sells transportation fuels and convenience products in the retail market in the Midwest, East Coast and Southeast regions of the United States. The Company's Midstream is engaged in the operations of MPLX LP and certain other related operations. It gathers, processes and transports natural gas, natural gas liquids (NGLs), crude oil and refined products. MPLX is a limited partnership which owns, operates, develops and acquires midstream energy infrastructure assets.</v>
    <v>60910</v>
    <v>New York Stock Exchange</v>
    <v>XNYS</v>
    <v>XNYS</v>
    <v>539 S Main St, FINDLAY, OH, 45840-3229 US</v>
    <v>37.26</v>
    <v>499</v>
    <v>Oil &amp; Gas</v>
    <v>Stock</v>
    <v>44071.988970046092</v>
    <v>500</v>
    <v>35.1</v>
    <v>22761330000</v>
    <v>MARATHON PETROLEUM CORPORATION</v>
    <v>MARATHON PETROLEUM CORPORATION</v>
    <v>35.159999999999997</v>
    <v>0</v>
    <v>34.979999999999997</v>
    <v>37.090000000000003</v>
    <v>37.090000000000003</v>
    <v>650695500</v>
    <v>MPC</v>
    <v>MARATHON PETROLEUM CORPORATION (XNYS:MPC)</v>
    <v>7090756</v>
    <v>7686512</v>
    <v>2009</v>
  </rv>
  <rv s="2">
    <v>501</v>
  </rv>
  <rv s="0">
    <v>https://creativecommons.org/licenses/by-sa/4.0</v>
    <v>CC BY-SA 4.0</v>
  </rv>
  <rv s="0">
    <v>http://en.wikipedia.org/wiki/Kroger</v>
    <v>Wikipedia</v>
  </rv>
  <rv s="12">
    <v>503</v>
    <v>504</v>
  </rv>
  <rv s="13">
    <v>36</v>
    <v>https://www.bing.com/th?id=AMMS_312bbe0b5922cd9b86238be192ed76ea&amp;qlt=95</v>
    <v>505</v>
    <v>https://www.bing.com/images/search?form=xlimg&amp;q=kroger</v>
    <v>Image of THE KROGER CO.</v>
    <v/>
  </rv>
  <rv s="0">
    <v>https://www.bing.com/financeapi/forcetrigger?t=a1wmu2&amp;q=XNYS%3aKR&amp;form=skydnc</v>
    <v>Learn more on Bing</v>
  </rv>
  <rv s="17">
    <v>en-US</v>
    <v>a1wmu2</v>
    <v>268435456</v>
    <v>268435457</v>
    <v>1</v>
    <v>Powered by Refinitiv</v>
    <v>41</v>
    <v>THE KROGER CO. (XNYS:KR)</v>
    <v>33</v>
    <v>42</v>
    <v>Finance</v>
    <v>35</v>
    <v>36.884999999999998</v>
    <v>23.02</v>
    <v>0.31979999999999997</v>
    <v>-0.86</v>
    <v>-2.833E-4</v>
    <v>-2.3782999999999999E-2</v>
    <v>-0.01</v>
    <v>USD</v>
    <v>The Kroger Co. (Kroger) manufactures and processes food for sale in its supermarkets. The Company operates supermarkets, multi-department stores, jewelry stores and convenience stores throughout the United States. As of February 3, 2018, it had operated approximately 3,900 owned or leased supermarkets, convenience stores, fine jewelry stores, distribution warehouses and food production plants through divisions, subsidiaries or affiliates. These facilities are located throughout the United States. As of February 3, 2018, Kroger operated, either directly or through its subsidiaries, 2,782 supermarkets under a range of local banner names, of which 2,268 had pharmacies and 1,489 had fuel centers. As of February 3, 2018, the Company offered ClickList and Harris Teeter ExpressLane, personalized, order online, pick up at the store services at 1,056 of its supermarkets. P$$T, Check This Out and Heritage Farm are the three brands. Its other brands include Simple Truth and Simple Truth Organic.</v>
    <v>435000</v>
    <v>New York Stock Exchange</v>
    <v>XNYS</v>
    <v>XNYS</v>
    <v>1014 Vine St, CINCINNATI, OH, 45202-1141 US</v>
    <v>36.21</v>
    <v>506</v>
    <v>Food &amp; Drug Retailing</v>
    <v>Stock</v>
    <v>44071.998221620313</v>
    <v>507</v>
    <v>35</v>
    <v>28129800000</v>
    <v>THE KROGER CO.</v>
    <v>THE KROGER CO.</v>
    <v>36.21</v>
    <v>13.768599999999999</v>
    <v>36.159999999999997</v>
    <v>35.299999999999997</v>
    <v>35.29</v>
    <v>777925800</v>
    <v>KR</v>
    <v>THE KROGER CO. (XNYS:KR)</v>
    <v>7028239</v>
    <v>5760884</v>
    <v>1902</v>
  </rv>
  <rv s="2">
    <v>508</v>
  </rv>
  <rv s="0">
    <v>https://www.bing.com/financeapi/forcetrigger?t=a1nmhw&amp;q=XNAS%3aAPPS&amp;form=skydnc</v>
    <v>Learn more on Bing</v>
  </rv>
  <rv s="16">
    <v>en-US</v>
    <v>a1nmhw</v>
    <v>268435456</v>
    <v>268435457</v>
    <v>1</v>
    <v>Powered by Refinitiv</v>
    <v>39</v>
    <v>DIGITAL TURBINE, INC. (XNAS:APPS)</v>
    <v>2</v>
    <v>40</v>
    <v>Finance</v>
    <v>35</v>
    <v>29.56</v>
    <v>3.48</v>
    <v>2.14</v>
    <v>1.28</v>
    <v>7.9229999999999995E-3</v>
    <v>5.6388000000000001E-2</v>
    <v>0.19</v>
    <v>USD</v>
    <v>Digital Turbine, Inc. is engaged in delivering end-to-end products and solutions for mobile operators, application advertisers, device original equipment manufacturers (OEMs) and other third parties to enable them to monetize mobile content. The Company operates through one operating segment, Advertising. The Advertising segment consists of the Operator and OEM (O&amp;O) business. The O&amp;O business is an advertiser solution for carrier and OEM inventory consisting of services, such as Ignite, a mobile device management platform and Discover, an intelligent application discovery platform.</v>
    <v>207</v>
    <v>Nasdaq Stock Market</v>
    <v>XNAS</v>
    <v>XNAS</v>
    <v>111 Nueces St, AUSTIN, TX, 78701-4700 US</v>
    <v>24.55</v>
    <v>Software &amp; IT Services</v>
    <v>Stock</v>
    <v>44071.999505080472</v>
    <v>510</v>
    <v>22.46</v>
    <v>1988150000</v>
    <v>DIGITAL TURBINE, INC.</v>
    <v>DIGITAL TURBINE, INC.</v>
    <v>22.8904</v>
    <v>79.0886</v>
    <v>22.7</v>
    <v>23.98</v>
    <v>24.17</v>
    <v>87583690</v>
    <v>APPS</v>
    <v>DIGITAL TURBINE, INC. (XNAS:APPS)</v>
    <v>7019384</v>
    <v>4531852</v>
    <v>2007</v>
  </rv>
  <rv s="2">
    <v>511</v>
  </rv>
  <rv s="0">
    <v>http://en.wikipedia.org/wiki/Corning_Inc.</v>
    <v>Wikipedia</v>
  </rv>
  <rv s="12">
    <v>247</v>
    <v>513</v>
  </rv>
  <rv s="13">
    <v>36</v>
    <v>https://www.bing.com/th?id=AMMS_d9a743d0efdc8374303fd46c454235b1&amp;qlt=95</v>
    <v>514</v>
    <v>https://www.bing.com/images/search?form=xlimg&amp;q=corning+inc.</v>
    <v>Image of CORNING INCORPORATED</v>
    <v/>
  </rv>
  <rv s="0">
    <v>https://www.bing.com/financeapi/forcetrigger?t=a1tym7&amp;q=XNYS%3aGLW&amp;form=skydnc</v>
    <v>Learn more on Bing</v>
  </rv>
  <rv s="17">
    <v>en-US</v>
    <v>a1tym7</v>
    <v>268435456</v>
    <v>268435457</v>
    <v>1</v>
    <v>Powered by Refinitiv</v>
    <v>41</v>
    <v>CORNING INCORPORATED (XNYS:GLW)</v>
    <v>33</v>
    <v>42</v>
    <v>Finance</v>
    <v>35</v>
    <v>33.56</v>
    <v>17.440000000000001</v>
    <v>1.1428</v>
    <v>0.53</v>
    <v>0</v>
    <v>1.6494999999999999E-2</v>
    <v>0</v>
    <v>USD</v>
    <v>Corning Incorporated is engaged in manufacturing specialty glass and ceramics. The Company's segments include Display Technologies, Optical Communications, Environmental Technologies, Specialty Materials, Life Sciences and All Other. The Display Technologies segment manufactures glass substrates for flat panel liquid crystal displays and other high-performance display panels. The Optical Communications segment manufactures carrier network and enterprise network components for the telecommunications industry. The Specialty Materials segment manufactures products that provide more than 150 material formulations for glass, glass ceramics and fluoride crystals. The Environmental Technologies segment manufactures ceramic substrates and filters for automotive and diesel applications. The Life Sciences segment manufactures glass and plastic labware, equipment, media, serum and reagents enabling workflow solutions for drug discovery and bioproduction.</v>
    <v>49500</v>
    <v>New York Stock Exchange</v>
    <v>XNYS</v>
    <v>XNYS</v>
    <v>1 Riverfront Plz, CORNING, NY, 14831-0001 US</v>
    <v>32.74</v>
    <v>515</v>
    <v>Electronic Equipment &amp; Parts</v>
    <v>Stock</v>
    <v>44071.986054606248</v>
    <v>516</v>
    <v>31.94</v>
    <v>24449260000</v>
    <v>CORNING INCORPORATED</v>
    <v>CORNING INCORPORATED</v>
    <v>32.22</v>
    <v>323.82580000000002</v>
    <v>32.130000000000003</v>
    <v>32.659999999999997</v>
    <v>32.659999999999997</v>
    <v>760948000</v>
    <v>GLW</v>
    <v>CORNING INCORPORATED (XNYS:GLW)</v>
    <v>6193442</v>
    <v>4403390</v>
    <v>1936</v>
  </rv>
  <rv s="2">
    <v>517</v>
  </rv>
  <rv s="0">
    <v>http://en.wikipedia.org/wiki/Charles_Schwab_Corporation</v>
    <v>Wikipedia</v>
  </rv>
  <rv s="12">
    <v>247</v>
    <v>519</v>
  </rv>
  <rv s="13">
    <v>36</v>
    <v>https://www.bing.com/th?id=AMMS_5ef60cb1d9a9271d792c76a999197729&amp;qlt=95</v>
    <v>520</v>
    <v>https://www.bing.com/images/search?form=xlimg&amp;q=charles+schwab</v>
    <v>Image of THE CHARLES SCHWAB CORPORATION</v>
    <v/>
  </rv>
  <rv s="0">
    <v>https://www.bing.com/financeapi/forcetrigger?t=a22n4c&amp;q=XNYS%3aSCHW&amp;form=skydnc</v>
    <v>Learn more on Bing</v>
  </rv>
  <rv s="17">
    <v>en-US</v>
    <v>a22n4c</v>
    <v>268435456</v>
    <v>268435457</v>
    <v>1</v>
    <v>Powered by Refinitiv</v>
    <v>41</v>
    <v>THE CHARLES SCHWAB CORPORATION (XNYS:SCHW)</v>
    <v>33</v>
    <v>42</v>
    <v>Finance</v>
    <v>35</v>
    <v>51.645000000000003</v>
    <v>28</v>
    <v>1.1823999999999999</v>
    <v>0.2</v>
    <v>-1.6539999999999999E-3</v>
    <v>5.5430000000000002E-3</v>
    <v>-0.06</v>
    <v>USD</v>
    <v>The Charles Schwab Corporation (CSC) is a savings and loan holding company. The Company, through its subsidiaries, engages in wealth management, securities brokerage, banking, asset management and financial advisory services. The Company provides financial services to individuals and institutional clients through two segments: Investor Services and Advisor Services. The Investor Services segment provides retail brokerage and banking services, retirement plan services and other corporate brokerage services. The Advisor Services segment provides custodial, trading, and support services as well as retirement business services. The Company offers a range of products to address individuals' varying investment and financial needs. Its product offerings include brokerage, mutual funds, exchange-traded funds (ETFs), advice solutions, banking and trust. Brokerage provides a range of brokerage accounts with cash management capabilities.</v>
    <v>21800</v>
    <v>New York Stock Exchange</v>
    <v>XNYS</v>
    <v>XNYS</v>
    <v>211 Main St, SAN FRANCISCO, CA, 94105-1905 US</v>
    <v>36.47</v>
    <v>521</v>
    <v>Investment Banking &amp; Investment Services</v>
    <v>Stock</v>
    <v>44071.992810358592</v>
    <v>522</v>
    <v>35.85</v>
    <v>46494200000</v>
    <v>THE CHARLES SCHWAB CORPORATION</v>
    <v>THE CHARLES SCHWAB CORPORATION</v>
    <v>36.15</v>
    <v>15.1762</v>
    <v>36.08</v>
    <v>36.28</v>
    <v>36.22</v>
    <v>1288642000</v>
    <v>SCHW</v>
    <v>THE CHARLES SCHWAB CORPORATION (XNYS:SCHW)</v>
    <v>6156466</v>
    <v>8094985</v>
    <v>1986</v>
  </rv>
  <rv s="2">
    <v>523</v>
  </rv>
  <rv s="0">
    <v>http://en.wikipedia.org/wiki/Kohlberg_Kravis_Roberts</v>
    <v>Wikipedia</v>
  </rv>
  <rv s="12">
    <v>247</v>
    <v>525</v>
  </rv>
  <rv s="13">
    <v>36</v>
    <v>https://www.bing.com/th?id=AMMS_4131718bfac75319a4c645078ac0a518&amp;qlt=95</v>
    <v>526</v>
    <v>https://www.bing.com/images/search?form=xlimg&amp;q=kohlberg+kravis+roberts</v>
    <v>Image of KKR &amp; CO. INC.</v>
    <v/>
  </rv>
  <rv s="0">
    <v>https://www.bing.com/financeapi/forcetrigger?t=a1wj9c&amp;q=XNYS%3aKKR&amp;form=skydnc</v>
    <v>Learn more on Bing</v>
  </rv>
  <rv s="17">
    <v>en-US</v>
    <v>a1wj9c</v>
    <v>268435456</v>
    <v>268435457</v>
    <v>1</v>
    <v>Powered by Refinitiv</v>
    <v>41</v>
    <v>KKR &amp; CO. INC. (XNYS:KKR)</v>
    <v>33</v>
    <v>42</v>
    <v>Finance</v>
    <v>35</v>
    <v>37.17</v>
    <v>15.55</v>
    <v>1.4505999999999999</v>
    <v>0.11</v>
    <v>-7.7299999999999999E-3</v>
    <v>3.1590000000000003E-3</v>
    <v>-0.27</v>
    <v>USD</v>
    <v>KKR &amp; Co. Inc., formerly KKR &amp; Co. L.P., is a global investment firm that manages investments across multiple asset classes, including private equity, energy, health care, infrastructure, real estate, credit and hedge funds. It offers a range of investment management services to its fund investors, and provides capital markets services to its firm, its portfolio companies and third parties. The Company conducts its business with offices across the world, providing it with a global platform for sourcing transactions, raising capital and carrying out capital markets activities. The Company operates through four segments: Private Markets, Public Markets, Capital Markets and Principal Activities. It operates and reports its combined credit and hedge funds businesses through the Public Markets segment. The Capital Markets segment consists primarily of its global capital markets business. Through its Principal Activities segment, it manages the firm's assets and deploys capital.</v>
    <v>1384</v>
    <v>New York Stock Exchange</v>
    <v>XNYS</v>
    <v>XNYS</v>
    <v>9 W 57th St Ste 4200, NEW YORK, NY, 10019-2707 US</v>
    <v>35.11</v>
    <v>527</v>
    <v>Investment Banking &amp; Investment Services</v>
    <v>Stock</v>
    <v>44071.958333367969</v>
    <v>528</v>
    <v>34.869999999999997</v>
    <v>29427060000</v>
    <v>KKR &amp; CO. INC.</v>
    <v>KKR &amp; CO. INC.</v>
    <v>35</v>
    <v>129.23099999999999</v>
    <v>34.82</v>
    <v>34.93</v>
    <v>34.659999999999997</v>
    <v>845119400</v>
    <v>KKR</v>
    <v>KKR &amp; CO. INC. (XNYS:KKR)</v>
    <v>6122199</v>
    <v>3274349</v>
    <v>2007</v>
  </rv>
  <rv s="2">
    <v>529</v>
  </rv>
  <rv s="0">
    <v>http://en.wikipedia.org/wiki/Ericsson</v>
    <v>Wikipedia</v>
  </rv>
  <rv s="12">
    <v>247</v>
    <v>531</v>
  </rv>
  <rv s="13">
    <v>36</v>
    <v>https://www.bing.com/th?id=AMMS_a7bbcf0fee31ae26f887a64a8aa6bd95&amp;qlt=95</v>
    <v>532</v>
    <v>https://www.bing.com/images/search?form=xlimg&amp;q=ericsson</v>
    <v>Image of Telefonaktiebolaget LM Ericsson</v>
    <v/>
  </rv>
  <rv s="0">
    <v>https://www.bing.com/financeapi/forcetrigger?t=a1s61h&amp;q=XNAS%3aERIC&amp;form=skydnc</v>
    <v>Learn more on Bing</v>
  </rv>
  <rv s="24">
    <v>en-US</v>
    <v>a1s61h</v>
    <v>268435456</v>
    <v>268435457</v>
    <v>1</v>
    <v>Powered by Refinitiv</v>
    <v>59</v>
    <v>Telefonaktiebolaget LM Ericsson (XNAS:ERIC)</v>
    <v>33</v>
    <v>60</v>
    <v>Finance</v>
    <v>35</v>
    <v>12.1</v>
    <v>6.15</v>
    <v>0.41959999999999997</v>
    <v>-0.14000000000000001</v>
    <v>-8.5400000000000005E-4</v>
    <v>-1.1814E-2</v>
    <v>-0.01</v>
    <v>USD</v>
    <v>Telefonaktiebolaget LM Ericsson (Ericsson) provides infrastructure, services and software to the telecommunication industry and other sectors. The Company's segments include Networks, IT &amp; Cloud and Media. The Networks segment consists of two business units: Network Products and Network Services. The overall focus is on evolving and managing access networks, including the development of hardware and software for radio access and transport networks. The IT &amp; Cloud business includes two business units: IT &amp; Cloud Products and IT &amp; Cloud Services. The focus in IT &amp; Cloud is to help telecom operators and selected enterprises through the digital transformations ahead. It develops and delivers software-based solutions for television and media and combines a product portfolio that spans the television value chain, with systems integration and managed services. The portfolio includes compression, content publishing through set-top box or pure over-the-top, content delivery and analytics.</v>
    <v>99800</v>
    <v>Nasdaq Stock Market</v>
    <v>XNAS</v>
    <v>XNAS</v>
    <v>Torshamnsgatan 21, STOCKHOLM, STOCKHOLM, 164 40 SE</v>
    <v>11.81</v>
    <v>533</v>
    <v>Communications &amp; Networking</v>
    <v>Stock</v>
    <v>44071.99991247656</v>
    <v>534</v>
    <v>11.67</v>
    <v>40209400000</v>
    <v>Telefonaktiebolaget LM Ericsson</v>
    <v>Telefonaktiebolaget LM Ericsson</v>
    <v>11.81</v>
    <v>131.0498</v>
    <v>11.85</v>
    <v>11.71</v>
    <v>11.7</v>
    <v>3334152000</v>
    <v>ERIC</v>
    <v>Telefonaktiebolaget LM Ericsson (XNAS:ERIC)</v>
    <v>6267228</v>
    <v>8761775</v>
  </rv>
  <rv s="2">
    <v>535</v>
  </rv>
  <rv s="0">
    <v>http://en.wikipedia.org/wiki/American_International_Group</v>
    <v>Wikipedia</v>
  </rv>
  <rv s="12">
    <v>247</v>
    <v>537</v>
  </rv>
  <rv s="13">
    <v>36</v>
    <v>https://www.bing.com/th?id=AMMS_e1c26a68160042938a4c12237d225a80&amp;qlt=95</v>
    <v>538</v>
    <v>https://www.bing.com/images/search?form=xlimg&amp;q=american+international+group</v>
    <v>Image of AMERICAN INTERNATIONAL GROUP, INC.</v>
    <v/>
  </rv>
  <rv s="0">
    <v>https://www.bing.com/financeapi/forcetrigger?t=a1n6f2&amp;q=XNYS%3aAIG&amp;form=skydnc</v>
    <v>Learn more on Bing</v>
  </rv>
  <rv s="17">
    <v>en-US</v>
    <v>a1n6f2</v>
    <v>268435456</v>
    <v>268435457</v>
    <v>1</v>
    <v>Powered by Refinitiv</v>
    <v>41</v>
    <v>AMERICAN INTERNATIONAL GROUP, INC. (XNYS:AIG)</v>
    <v>33</v>
    <v>42</v>
    <v>Finance</v>
    <v>35</v>
    <v>58.66</v>
    <v>16.07</v>
    <v>1.4061999999999999</v>
    <v>-0.31</v>
    <v>-1.021E-3</v>
    <v>-1.0444999999999999E-2</v>
    <v>-0.03</v>
    <v>USD</v>
    <v>American International Group, Inc. is a global insurance company. The Company provides a range of property casualty insurance, life insurance, retirement solutions and other financial services to customers. Its diverse offerings include products and services that help businesses and individuals protect their assets, manage risks and provide for retirement security. The Company’s segments consist of General Insurance, Life and Retirement, Other Operations, and a Legacy Portfolio. General Insurance segment consists of two modules: North America and International. Life and Retirement segment consists of four modules: Individual Retirement, Group Retirement, Life Insurance and Institutional Markets. Other Operations includes Blackboard U.S. Holdings, Inc., which is the Company’s technology-driven subsidiary. Legacy Portfolio consists of its run-off insurance lines and legacy investments.</v>
    <v>46000</v>
    <v>New York Stock Exchange</v>
    <v>XNYS</v>
    <v>XNYS</v>
    <v>175 Water St, NEW YORK, NY, 10038-4918 US</v>
    <v>30.12</v>
    <v>539</v>
    <v>Insurance</v>
    <v>Stock</v>
    <v>44071.958333378905</v>
    <v>540</v>
    <v>29.23</v>
    <v>25567360000</v>
    <v>AMERICAN INTERNATIONAL GROUP, INC.</v>
    <v>AMERICAN INTERNATIONAL GROUP, INC.</v>
    <v>30.12</v>
    <v>0</v>
    <v>29.68</v>
    <v>29.37</v>
    <v>29.34</v>
    <v>861433900</v>
    <v>AIG</v>
    <v>AMERICAN INTERNATIONAL GROUP, INC. (XNYS:AIG)</v>
    <v>6036638</v>
    <v>6448136</v>
    <v>1967</v>
  </rv>
  <rv s="2">
    <v>541</v>
  </rv>
  <rv s="0">
    <v>http://en.wikipedia.org/wiki/Walgreens_Boots_Alliance</v>
    <v>Wikipedia</v>
  </rv>
  <rv s="12">
    <v>247</v>
    <v>543</v>
  </rv>
  <rv s="13">
    <v>36</v>
    <v>https://www.bing.com/th?id=AMMS_1b46d23320bb00de469d1e6573e7ec43&amp;qlt=95</v>
    <v>544</v>
    <v>https://www.bing.com/images/search?form=xlimg&amp;q=walgreens+boots+alliance</v>
    <v>Image of WALGREENS BOOTS ALLIANCE, INC.</v>
    <v/>
  </rv>
  <rv s="0">
    <v>https://www.bing.com/financeapi/forcetrigger?t=a25pm7&amp;q=XNAS%3aWBA&amp;form=skydnc</v>
    <v>Learn more on Bing</v>
  </rv>
  <rv s="17">
    <v>en-US</v>
    <v>a25pm7</v>
    <v>268435456</v>
    <v>268435457</v>
    <v>1</v>
    <v>Powered by Refinitiv</v>
    <v>41</v>
    <v>WALGREENS BOOTS ALLIANCE, INC. (XNAS:WBA)</v>
    <v>33</v>
    <v>42</v>
    <v>Finance</v>
    <v>35</v>
    <v>64.5</v>
    <v>36.65</v>
    <v>0.45079999999999998</v>
    <v>-0.57999999999999996</v>
    <v>2.8379999999999998E-3</v>
    <v>-1.4742999999999999E-2</v>
    <v>0.11</v>
    <v>USD</v>
    <v>Walgreens Boots Alliance, Inc., is a holding company. The Company is a pharmacy-led health and wellbeing company. The Company operates through three segments: Retail Pharmacy USA, Retail Pharmacy International and Pharmaceutical Wholesale. The Retail Pharmacy USA segment consists of the Walgreen Co. (Walgreens) business, which includes the operation of retail drugstores, care clinics and providing specialty pharmacy services. The Retail Pharmacy International segment consists primarily of the Alliance Boots pharmacy-led health and beauty stores, optical practices and related contract manufacturing operations. The Pharmaceutical Wholesale segment consists of the Alliance Boots pharmaceutical wholesaling and distribution businesses. The Company's portfolio of retail and business brands includes Walgreens, Duane Reade, Boots and Alliance Healthcare, as well as global health and beauty product brands, including No7, Botanics, Liz Earle and Soap &amp; Glory.</v>
    <v>232000</v>
    <v>Nasdaq Stock Market</v>
    <v>XNAS</v>
    <v>XNAS</v>
    <v>108 Wilmot Rd, DEERFIELD, IL, 60015-5145 US</v>
    <v>39.4</v>
    <v>545</v>
    <v>Food &amp; Drug Retailing</v>
    <v>Stock</v>
    <v>44071.996266816408</v>
    <v>546</v>
    <v>38.630000000000003</v>
    <v>34089450000</v>
    <v>WALGREENS BOOTS ALLIANCE, INC.</v>
    <v>WALGREENS BOOTS ALLIANCE, INC.</v>
    <v>39.36</v>
    <v>48.239199999999997</v>
    <v>39.340000000000003</v>
    <v>38.76</v>
    <v>38.869999999999997</v>
    <v>866534100</v>
    <v>WBA</v>
    <v>WALGREENS BOOTS ALLIANCE, INC. (XNAS:WBA)</v>
    <v>6035619</v>
    <v>5697727</v>
    <v>2014</v>
  </rv>
  <rv s="2">
    <v>547</v>
  </rv>
  <rv s="0">
    <v>http://en.wikipedia.org/wiki/Apache_Corporation</v>
    <v>Wikipedia</v>
  </rv>
  <rv s="12">
    <v>247</v>
    <v>549</v>
  </rv>
  <rv s="13">
    <v>36</v>
    <v>https://www.bing.com/th?id=AMMS_a0d0bb6f493d50be318e233a97e2f088&amp;qlt=95</v>
    <v>550</v>
    <v>https://www.bing.com/images/search?form=xlimg&amp;q=apache+corporation</v>
    <v>Image of APACHE CORPORATION</v>
    <v/>
  </rv>
  <rv s="0">
    <v>https://www.bing.com/financeapi/forcetrigger?t=a1nkur&amp;q=XNAS%3aAPA&amp;form=skydnc</v>
    <v>Learn more on Bing</v>
  </rv>
  <rv s="17">
    <v>en-US</v>
    <v>a1nkur</v>
    <v>268435456</v>
    <v>268435457</v>
    <v>1</v>
    <v>Powered by Refinitiv</v>
    <v>41</v>
    <v>APACHE CORPORATION (XNAS:APA)</v>
    <v>33</v>
    <v>42</v>
    <v>Finance</v>
    <v>35</v>
    <v>33.770000000000003</v>
    <v>3.8</v>
    <v>4.6768999999999998</v>
    <v>0.44500000000000001</v>
    <v>3.323E-4</v>
    <v>3.0478999999999999E-2</v>
    <v>5.0000000000000001E-3</v>
    <v>USD</v>
    <v>Apache Corporation is an independent energy company. The Company explores for, develops, and produces natural gas, crude oil and natural gas liquids. The Company’s production segments include: the United States, Egypt and the United Kingdom North Sea. It also pursues exploration interests in Suriname. In North America, the Company has three onshore regions: The Permian region, The Midcontinent/Gulf Coast region. The Permian region located in West Texas and New Mexico includes the Permian sub-basins, the Midland Basin, Central Basin Platform/Northwest Shelf and Delaware Basin. The Midcontinent/Gulf Coast region includes the Granite Wash, Tonkawa, Canyon Lime, Marmaton, and Cleveland formations of the West Anadarko Basin, the Woodford-SCOOP and Stack plays located in Central Oklahoma, and the Eagle Ford shale in South East Texas.</v>
    <v>3163</v>
    <v>Nasdaq Stock Market</v>
    <v>XNAS</v>
    <v>XNAS</v>
    <v>2000 Post Oak Blvd Ste 100, HOUSTON, TX, 77056 US</v>
    <v>15.08</v>
    <v>551</v>
    <v>Oil &amp; Gas</v>
    <v>Stock</v>
    <v>44071.992239976564</v>
    <v>552</v>
    <v>14.5</v>
    <v>5510896000</v>
    <v>APACHE CORPORATION</v>
    <v>APACHE CORPORATION</v>
    <v>14.56</v>
    <v>0</v>
    <v>14.6</v>
    <v>15.045</v>
    <v>15.05</v>
    <v>377458600</v>
    <v>APA</v>
    <v>APACHE CORPORATION (XNAS:APA)</v>
    <v>6731725</v>
    <v>8019713</v>
    <v>1954</v>
  </rv>
  <rv s="2">
    <v>553</v>
  </rv>
  <rv s="0">
    <v>http://en.wikipedia.org/wiki/Cloudera</v>
    <v>Wikipedia</v>
  </rv>
  <rv s="12">
    <v>503</v>
    <v>555</v>
  </rv>
  <rv s="13">
    <v>36</v>
    <v>https://www.bing.com/th?id=AMMS_9342714e79aee000d7f300f5df2f893d&amp;qlt=95</v>
    <v>556</v>
    <v>https://www.bing.com/images/search?form=xlimg&amp;q=cloudera</v>
    <v>Image of CLOUDERA, INC.</v>
    <v/>
  </rv>
  <rv s="0">
    <v>https://www.bing.com/financeapi/forcetrigger?t=a1pt2w&amp;q=XNYS%3aCLDR&amp;form=skydnc</v>
    <v>Learn more on Bing</v>
  </rv>
  <rv s="17">
    <v>en-US</v>
    <v>a1pt2w</v>
    <v>268435456</v>
    <v>268435457</v>
    <v>1</v>
    <v>Powered by Refinitiv</v>
    <v>41</v>
    <v>CLOUDERA, INC. (XNYS:CLDR)</v>
    <v>33</v>
    <v>42</v>
    <v>Finance</v>
    <v>35</v>
    <v>13.93</v>
    <v>4.76</v>
    <v>0.96750000000000003</v>
    <v>0.53</v>
    <v>1.3932E-2</v>
    <v>4.2775999999999995E-2</v>
    <v>0.18</v>
    <v>USD</v>
    <v>Cloudera, Inc. is a developer of platform for data management, machine learning and advanced analytics. The Company allows enterprises to operate, manage and move workloads across multiple architectures, mixing on premises and cloud environments, including all major public cloud infrastructure providers. It operates through two operating segments: subscription and services. Its products include Cloudera Enterprise Data Hub, Cloudera Analytic BD, Cloudera Operational DB, Cloudera Data Science &amp; Engineering, and Cloud Essentials. The Company offers Cloudera Data Science for programmatic preparation, predictive modeling and machine learning; Cloudera Real Time for online, streaming and rea ltime applications; and Cloudera Analytics for business intelligence and structured query language (SQL) analytics. It has developed the hybrid open source software (HOSS) development model, which helps customers in managing, operating and securing their data and data architectures.</v>
    <v>2765</v>
    <v>New York Stock Exchange</v>
    <v>XNYS</v>
    <v>XNYS</v>
    <v>395 Page Mill Rd, PALO ALTO, CA, 94306-2065 US</v>
    <v>12.965</v>
    <v>557</v>
    <v>Professional &amp; Commercial Services</v>
    <v>Stock</v>
    <v>44071.999801122656</v>
    <v>558</v>
    <v>12.32</v>
    <v>3659899000</v>
    <v>CLOUDERA, INC.</v>
    <v>CLOUDERA, INC.</v>
    <v>12.39</v>
    <v>0</v>
    <v>12.39</v>
    <v>12.92</v>
    <v>13.1</v>
    <v>295391400</v>
    <v>CLDR</v>
    <v>CLOUDERA, INC. (XNYS:CLDR)</v>
    <v>5961561</v>
    <v>2873134</v>
    <v>2008</v>
  </rv>
  <rv s="2">
    <v>559</v>
  </rv>
  <rv s="0">
    <v>https://www.bing.com/financeapi/forcetrigger?t=a1wifr&amp;q=XNYS%3aKIM&amp;form=skydnc</v>
    <v>Learn more on Bing</v>
  </rv>
  <rv s="16">
    <v>en-US</v>
    <v>a1wifr</v>
    <v>268435456</v>
    <v>268435457</v>
    <v>1</v>
    <v>Powered by Refinitiv</v>
    <v>39</v>
    <v>KIMCO REALTY CORPORATION (XNYS:KIM)</v>
    <v>2</v>
    <v>40</v>
    <v>Finance</v>
    <v>35</v>
    <v>21.86</v>
    <v>7.45</v>
    <v>1.1446000000000001</v>
    <v>0.19</v>
    <v>0</v>
    <v>1.5993E-2</v>
    <v>0</v>
    <v>USD</v>
    <v>Kimco Realty Corporation is a self-administered real estate investment trust. The Company is specialized in shopping center acquisitions, development, management, and operation of open-air shopping centers, which are anchored generally by discounters, grocery stores, and service-oriented tenants. The Company has interests in approximately 420 United States shopping centers and mixed-use assets comprising of over 73.6 million square feet of gross leasable area (GLA).</v>
    <v>502</v>
    <v>New York Stock Exchange</v>
    <v>XNYS</v>
    <v>XNYS</v>
    <v>500 NORTH BROADWAY, SUITE 201, P.O. BOX 9010, JERICHO, NY, 11753 US</v>
    <v>12.09</v>
    <v>Residential &amp; Commercial REIT</v>
    <v>Stock</v>
    <v>44071.996255832812</v>
    <v>561</v>
    <v>11.615</v>
    <v>5138143000</v>
    <v>KIMCO REALTY CORPORATION</v>
    <v>KIMCO REALTY CORPORATION</v>
    <v>11.92</v>
    <v>5.2643000000000004</v>
    <v>11.88</v>
    <v>12.07</v>
    <v>12.07</v>
    <v>432503600</v>
    <v>KIM</v>
    <v>KIMCO REALTY CORPORATION (XNYS:KIM)</v>
    <v>5936650</v>
    <v>4897628</v>
    <v>1994</v>
  </rv>
  <rv s="2">
    <v>562</v>
  </rv>
  <rv s="0">
    <v>http://en.wikipedia.org/wiki/Pure_Storage</v>
    <v>Wikipedia</v>
  </rv>
  <rv s="12">
    <v>247</v>
    <v>564</v>
  </rv>
  <rv s="13">
    <v>36</v>
    <v>https://www.bing.com/th?id=AMMS_19c5a06055f5f30beb6f445d8114e649&amp;qlt=95</v>
    <v>565</v>
    <v>https://www.bing.com/images/search?form=xlimg&amp;q=pure+storage</v>
    <v>Image of PURE STORAGE, INC.</v>
    <v/>
  </rv>
  <rv s="0">
    <v>https://www.bing.com/financeapi/forcetrigger?t=a21cvh&amp;q=XNYS%3aPSTG&amp;form=skydnc</v>
    <v>Learn more on Bing</v>
  </rv>
  <rv s="17">
    <v>en-US</v>
    <v>a21cvh</v>
    <v>268435456</v>
    <v>268435457</v>
    <v>1</v>
    <v>Powered by Refinitiv</v>
    <v>41</v>
    <v>PURE STORAGE, INC. (XNYS:PSTG)</v>
    <v>33</v>
    <v>42</v>
    <v>Finance</v>
    <v>35</v>
    <v>20.5</v>
    <v>7.93</v>
    <v>1.4644999999999999</v>
    <v>0.4</v>
    <v>6.6090000000000003E-3</v>
    <v>2.7154999999999999E-2</v>
    <v>0.1</v>
    <v>USD</v>
    <v>Pure Storage, Inc. provides a data platform. The Company is focused on delivering software-defined all-flash solutions that are fast and cloud-capable for customers, enabling customers to put data to work for their businesses. Its data platform replaces storage systems designed for mechanical disk with all-flash systems optimized end-to-end for solid-state memory. Its business model replaces the forklift upgrade cycle with an Evergreen Storage model. Its primary offerings include its FlashArray and FlashBlade products, inclusive of its Purity Operating Environment (Purity OE) software, its Pure1 cloud-based software, and FlashStack, its joint converged infrastructure solution with Cisco. Its customers include large and mid-size organizations across a diverse set of industry verticals, including cloud-based software and service providers, consumer Web, education, energy, financial services, governments, healthcare, manufacturing, media, retail and telecommunications.</v>
    <v>3500</v>
    <v>New York Stock Exchange</v>
    <v>XNYS</v>
    <v>XNYS</v>
    <v>650 Castro St Ste 400, MOUNTAIN VIEW, CA, 94041-2081 US</v>
    <v>15.39</v>
    <v>566</v>
    <v>Computers, Phones &amp; Household Electronics</v>
    <v>Stock</v>
    <v>44071.958333378905</v>
    <v>567</v>
    <v>14.8</v>
    <v>3903776000</v>
    <v>PURE STORAGE, INC.</v>
    <v>PURE STORAGE, INC.</v>
    <v>14.81</v>
    <v>0</v>
    <v>14.73</v>
    <v>15.13</v>
    <v>15.23</v>
    <v>265022100</v>
    <v>PSTG</v>
    <v>PURE STORAGE, INC. (XNYS:PSTG)</v>
    <v>5903515</v>
    <v>4427321</v>
    <v>2009</v>
  </rv>
  <rv s="2">
    <v>568</v>
  </rv>
  <rv s="0">
    <v>https://www.bing.com/financeapi/forcetrigger?t=a1uwoc&amp;q=XNYS%3aHST&amp;form=skydnc</v>
    <v>Learn more on Bing</v>
  </rv>
  <rv s="16">
    <v>en-US</v>
    <v>a1uwoc</v>
    <v>268435456</v>
    <v>268435457</v>
    <v>1</v>
    <v>Powered by Refinitiv</v>
    <v>39</v>
    <v>HOST HOTELS &amp; RESORTS, INC. (XNYS:HST)</v>
    <v>2</v>
    <v>40</v>
    <v>Finance</v>
    <v>35</v>
    <v>18.849900000000002</v>
    <v>7.8550000000000004</v>
    <v>1.2677</v>
    <v>0.36</v>
    <v>2.5660000000000001E-3</v>
    <v>3.1773999999999997E-2</v>
    <v>0.03</v>
    <v>USD</v>
    <v>Host Hotels &amp; Resorts, Inc. (Host Inc.) operates as a self-managed and self-administered real estate investment trust (REIT). The Company operates through hotel ownership segment. The Company operates through hotel ownership segment. The Company owned properties and conducted operations through Host Hotels &amp; Resorts, L.P. (Host L.P.), of which Host Inc. was the general partner and of which it held approximately 99% of the partnership interests (OP units), as of December 31, 2016. As of February 20, 2017, its lodging portfolio consisted of 96 primarily luxury and upper-upscale hotels containing approximately 53,500 rooms, with the majority located in the United States, and with seven of the properties located outside of the United States in Australia, Brazil, Canada and Mexico. In addition, it owns non-controlling interests in two international joint ventures: approximately a 33% interest in a joint venture in Europe, and a 9% indirect interest, through joint ventures in India.</v>
    <v>175</v>
    <v>New York Stock Exchange</v>
    <v>XNYS</v>
    <v>XNYS</v>
    <v>4747 BETHESDA AVENUE, SUITE 1300, BETHESDA, MD, 20814 US</v>
    <v>11.72</v>
    <v>Residential &amp; Commercial REIT</v>
    <v>Stock</v>
    <v>44071.969629571096</v>
    <v>570</v>
    <v>11.29</v>
    <v>7990632000</v>
    <v>HOST HOTELS &amp; RESORTS, INC.</v>
    <v>HOST HOTELS &amp; RESORTS, INC.</v>
    <v>11.46</v>
    <v>98.555999999999997</v>
    <v>11.33</v>
    <v>11.69</v>
    <v>11.72</v>
    <v>705263200</v>
    <v>HST</v>
    <v>HOST HOTELS &amp; RESORTS, INC. (XNYS:HST)</v>
    <v>5823668</v>
    <v>9710855</v>
    <v>1998</v>
  </rv>
  <rv s="2">
    <v>571</v>
  </rv>
  <rv s="0">
    <v>http://en.wikipedia.org/wiki/Devon_Energy</v>
    <v>Wikipedia</v>
  </rv>
  <rv s="12">
    <v>247</v>
    <v>573</v>
  </rv>
  <rv s="13">
    <v>36</v>
    <v>https://www.bing.com/th?id=AMMS_68b443156eec3d17160e219cc20e7658&amp;qlt=95</v>
    <v>574</v>
    <v>https://www.bing.com/images/search?form=xlimg&amp;q=devon+energy</v>
    <v>Image of DEVON ENERGY CORPORATION</v>
    <v/>
  </rv>
  <rv s="0">
    <v>https://www.bing.com/financeapi/forcetrigger?t=a1rew7&amp;q=XNYS%3aDVN&amp;form=skydnc</v>
    <v>Learn more on Bing</v>
  </rv>
  <rv s="17">
    <v>en-US</v>
    <v>a1rew7</v>
    <v>268435456</v>
    <v>268435457</v>
    <v>1</v>
    <v>Powered by Refinitiv</v>
    <v>41</v>
    <v>DEVON ENERGY CORPORATION (XNYS:DVN)</v>
    <v>33</v>
    <v>42</v>
    <v>Finance</v>
    <v>35</v>
    <v>27.8245</v>
    <v>4.6022999999999996</v>
    <v>3.2738999999999998</v>
    <v>0.34</v>
    <v>-1.802E-3</v>
    <v>3.1599000000000002E-2</v>
    <v>-0.02</v>
    <v>USD</v>
    <v>Devon Energy Corporation is an independent energy company. The Company operates through its U.S operating segment. Its U.S operating segment is engaged exploration, development and production of oil, natural gas and natural gas liquids (NGL). The Company’s operations are concentrated in various North American onshore areas in the United States. The Company’s operations are focused in four core oil producing areas: the Delaware Basin, Eagle Ford, STACK and Rockies Oil. The Company’s Delaware Basin offers exploration and development opportunities from geologic reservoirs and play types, including the oil-rich Bone Spring, Wolfcamp and Leonard formations. The Company operates approximately 10 rigs in the asset. Its acreage in the Rockies Oil is focused on emerging oil opportunities in the Powder River Basin. Rockies Oil operates two rigs targeting the Turner, Parkman, Teapot and Niobrara formations in northern Converse County of the Powder River Basin.</v>
    <v>1800</v>
    <v>New York Stock Exchange</v>
    <v>XNYS</v>
    <v>XNYS</v>
    <v>333 W Sheridan Ave, OKLAHOMA CITY, OK, 73102-5010 US</v>
    <v>11.23</v>
    <v>575</v>
    <v>Oil &amp; Gas</v>
    <v>Stock</v>
    <v>44071.995665289061</v>
    <v>576</v>
    <v>10.79</v>
    <v>4118928000</v>
    <v>DEVON ENERGY CORPORATION</v>
    <v>DEVON ENERGY CORPORATION</v>
    <v>10.84</v>
    <v>0</v>
    <v>10.76</v>
    <v>11.1</v>
    <v>11.08</v>
    <v>382800000</v>
    <v>DVN</v>
    <v>DEVON ENERGY CORPORATION (XNYS:DVN)</v>
    <v>5612540</v>
    <v>7327403</v>
    <v>1999</v>
  </rv>
  <rv s="2">
    <v>577</v>
  </rv>
  <rv s="0">
    <v>http://en.wikipedia.org/wiki/Trip.com_Group</v>
    <v>Wikipedia</v>
  </rv>
  <rv s="12">
    <v>247</v>
    <v>579</v>
  </rv>
  <rv s="13">
    <v>36</v>
    <v>https://www.bing.com/th?id=AMMS_c2f1198f1fe5ed810bddecf904b9756e&amp;qlt=95</v>
    <v>580</v>
    <v>https://www.bing.com/images/search?form=xlimg&amp;q=ctrip</v>
    <v>Image of Trip.com Group Limited</v>
    <v/>
  </rv>
  <rv s="0">
    <v>https://www.bing.com/financeapi/forcetrigger?t=a1qhqh&amp;q=XNAS%3aTCOM&amp;form=skydnc</v>
    <v>Learn more on Bing</v>
  </rv>
  <rv s="25">
    <v>en-US</v>
    <v>a1qhqh</v>
    <v>268435456</v>
    <v>268435457</v>
    <v>1</v>
    <v>Powered by Refinitiv</v>
    <v>61</v>
    <v>Trip.com Group Limited (XNAS:TCOM)</v>
    <v>33</v>
    <v>62</v>
    <v>Finance</v>
    <v>35</v>
    <v>38.950000000000003</v>
    <v>20.100000000000001</v>
    <v>1.5814999999999999</v>
    <v>1.6</v>
    <v>9.7940000000000006E-4</v>
    <v>5.5114999999999997E-2</v>
    <v>0.03</v>
    <v>USD</v>
    <v>Trip.com Group Limited, formerly Ctrip.com International, Ltd., is a travel service provider in China that provides accommodation booking, transportation ticketing, package tours and corporate travel management. The Company aggregates hotel and transportation information to help leisure and business travelers make reservations. The Company helps leisure travelers book travel packages and guided tours and helps corporate clients manage their travel needs. The Company also offers a range of travel-related services to meet the different booking and travel needs of leisure and business travelers, including visitor reviews, attraction tickets, travel-related financial services, car services, travel insurance services and passport services. The Company also offers package tours for independent leisure travelers, including tour groups, semi-tour groups and private groups, as well as package tours that require different transportation arrangements (such as cruise, buses or self-driving).</v>
    <v>44300</v>
    <v>Nasdaq Stock Market</v>
    <v>XNAS</v>
    <v>XNAS</v>
    <v>No. 99 Fu Quan Road, SHANGHAI, SHANGHAI, 200335 CN</v>
    <v>30.95</v>
    <v>581</v>
    <v>Hotels &amp; Entertainment Services</v>
    <v>Stock</v>
    <v>44071.993368911717</v>
    <v>582</v>
    <v>29</v>
    <v>17216810000</v>
    <v>Trip.com Group Limited</v>
    <v>Trip.com Group Limited</v>
    <v>29.1</v>
    <v>29.03</v>
    <v>30.63</v>
    <v>30.66</v>
    <v>593069800</v>
    <v>TCOM</v>
    <v>Trip.com Group Limited (XNAS:TCOM)</v>
    <v>6636458</v>
    <v>4758360</v>
  </rv>
  <rv s="2">
    <v>583</v>
  </rv>
  <rv s="0">
    <v>https://www.bing.com/financeapi/forcetrigger?t=a24fmw&amp;q=XNYS%3aTPR&amp;form=skydnc</v>
    <v>Learn more on Bing</v>
  </rv>
  <rv s="16">
    <v>en-US</v>
    <v>a24fmw</v>
    <v>268435456</v>
    <v>268435457</v>
    <v>1</v>
    <v>Powered by Refinitiv</v>
    <v>39</v>
    <v>TAPESTRY, INC (XNYS:TPR)</v>
    <v>2</v>
    <v>40</v>
    <v>Finance</v>
    <v>35</v>
    <v>30.4</v>
    <v>10.18</v>
    <v>1.4151</v>
    <v>-0.01</v>
    <v>2.016E-3</v>
    <v>-6.7159999999999995E-4</v>
    <v>0.03</v>
    <v>USD</v>
    <v>Tapestry, Inc., formerly Coach, Inc., is a design house of luxury accessories and lifestyle collections. The Company's product offering uses a range of leathers, fabrics and materials. The Company’s brands include Coach, Kate Spade, and Stuart Weitzman. Its segments include North America, International and Stuart Weitzman. The North America segment includes sales of Tapestry brand products to North American customers through Tapestry-operated stores (including the Internet) and sales to North American wholesale customers. The International segment operates department store concession shop-in-shop locations and retail and outlet stores, as well as e-commerce Websites. The Stuart Weitzman segment includes sales across the world generated by the Stuart Weitzman brand, primarily through department stores in North America and international locations, and within Stuart Weitzman operated stores (including the Internet) in the United States, Canada and Europe.</v>
    <v>9200</v>
    <v>New York Stock Exchange</v>
    <v>XNYS</v>
    <v>XNYS</v>
    <v>10 Hudson Yards, NEW YORK, NY, 10001 US</v>
    <v>15.03</v>
    <v>Specialty Retailers</v>
    <v>Stock</v>
    <v>44071.958333367969</v>
    <v>585</v>
    <v>14.59</v>
    <v>4113231000</v>
    <v>TAPESTRY, INC</v>
    <v>TAPESTRY, INC</v>
    <v>15</v>
    <v>0</v>
    <v>14.89</v>
    <v>14.88</v>
    <v>14.91</v>
    <v>276241200</v>
    <v>TPR</v>
    <v>TAPESTRY, INC (XNYS:TPR)</v>
    <v>5969471</v>
    <v>5705631</v>
    <v>2000</v>
  </rv>
  <rv s="2">
    <v>586</v>
  </rv>
  <rv s="0">
    <v>https://www.bing.com/financeapi/forcetrigger?t=a1xtpr&amp;q=XNYS%3aMO&amp;form=skydnc</v>
    <v>Learn more on Bing</v>
  </rv>
  <rv s="16">
    <v>en-US</v>
    <v>a1xtpr</v>
    <v>268435456</v>
    <v>268435457</v>
    <v>1</v>
    <v>Powered by Refinitiv</v>
    <v>39</v>
    <v>Altria Group, Inc. (XNYS:MO)</v>
    <v>2</v>
    <v>40</v>
    <v>Finance</v>
    <v>35</v>
    <v>51.774999999999999</v>
    <v>30.95</v>
    <v>0.49869999999999998</v>
    <v>0.18</v>
    <v>4.5530000000000001E-4</v>
    <v>4.1139999999999996E-3</v>
    <v>0.02</v>
    <v>USD</v>
    <v>Altria Group, Inc. is a holding company. The Company's segments include smokeable products, smokeless products and wine. The Company's subsidiaries include Philip Morris USA Inc. (PM USA), which is engaged in the manufacture and sale of cigarettes in the United States; John Middleton Co. (Middleton), which is engaged in the manufacture and sale of machine-made cigars and pipe tobacco, and UST LLC (UST), which, through its subsidiaries, including U.S. Smokeless Tobacco Company LLC (USSTC) and Ste. Michelle Wine Estates Ltd. (Ste. Michelle), is engaged in the manufacture and sale of smokeless tobacco products and wine. Its other operating companies include Nu Mark LLC (Nu Mark), a subsidiary that is engaged in the manufacture and sale of tobacco products, and Philip Morris Capital Corporation (PMCC), a subsidiary that maintains a portfolio of finance assets. Other subsidiaries include Altria Group Distribution Company and Altria Client Services LLC.</v>
    <v>7300</v>
    <v>New York Stock Exchange</v>
    <v>XNYS</v>
    <v>XNYS</v>
    <v>6601 W Broad St, RICHMOND, VA, 23230-1723 US</v>
    <v>43.95</v>
    <v>Food &amp; Tobacco</v>
    <v>Stock</v>
    <v>44071.99947993047</v>
    <v>588</v>
    <v>43.46</v>
    <v>81304880000</v>
    <v>Altria Group, Inc.</v>
    <v>Altria Group, Inc.</v>
    <v>43.84</v>
    <v>0</v>
    <v>43.75</v>
    <v>43.93</v>
    <v>43.95</v>
    <v>1858397000</v>
    <v>MO</v>
    <v>Altria Group, Inc. (XNYS:MO)</v>
    <v>5476527</v>
    <v>6819794</v>
    <v>2009</v>
  </rv>
  <rv s="2">
    <v>589</v>
  </rv>
  <rv s="0">
    <v>https://www.bing.com/financeapi/forcetrigger?t=a25xm7&amp;q=XNYS%3aWMB&amp;form=skydnc</v>
    <v>Learn more on Bing</v>
  </rv>
  <rv s="16">
    <v>en-US</v>
    <v>a25xm7</v>
    <v>268435456</v>
    <v>268435457</v>
    <v>1</v>
    <v>Powered by Refinitiv</v>
    <v>39</v>
    <v>THE WILLIAMS COMPANIES, INC. (XNYS:WMB)</v>
    <v>2</v>
    <v>40</v>
    <v>Finance</v>
    <v>35</v>
    <v>25.29</v>
    <v>8.41</v>
    <v>1.8355999999999999</v>
    <v>0.11</v>
    <v>9.018E-3</v>
    <v>5.2480000000000001E-3</v>
    <v>0.19</v>
    <v>USD</v>
    <v>The Williams Companies, Inc. is an energy infrastructure company. The Company’s segments include Transmission &amp; Gulf of Mexico, Northeast G&amp;P and West. Transmission &amp; Gulf of Mexico is comprised of its interstate natural gas pipelines, Transco and Northwest Pipeline, as well as natural gas gathering, processing, and treating assets and crude oil production handling and transportation assets in the Gulf Coast region. Northeast G&amp;P is comprised of its midstream gathering, processing, and fractionation businesses in the Marcellus Shale region primarily in Pennsylvania, New York and the Utica Shale region of eastern Ohio. West is comprised of its gas gathering, processing and treating operations in the Rocky Mountain region of Colorado and Wyoming, the Barnett Shale region of north-central Texas, the Eagle Ford Shale region of south Texas, the Haynesville Shale region of northwest Louisiana and the Mid-Continent region.</v>
    <v>4812</v>
    <v>New York Stock Exchange</v>
    <v>XNYS</v>
    <v>XNYS</v>
    <v>One Williams Ctr, TULSA, OK, 74172 US</v>
    <v>21.265000000000001</v>
    <v>Oil &amp; Gas Related Equipment and Services</v>
    <v>Stock</v>
    <v>44071.985358286722</v>
    <v>591</v>
    <v>20.798999999999999</v>
    <v>25436190000</v>
    <v>THE WILLIAMS COMPANIES, INC.</v>
    <v>THE WILLIAMS COMPANIES, INC.</v>
    <v>21.04</v>
    <v>178.7176</v>
    <v>20.96</v>
    <v>21.07</v>
    <v>21.26</v>
    <v>1213558000</v>
    <v>WMB</v>
    <v>THE WILLIAMS COMPANIES, INC. (XNYS:WMB)</v>
    <v>5386235</v>
    <v>7734544</v>
    <v>1987</v>
  </rv>
  <rv s="2">
    <v>592</v>
  </rv>
  <rv s="0">
    <v>http://creativecommons.org/licenses/by/2.0</v>
    <v>CC BY 2.0</v>
  </rv>
  <rv s="0">
    <v>http://zh.wikipedia.org/wiki/惠好</v>
    <v>Wikipedia</v>
  </rv>
  <rv s="12">
    <v>594</v>
    <v>595</v>
  </rv>
  <rv s="13">
    <v>36</v>
    <v>https://www.bing.com/th?id=AMMS_2bce669b1099ac70dc065104598c1172&amp;qlt=95</v>
    <v>596</v>
    <v>https://www.bing.com/images/search?form=xlimg&amp;q=weyerhaeuser</v>
    <v>Image of WEYERHAEUSER COMPANY</v>
    <v/>
  </rv>
  <rv s="0">
    <v>https://www.bing.com/financeapi/forcetrigger?t=a264qh&amp;q=XNYS%3aWY&amp;form=skydnc</v>
    <v>Learn more on Bing</v>
  </rv>
  <rv s="17">
    <v>en-US</v>
    <v>a264qh</v>
    <v>268435456</v>
    <v>268435457</v>
    <v>1</v>
    <v>Powered by Refinitiv</v>
    <v>41</v>
    <v>WEYERHAEUSER COMPANY (XNYS:WY)</v>
    <v>33</v>
    <v>42</v>
    <v>Finance</v>
    <v>35</v>
    <v>31.58</v>
    <v>13.1</v>
    <v>1.9655</v>
    <v>0.73</v>
    <v>-2.9139999999999999E-3</v>
    <v>2.4204E-2</v>
    <v>-0.09</v>
    <v>USD</v>
    <v>Weyerhaeuser Company is a timber, land and forest products company. The Company owns or controlled 12.2 million acres of timberlands, primarily in the United States, and manages additional timberlands under long-term licenses in Canada. The Company's segments include Timberlands; Real Estate, Energy and Natural Resources (Real Estate &amp; ENR), and Wood Products. The Timberlands segment's offerings include logs, timber and recreational access via leases. The Real Estate &amp; ENR segment includes sales of timberlands; rights to explore for and extract hard minerals, oil and gas production, and coal, and equity interests in its Real Estate Development Ventures. The Wood Products segment includes the manufacturing and distribution of wood products. The Wood Products segment is engaged in softwood lumber, engineered wood products, structural panels, medium density fiberboard and building materials distribution.</v>
    <v>9400</v>
    <v>New York Stock Exchange</v>
    <v>XNYS</v>
    <v>XNYS</v>
    <v>220 Occidental Ave S, SEATTLE, WA, 98104-3120 US</v>
    <v>31.16</v>
    <v>597</v>
    <v>Residential &amp; Commercial REIT</v>
    <v>Stock</v>
    <v>44071.985605937502</v>
    <v>598</v>
    <v>30.04</v>
    <v>22507410000</v>
    <v>WEYERHAEUSER COMPANY</v>
    <v>WEYERHAEUSER COMPANY</v>
    <v>30.27</v>
    <v>73.414100000000005</v>
    <v>30.16</v>
    <v>30.89</v>
    <v>30.8</v>
    <v>746267000</v>
    <v>WY</v>
    <v>WEYERHAEUSER COMPANY (XNYS:WY)</v>
    <v>6167708</v>
    <v>5088115</v>
    <v>1900</v>
  </rv>
  <rv s="2">
    <v>599</v>
  </rv>
  <rv s="0">
    <v>http://ja.wikipedia.org/wiki/コノコフィリップス</v>
    <v>Wikipedia</v>
  </rv>
  <rv s="12">
    <v>247</v>
    <v>601</v>
  </rv>
  <rv s="13">
    <v>36</v>
    <v>https://www.bing.com/th?id=AMMS_328c42228a7a7c01496b8aa73b7a09ba&amp;qlt=95</v>
    <v>602</v>
    <v>https://www.bing.com/images/search?form=xlimg&amp;q=conocophillips</v>
    <v>Image of CONOCOPHILLIPS</v>
    <v/>
  </rv>
  <rv s="0">
    <v>https://www.bing.com/financeapi/forcetrigger?t=a1q5nm&amp;q=XNYS%3aCOP&amp;form=skydnc</v>
    <v>Learn more on Bing</v>
  </rv>
  <rv s="17">
    <v>en-US</v>
    <v>a1q5nm</v>
    <v>268435456</v>
    <v>268435457</v>
    <v>1</v>
    <v>Powered by Refinitiv</v>
    <v>41</v>
    <v>CONOCOPHILLIPS (XNYS:COP)</v>
    <v>33</v>
    <v>42</v>
    <v>Finance</v>
    <v>35</v>
    <v>67.13</v>
    <v>20.84</v>
    <v>1.6536999999999999</v>
    <v>0.23</v>
    <v>-2.0839999999999999E-3</v>
    <v>6.0289999999999996E-3</v>
    <v>-0.08</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38.46</v>
    <v>603</v>
    <v>Oil &amp; Gas</v>
    <v>Stock</v>
    <v>44071.99925813594</v>
    <v>604</v>
    <v>37.880000000000003</v>
    <v>40918400000</v>
    <v>CONOCOPHILLIPS</v>
    <v>CONOCOPHILLIPS</v>
    <v>38.33</v>
    <v>18.7225</v>
    <v>38.15</v>
    <v>38.380000000000003</v>
    <v>38.299999999999997</v>
    <v>1072566000</v>
    <v>COP</v>
    <v>CONOCOPHILLIPS (XNYS:COP)</v>
    <v>5058089</v>
    <v>6449641</v>
    <v>2001</v>
  </rv>
  <rv s="2">
    <v>605</v>
  </rv>
  <rv s="0">
    <v>http://ja.wikipedia.org/wiki/ヴァージン・ギャラクティック</v>
    <v>Wikipedia</v>
  </rv>
  <rv s="12">
    <v>247</v>
    <v>607</v>
  </rv>
  <rv s="13">
    <v>36</v>
    <v>https://www.bing.com/th?id=AMMS_1d355e69dc1351e84a04f8ec6b194764&amp;qlt=95</v>
    <v>608</v>
    <v>https://www.bing.com/images/search?form=xlimg&amp;q=virgin+galactic</v>
    <v>Image of Virgin Galactic Holdings, Inc.</v>
    <v/>
  </rv>
  <rv s="0">
    <v>https://www.bing.com/financeapi/forcetrigger?t=a1vpr7&amp;q=XNYS%3aSPCE&amp;form=skydnc</v>
    <v>Learn more on Bing</v>
  </rv>
  <rv s="14">
    <v>en-US</v>
    <v>a1vpr7</v>
    <v>268435456</v>
    <v>268435457</v>
    <v>1</v>
    <v>Powered by Refinitiv</v>
    <v>31</v>
    <v>Virgin Galactic Holdings, Inc. (XNYS:SPCE)</v>
    <v>33</v>
    <v>45</v>
    <v>Finance</v>
    <v>35</v>
    <v>42.49</v>
    <v>6.9</v>
    <v>0.18</v>
    <v>1.7180000000000001E-3</v>
    <v>1.0417000000000001E-2</v>
    <v>0.03</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17.559999999999999</v>
    <v>609</v>
    <v>Holding Companies</v>
    <v>Stock</v>
    <v>44071.999668633594</v>
    <v>610</v>
    <v>17.11</v>
    <v>4043587000</v>
    <v>Virgin Galactic Holdings, Inc.</v>
    <v>Virgin Galactic Holdings, Inc.</v>
    <v>17.350000000000001</v>
    <v>0</v>
    <v>17.28</v>
    <v>17.46</v>
    <v>17.489999999999998</v>
    <v>234003900</v>
    <v>SPCE</v>
    <v>Virgin Galactic Holdings, Inc. (XNYS:SPCE)</v>
    <v>5010450</v>
    <v>13712691</v>
    <v>2019</v>
  </rv>
  <rv s="2">
    <v>611</v>
  </rv>
  <rv s="0">
    <v>http://en.wikipedia.org/wiki/Regions_Financial_Corporation</v>
    <v>Wikipedia</v>
  </rv>
  <rv s="12">
    <v>247</v>
    <v>613</v>
  </rv>
  <rv s="13">
    <v>36</v>
    <v>https://www.bing.com/th?id=AMMS_1fe1569b8538d117488f08da84368d53&amp;qlt=95</v>
    <v>614</v>
    <v>https://www.bing.com/images/search?form=xlimg&amp;q=regions+bank</v>
    <v>Image of REGIONS FINANCIAL CORPORATION</v>
    <v/>
  </rv>
  <rv s="0">
    <v>https://www.bing.com/financeapi/forcetrigger?t=a21wsm&amp;q=XNYS%3aRF&amp;form=skydnc</v>
    <v>Learn more on Bing</v>
  </rv>
  <rv s="17">
    <v>en-US</v>
    <v>a21wsm</v>
    <v>268435456</v>
    <v>268435457</v>
    <v>1</v>
    <v>Powered by Refinitiv</v>
    <v>41</v>
    <v>REGIONS FINANCIAL CORPORATION (XNYS:RF)</v>
    <v>33</v>
    <v>42</v>
    <v>Finance</v>
    <v>35</v>
    <v>17.54</v>
    <v>6.94</v>
    <v>1.6693</v>
    <v>0.01</v>
    <v>-1.7080000000000001E-3</v>
    <v>8.5470000000000001E-4</v>
    <v>-0.02</v>
    <v>USD</v>
    <v>Regions Financial Corporation is a financial holding company. The Company conducts its banking operations through Regions Bank, an Alabama state-chartered commercial bank, which is a member of the Federal Reserve System. It operates in three segments: Corporate Bank, which represents its commercial banking functions, including commercial and industrial, commercial real estate and investor real estate lending; Consumer Bank, which represents its branch network, including consumer banking products and services related to residential first mortgages, home equity lines and loans, small business loans, indirect loans, consumer credit cards and other consumer loans, as well as the corresponding deposit relationships, and Wealth Management, which offers individuals, businesses, governmental institutions and non-profit entities a range of solutions to enable transfer of wealth. It provides traditional commercial, retail and mortgage banking services, as well as other financial services.</v>
    <v>19564</v>
    <v>New York Stock Exchange</v>
    <v>XNYS</v>
    <v>XNYS</v>
    <v>1900 5th Ave N, BIRMINGHAM, AL, 35203-2610 US</v>
    <v>11.79</v>
    <v>615</v>
    <v>Banking Services</v>
    <v>Stock</v>
    <v>44071.998455624998</v>
    <v>616</v>
    <v>11.625</v>
    <v>11233940000</v>
    <v>REGIONS FINANCIAL CORPORATION</v>
    <v>REGIONS FINANCIAL CORPORATION</v>
    <v>11.75</v>
    <v>17.713899999999999</v>
    <v>11.7</v>
    <v>11.71</v>
    <v>11.69</v>
    <v>960165700</v>
    <v>RF</v>
    <v>REGIONS FINANCIAL CORPORATION (XNYS:RF)</v>
    <v>4964791</v>
    <v>7215135</v>
    <v>2004</v>
  </rv>
  <rv s="2">
    <v>617</v>
  </rv>
  <rv s="0">
    <v>http://en.wikipedia.org/wiki/AES_Corporation</v>
    <v>Wikipedia</v>
  </rv>
  <rv s="12">
    <v>503</v>
    <v>619</v>
  </rv>
  <rv s="13">
    <v>36</v>
    <v>https://www.bing.com/th?id=AMMS_8220b3a645097596a068b3125f0b9f7a&amp;qlt=95</v>
    <v>620</v>
    <v>https://www.bing.com/images/search?form=xlimg&amp;q=aes+corporation</v>
    <v>Image of THE AES CORPORATION</v>
    <v/>
  </rv>
  <rv s="0">
    <v>https://www.bing.com/financeapi/forcetrigger?t=a1myk2&amp;q=XNYS%3aAES&amp;form=skydnc</v>
    <v>Learn more on Bing</v>
  </rv>
  <rv s="17">
    <v>en-US</v>
    <v>a1myk2</v>
    <v>268435456</v>
    <v>268435457</v>
    <v>1</v>
    <v>Powered by Refinitiv</v>
    <v>41</v>
    <v>THE AES CORPORATION (XNYS:AES)</v>
    <v>33</v>
    <v>42</v>
    <v>Finance</v>
    <v>35</v>
    <v>21.23</v>
    <v>8.11</v>
    <v>1.0350999999999999</v>
    <v>-0.01</v>
    <v>-2.7929999999999999E-3</v>
    <v>-5.5829999999999996E-4</v>
    <v>-0.05</v>
    <v>USD</v>
    <v>The AES Corporation is a holding company. The Company, through its subsidiaries, operates a diversified portfolio of electricity generation and distribution businesses. The Company is organized into four market-oriented strategic business units (SBUs): US and Utilities (United States, Puerto Rico and El Salvador); South America (Chile, Colombia, Argentina and Brazil); MCAC (Mexico, Central America and the Caribbean), and Eurasia (Europe and Asia). It has two lines of business: generation and utilities. The generation business owns and/or operates power plants to generate and sell power to customers, such as utilities, industrial users, and other intermediaries. The Company's utilities business owns and/or operates utilities to generate or purchase, distribute, transmit and sell electricity to customers in the residential, commercial, industrial and governmental sectors within a defined service area.</v>
    <v>21000</v>
    <v>New York Stock Exchange</v>
    <v>XNYS</v>
    <v>XNYS</v>
    <v>4300 Wilson Blvd, ARLINGTON, VA, 22203-4167 US</v>
    <v>17.96</v>
    <v>621</v>
    <v>Electrical Utilities &amp; IPPs</v>
    <v>Stock</v>
    <v>44071.958333367969</v>
    <v>622</v>
    <v>17.57</v>
    <v>11912500000</v>
    <v>THE AES CORPORATION</v>
    <v>THE AES CORPORATION</v>
    <v>17.89</v>
    <v>63.030099999999997</v>
    <v>17.91</v>
    <v>17.899999999999999</v>
    <v>17.850000000000001</v>
    <v>665131200</v>
    <v>AES</v>
    <v>THE AES CORPORATION (XNYS:AES)</v>
    <v>4775013</v>
    <v>4876101</v>
    <v>1981</v>
  </rv>
  <rv s="2">
    <v>623</v>
  </rv>
  <rv s="0">
    <v>http://en.wikipedia.org/wiki/Bloom_Energy</v>
    <v>Wikipedia</v>
  </rv>
  <rv s="12">
    <v>247</v>
    <v>625</v>
  </rv>
  <rv s="13">
    <v>36</v>
    <v>https://www.bing.com/th?id=AMMS_1fe8e75170f7f6fdd6e77f4732454113&amp;qlt=95</v>
    <v>626</v>
    <v>https://www.bing.com/images/search?form=xlimg&amp;q=bloom+energy</v>
    <v>Image of BLOOM ENERGY CORPORATION</v>
    <v/>
  </rv>
  <rv s="0">
    <v>https://www.bing.com/financeapi/forcetrigger?t=bn6lmw&amp;q=XNYS%3aBE&amp;form=skydnc</v>
    <v>Learn more on Bing</v>
  </rv>
  <rv s="14">
    <v>en-US</v>
    <v>bn6lmw</v>
    <v>268435456</v>
    <v>268435457</v>
    <v>1</v>
    <v>Powered by Refinitiv</v>
    <v>31</v>
    <v>BLOOM ENERGY CORPORATION (XNYS:BE)</v>
    <v>33</v>
    <v>45</v>
    <v>Finance</v>
    <v>35</v>
    <v>19.670000000000002</v>
    <v>2.44</v>
    <v>-0.1</v>
    <v>8.5840000000000014E-3</v>
    <v>-6.0940000000000005E-3</v>
    <v>0.14000000000000001</v>
    <v>USD</v>
    <v>Bloom Energy, Corp. is a company that provides solid oxide fuel cell technology. The Company's technology generates onsite power from multiple fuel sources. It offers Bloom Energy Server, a solid oxide fuel cell technology energy server that is a distributed power generator, which produces electricity at the customer site. In an Energy Server, multiple stacks are aggregated together into a power module, and then multiple power modules, along with a common fuel input and electrical output are assembled as a complete system. The Company offers its services to the banking, financial services, cloud services, data centers, technology, communications and media, consumer packaged goods and consumables, government, healthcare, hospitality, logistics, manufacturing, real estate, and retail industries. Its manufacturing facilities are located in California and Delaware.</v>
    <v>1518</v>
    <v>New York Stock Exchange</v>
    <v>XNYS</v>
    <v>XNYS</v>
    <v>4353 N 1st St, SAN JOSE, CA, 95134-1259 US</v>
    <v>16.46</v>
    <v>627</v>
    <v>Machinery, Equipment &amp; Components</v>
    <v>Stock</v>
    <v>44071.999624548436</v>
    <v>628</v>
    <v>15.55</v>
    <v>2175205000</v>
    <v>BLOOM ENERGY CORPORATION</v>
    <v>BLOOM ENERGY CORPORATION</v>
    <v>16.32</v>
    <v>0</v>
    <v>16.41</v>
    <v>16.309999999999999</v>
    <v>16.45</v>
    <v>132553600</v>
    <v>BE</v>
    <v>BLOOM ENERGY CORPORATION (XNYS:BE)</v>
    <v>4947445</v>
    <v>5052237</v>
    <v>2001</v>
  </rv>
  <rv s="2">
    <v>629</v>
  </rv>
  <rv s="0">
    <v>http://en.wikipedia.org/wiki/U.S._Bancorp</v>
    <v>Wikipedia</v>
  </rv>
  <rv s="12">
    <v>247</v>
    <v>631</v>
  </rv>
  <rv s="13">
    <v>36</v>
    <v>https://www.bing.com/th?id=AMMS_92118627359b78f33a94013e8d77b22d&amp;qlt=95</v>
    <v>632</v>
    <v>https://www.bing.com/images/search?form=xlimg&amp;q=usbank</v>
    <v>Image of U.S. BANCORP</v>
    <v/>
  </rv>
  <rv s="0">
    <v>https://www.bing.com/financeapi/forcetrigger?t=a251gh&amp;q=XNYS%3aUSB&amp;form=skydnc</v>
    <v>Learn more on Bing</v>
  </rv>
  <rv s="17">
    <v>en-US</v>
    <v>a251gh</v>
    <v>268435456</v>
    <v>268435457</v>
    <v>1</v>
    <v>Powered by Refinitiv</v>
    <v>41</v>
    <v>U.S. BANCORP (XNYS:USB)</v>
    <v>33</v>
    <v>42</v>
    <v>Finance</v>
    <v>35</v>
    <v>61.11</v>
    <v>28.36</v>
    <v>1.1316999999999999</v>
    <v>0.26</v>
    <v>1.075E-3</v>
    <v>7.038E-3</v>
    <v>0.04</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37.35</v>
    <v>633</v>
    <v>Banking Services</v>
    <v>Stock</v>
    <v>44071.967257892968</v>
    <v>634</v>
    <v>36.67</v>
    <v>55645030000</v>
    <v>U.S. BANCORP</v>
    <v>U.S. BANCORP</v>
    <v>37.35</v>
    <v>11.595499999999999</v>
    <v>36.94</v>
    <v>37.200000000000003</v>
    <v>37.24</v>
    <v>1506363000</v>
    <v>USB</v>
    <v>U.S. BANCORP (XNYS:USB)</v>
    <v>4666612</v>
    <v>5576307</v>
    <v>1929</v>
  </rv>
  <rv s="2">
    <v>635</v>
  </rv>
  <rv s="0">
    <v>http://en.wikipedia.org/wiki/Qurate_Retail_Group</v>
    <v>Wikipedia</v>
  </rv>
  <rv s="12">
    <v>247</v>
    <v>637</v>
  </rv>
  <rv s="13">
    <v>36</v>
    <v>https://www.bing.com/th?id=AMMS_08050ebb8cd548da7238c104d543d2f3&amp;qlt=95</v>
    <v>638</v>
    <v>https://www.bing.com/images/search?form=xlimg&amp;q=liberty+interactive</v>
    <v>Image of QURATE RETAIL, INC.</v>
    <v/>
  </rv>
  <rv s="0">
    <v>https://www.bing.com/financeapi/forcetrigger?t=azbwkr&amp;q=XNAS%3aQRTEA&amp;form=skydnc</v>
    <v>Learn more on Bing</v>
  </rv>
  <rv s="17">
    <v>en-US</v>
    <v>azbwkr</v>
    <v>268435456</v>
    <v>268435457</v>
    <v>1</v>
    <v>Powered by Refinitiv</v>
    <v>41</v>
    <v>QURATE RETAIL, INC. (XNAS:QRTEA)</v>
    <v>33</v>
    <v>42</v>
    <v>Finance</v>
    <v>35</v>
    <v>12.54</v>
    <v>3.01</v>
    <v>1.3738999999999999</v>
    <v>-0.1</v>
    <v>1.1904999999999999E-2</v>
    <v>-9.0740000000000005E-3</v>
    <v>0.13</v>
    <v>USD</v>
    <v>Qurate Retail, Inc., formerly Liberty Interactive Corporation, owns interests in subsidiaries and other companies, which are primarily engaged in the video and online commerce industries. Through its subsidiaries and affiliates, the Company operates in North America, Europe and Asia. The Company's principal businesses and assets include its subsidiaries QVC, Inc. (QVC), zulily, llc (zulily) and and Home Shopping Network (HSN). The Company's segments include QVC, zulily, and Corporate and other.</v>
    <v>25228</v>
    <v>Nasdaq Stock Market</v>
    <v>XNAS</v>
    <v>XNAS</v>
    <v>12300 Liberty Blvd, ENGLEWOOD, CO, 80112-7009 US</v>
    <v>11</v>
    <v>639</v>
    <v>Diversified Retail</v>
    <v>Stock</v>
    <v>44071.95755528906</v>
    <v>640</v>
    <v>10.685</v>
    <v>4594324000</v>
    <v>QURATE RETAIL, INC.</v>
    <v>QURATE RETAIL, INC.</v>
    <v>10.88</v>
    <v>8.7741000000000007</v>
    <v>11.02</v>
    <v>10.92</v>
    <v>11.05</v>
    <v>416854500</v>
    <v>QRTEA</v>
    <v>QURATE RETAIL, INC. (XNAS:QRTEA)</v>
    <v>4624487</v>
    <v>4661559</v>
    <v>2006</v>
  </rv>
  <rv s="2">
    <v>641</v>
  </rv>
  <rv s="0">
    <v>https://www.bing.com/financeapi/forcetrigger?t=a1znk2&amp;q=XNYS%3aPE&amp;form=skydnc</v>
    <v>Learn more on Bing</v>
  </rv>
  <rv s="16">
    <v>en-US</v>
    <v>a1znk2</v>
    <v>268435456</v>
    <v>268435457</v>
    <v>1</v>
    <v>Powered by Refinitiv</v>
    <v>39</v>
    <v>PARSLEY ENERGY, INC. (XNYS:PE)</v>
    <v>2</v>
    <v>40</v>
    <v>Finance</v>
    <v>35</v>
    <v>20.8</v>
    <v>3.92</v>
    <v>2.2862</v>
    <v>-0.05</v>
    <v>-9.0499999999999999E-4</v>
    <v>-4.5050000000000003E-3</v>
    <v>-0.01</v>
    <v>USD</v>
    <v>Parsley Energy, Inc. is a holding company. The Company is an independent oil and natural gas company. The Company focuses on the acquisition, development and exploitation of unconventional oil and natural gas reserves in the Permian Basin. The Permian Basin is located in West Texas and Southeastern New Mexico and includes three primary sub-areas: the Midland Basin, the Central Basin Platform and the Delaware Basin. The Company's properties are primarily located in the Midland and Delaware Basins, where it focuses on horizontal development drilling and target various stacked pay intervals in the Spraberry, Wolfcamp, Upper Pennsylvanian (Cline) and Atoka shales. As of December 31, 2016, it had an average working interest of 87% in 166 gross (146.7 net) horizontal wells, of which 151 gross (132.4 net) are in the Midland Basin. As of December 31, 2016, the Company operated seven horizontal rigs and three vertical drilling rigs.</v>
    <v>496</v>
    <v>New York Stock Exchange</v>
    <v>XNYS</v>
    <v>XNYS</v>
    <v>303 Colorado St Ste 3000, AUSTIN, TX, 78701-4654 US</v>
    <v>11.215</v>
    <v>Oil &amp; Gas</v>
    <v>Stock</v>
    <v>44071.98792311328</v>
    <v>643</v>
    <v>10.945</v>
    <v>4581940000</v>
    <v>PARSLEY ENERGY, INC.</v>
    <v>PARSLEY ENERGY, INC.</v>
    <v>11.1</v>
    <v>0</v>
    <v>11.1</v>
    <v>11.05</v>
    <v>11.04</v>
    <v>412787400</v>
    <v>PE</v>
    <v>PARSLEY ENERGY, INC. (XNYS:PE)</v>
    <v>4586643</v>
    <v>6857226</v>
    <v>2013</v>
  </rv>
  <rv s="2">
    <v>644</v>
  </rv>
  <rv s="0">
    <v>http://en.wikipedia.org/wiki/NetApp</v>
    <v>Wikipedia</v>
  </rv>
  <rv s="12">
    <v>247</v>
    <v>646</v>
  </rv>
  <rv s="13">
    <v>36</v>
    <v>https://www.bing.com/th?id=AMMS_6d05f52cc0fc45193049c04e09f5cbb7&amp;qlt=95</v>
    <v>647</v>
    <v>https://www.bing.com/images/search?form=xlimg&amp;q=netapp</v>
    <v>Image of NETAPP, INC.</v>
    <v/>
  </rv>
  <rv s="0">
    <v>https://www.bing.com/financeapi/forcetrigger?t=a1yrar&amp;q=XNAS%3aNTAP&amp;form=skydnc</v>
    <v>Learn more on Bing</v>
  </rv>
  <rv s="17">
    <v>en-US</v>
    <v>a1yrar</v>
    <v>268435456</v>
    <v>268435457</v>
    <v>1</v>
    <v>Powered by Refinitiv</v>
    <v>41</v>
    <v>NETAPP, INC. (XNAS:NTAP)</v>
    <v>33</v>
    <v>42</v>
    <v>Finance</v>
    <v>35</v>
    <v>65.38</v>
    <v>34.659999999999997</v>
    <v>1.2661</v>
    <v>1.83</v>
    <v>-4.373E-4</v>
    <v>4.1676000000000005E-2</v>
    <v>-0.02</v>
    <v>USD</v>
    <v>NetApp, Inc. (NetApp) provides software, systems and services to manage and store customer data. The Company enables enterprises, service providers, governmental organizations, and partners to envision, deploy and evolve their information technology (IT) environments. The Company offers a portfolio of products and services that satisfy a range of customer workloads across different data types and deployment models. Its data management and storage offerings help manage business productivity, performance and profitability, while providing investment protection and asset utilization. The Company's FlexPod portfolio includes FlexPod Datacenter for core enterprise data centers and service providers, FlexPod Express for medium-sized businesses and branch offices, and FlexPod Select for data-intensive workloads. The portfolio is validated with hypervisors, operating systems, systems management tools and cloud management platforms.</v>
    <v>10800</v>
    <v>Nasdaq Stock Market</v>
    <v>XNAS</v>
    <v>XNAS</v>
    <v>1395 Crossman Ave, SUNNYVALE, CA, 94089-1114 US</v>
    <v>45.87</v>
    <v>648</v>
    <v>Computers, Phones &amp; Household Electronics</v>
    <v>Stock</v>
    <v>44071.998524652343</v>
    <v>649</v>
    <v>43.36</v>
    <v>9745113000</v>
    <v>NETAPP, INC.</v>
    <v>NETAPP, INC.</v>
    <v>43.91</v>
    <v>12.760300000000001</v>
    <v>43.91</v>
    <v>45.74</v>
    <v>45.72</v>
    <v>221933800</v>
    <v>NTAP</v>
    <v>NETAPP, INC. (XNAS:NTAP)</v>
    <v>4882982</v>
    <v>3631171</v>
    <v>2001</v>
  </rv>
  <rv s="2">
    <v>650</v>
  </rv>
  <rv s="0">
    <v>http://en.wikipedia.org/wiki/Suncor_Energy</v>
    <v>Wikipedia</v>
  </rv>
  <rv s="12">
    <v>247</v>
    <v>652</v>
  </rv>
  <rv s="13">
    <v>36</v>
    <v>https://www.bing.com/th?id=AMMS_d20894f6cd4b57b0bfe35ee49cad6070&amp;qlt=95</v>
    <v>653</v>
    <v>https://www.bing.com/images/search?form=xlimg&amp;q=suncor+energy</v>
    <v>Image of SUNCOR ENERGY INC.</v>
    <v/>
  </rv>
  <rv s="0">
    <v>https://www.bing.com/financeapi/forcetrigger?t=a23rrw&amp;q=XNYS%3aSU&amp;form=skydnc</v>
    <v>Learn more on Bing</v>
  </rv>
  <rv s="24">
    <v>en-US</v>
    <v>a23rrw</v>
    <v>268435456</v>
    <v>268435457</v>
    <v>1</v>
    <v>Powered by Refinitiv</v>
    <v>59</v>
    <v>SUNCOR ENERGY INC. (XNYS:SU)</v>
    <v>33</v>
    <v>63</v>
    <v>Finance</v>
    <v>35</v>
    <v>34.56</v>
    <v>9.6050000000000004</v>
    <v>1.6248</v>
    <v>0.15</v>
    <v>-6.6269999999999992E-3</v>
    <v>9.1190000000000004E-3</v>
    <v>-0.11</v>
    <v>USD</v>
    <v>Suncor Energy Inc is a Canada-based integrated energy company. The Company is focused on developing Canada's petroleum resource basin, Athabasca oil sands. The Company operates in three business segments: Oil Sands, Exploration and Production (E&amp;P), and Refining and Marketing. The Company's Oil Sands segment includes Oil Sands operations and Oil Sands ventures operations. Its E&amp;P segment is responsible for upstream oil and gas activities. The Company's Refining and Marketing segment is engaged in Refining and Supply, and Marketing operations. It transports and refines crude oil, and markets petroleum and petrochemical products primarily in Canada. It markets third-party petroleum products. In addition, the Company also operates a renewable energy business and conduct energy trading activities focused principally on the marketing and trading of crude oil, natural gas, byproducts, refined products, and power.</v>
    <v>12889</v>
    <v>New York Stock Exchange</v>
    <v>XNYS</v>
    <v>XNYS</v>
    <v>150 6th Avenue S.W., PO Box 2844 Stn M, CALGARY, AB, T2P 3E3 CA</v>
    <v>16.77</v>
    <v>654</v>
    <v>Oil &amp; Gas</v>
    <v>Stock</v>
    <v>44071.970633957812</v>
    <v>655</v>
    <v>16.399999999999999</v>
    <v>32928000000</v>
    <v>SUNCOR ENERGY INC.</v>
    <v>SUNCOR ENERGY INC.</v>
    <v>16.48</v>
    <v>0</v>
    <v>16.45</v>
    <v>16.600000000000001</v>
    <v>16.489999999999998</v>
    <v>1525151000</v>
    <v>SU</v>
    <v>SUNCOR ENERGY INC. (XNYS:SU)</v>
    <v>4506583</v>
    <v>4433037</v>
  </rv>
  <rv s="2">
    <v>656</v>
  </rv>
  <rv s="0">
    <v>http://en.wikipedia.org/wiki/FirstEnergy</v>
    <v>Wikipedia</v>
  </rv>
  <rv s="12">
    <v>247</v>
    <v>658</v>
  </rv>
  <rv s="13">
    <v>36</v>
    <v>https://www.bing.com/th?id=AMMS_65dd46ba69623e630402b9c130ed7e08&amp;qlt=95</v>
    <v>659</v>
    <v>https://www.bing.com/images/search?form=xlimg&amp;q=firstenergy</v>
    <v>Image of FIRSTENERGY CORP.</v>
    <v/>
  </rv>
  <rv s="0">
    <v>https://www.bing.com/financeapi/forcetrigger?t=a1squ2&amp;q=XNYS%3aFE&amp;form=skydnc</v>
    <v>Learn more on Bing</v>
  </rv>
  <rv s="17">
    <v>en-US</v>
    <v>a1squ2</v>
    <v>268435456</v>
    <v>268435457</v>
    <v>1</v>
    <v>Powered by Refinitiv</v>
    <v>41</v>
    <v>FIRSTENERGY CORP. (XNYS:FE)</v>
    <v>33</v>
    <v>42</v>
    <v>Finance</v>
    <v>35</v>
    <v>52.515000000000001</v>
    <v>22.85</v>
    <v>0.26600000000000001</v>
    <v>0.21</v>
    <v>-3.8860000000000001E-3</v>
    <v>7.4729999999999996E-3</v>
    <v>-0.11</v>
    <v>USD</v>
    <v>FirstEnergy Corp. is a holding company. The Company is engaged in holding, directly or indirectly, all of the outstanding equity of its principal subsidiaries. Its segments include Regulated Distribution, Regulated Transmission, Competitive Energy Services (CES) and Corporate/Other. As of December 31, 2016, the Regulated Distribution segment distributed electricity through the Company's 10 utility operating companies, serving approximately six million customers, and purchased power for its provider of last resort (POLR), standard offer service (SOS), standard offer service (SSO) and default service requirements in Ohio, Pennsylvania, New Jersey and Maryland. The Regulated Transmission segment transmits electricity through transmission facilities owned and operated by American Transmission Systems, Incorporated (ATSI) and Trans-Allegheny Interstate Line Company (TrAIL). The CES segment primarily supplies electricity to end use customers through retail and wholesale arrangements.</v>
    <v>12316</v>
    <v>New York Stock Exchange</v>
    <v>XNYS</v>
    <v>XNYS</v>
    <v>76 S Main St, AKRON, OH, 44308-1890 US</v>
    <v>28.45</v>
    <v>660</v>
    <v>Electrical Utilities &amp; IPPs</v>
    <v>Stock</v>
    <v>44071.993694154684</v>
    <v>661</v>
    <v>27.99</v>
    <v>15233300000</v>
    <v>FIRSTENERGY CORP.</v>
    <v>FIRSTENERGY CORP.</v>
    <v>28.22</v>
    <v>28.148700000000002</v>
    <v>28.1</v>
    <v>28.31</v>
    <v>28.2</v>
    <v>542110400</v>
    <v>FE</v>
    <v>FIRSTENERGY CORP. (XNYS:FE)</v>
    <v>4403548</v>
    <v>9646610</v>
    <v>1996</v>
  </rv>
  <rv s="2">
    <v>662</v>
  </rv>
  <rv s="0">
    <v>https://www.bing.com/financeapi/forcetrigger?t=azcrur&amp;q=XNAS%3aDBX&amp;form=skydnc</v>
    <v>Learn more on Bing</v>
  </rv>
  <rv s="26">
    <v>en-US</v>
    <v>azcrur</v>
    <v>268435456</v>
    <v>268435457</v>
    <v>1</v>
    <v>Powered by Refinitiv</v>
    <v>64</v>
    <v>DROPBOX, INC. (XNAS:DBX)</v>
    <v>2</v>
    <v>65</v>
    <v>Finance</v>
    <v>35</v>
    <v>24.14</v>
    <v>14.55</v>
    <v>0.41</v>
    <v>1.4480000000000001E-3</v>
    <v>2.0187E-2</v>
    <v>0.03</v>
    <v>USD</v>
    <v>Dropbox Inc., is an online company that provides online file storage and sharing services. The Company provides a Dropbox collaboration platform, which enables users to create, access, organize, share, collaborate and secure the content. Its Dropbox paper allow users to co-author content, tag others, assign tasks with due dates, embed and comment on files, tables, checklists and code snippets in real-time. Its Dropbox Smart Sync enables users to access their content on their computers without taking up storage space on their local hard drives. Its Dropbox Showcase enables users to present their work to clients and business partners through a Webpage.</v>
    <v>2801</v>
    <v>Nasdaq Stock Market</v>
    <v>XNAS</v>
    <v>XNAS</v>
    <v>1800 Owens St Ste 200, SAN FRANCISCO, CA, 94158-2381 US</v>
    <v>21.06</v>
    <v>Software &amp; IT Services</v>
    <v>Stock</v>
    <v>44071.998101585159</v>
    <v>664</v>
    <v>20.5</v>
    <v>8395370000</v>
    <v>DROPBOX, INC.</v>
    <v>DROPBOX, INC.</v>
    <v>20.5</v>
    <v>277.9907</v>
    <v>20.309999999999999</v>
    <v>20.72</v>
    <v>20.75</v>
    <v>413361400</v>
    <v>DBX</v>
    <v>DROPBOX, INC. (XNAS:DBX)</v>
    <v>4381319</v>
    <v>6681874</v>
    <v>2007</v>
  </rv>
  <rv s="2">
    <v>665</v>
  </rv>
  <rv s="0">
    <v>https://www.bing.com/financeapi/forcetrigger?t=a1ogsm&amp;q=XNYS%3aBKR&amp;form=skydnc</v>
    <v>Learn more on Bing</v>
  </rv>
  <rv s="16">
    <v>en-US</v>
    <v>a1ogsm</v>
    <v>268435456</v>
    <v>268435457</v>
    <v>1</v>
    <v>Powered by Refinitiv</v>
    <v>39</v>
    <v>BAKER HUGHES COMPANY (XNYS:BKR)</v>
    <v>2</v>
    <v>40</v>
    <v>Finance</v>
    <v>35</v>
    <v>25.99</v>
    <v>9.1199999999999992</v>
    <v>1.7048000000000001</v>
    <v>7.0000000000000007E-2</v>
    <v>1.1486000000000001E-2</v>
    <v>4.7520000000000001E-3</v>
    <v>0.17</v>
    <v>USD</v>
    <v>Baker Hughes Co, formerly Baker Hughes, a GE Company, is an oilfield services company. The Company provides oilfield products, services and digital solutions. It operates through four business segments: Oilfield Services (OFS), Oilfield Equipment (OFE), Turbomachinery &amp; Process Solutions (TPS), and Digital Solutions (DS). OFS provides products and services for on and offshore operations across the lifecycle of a well, ranging from drilling, evaluation, completion, production and intervention. OFE provides a broad portfolio of products and services required to facilitate the flow of hydrocarbons from the subsea wellhead to the surface production facilities. TPS provides equipment and related services for mechanical-drive, compression and power-generation applications across the oil and gas industry. DS provides operating technologies for the health, productivity and safety of asset intensive industries and enable the industrial Internet of Things.</v>
    <v>60000</v>
    <v>New York Stock Exchange</v>
    <v>XNYS</v>
    <v>XNYS</v>
    <v>17021 Aldine Westfield Rd, HOUSTON, TX, 77073-5101 US</v>
    <v>14.914999999999999</v>
    <v>Oil &amp; Gas Related Equipment and Services</v>
    <v>Stock</v>
    <v>44071.968206909376</v>
    <v>667</v>
    <v>14.645</v>
    <v>15227180000</v>
    <v>BAKER HUGHES COMPANY</v>
    <v>BAKER HUGHES COMPANY</v>
    <v>14.78</v>
    <v>0</v>
    <v>14.73</v>
    <v>14.8</v>
    <v>14.97</v>
    <v>1033753000</v>
    <v>BKR</v>
    <v>BAKER HUGHES COMPANY (XNYS:BKR)</v>
    <v>4372600</v>
    <v>5855903</v>
    <v>2016</v>
  </rv>
  <rv s="2">
    <v>668</v>
  </rv>
  <rv s="0">
    <v>http://it.wikipedia.org/wiki/NortonLifeLock</v>
    <v>Wikipedia</v>
  </rv>
  <rv s="12">
    <v>247</v>
    <v>670</v>
  </rv>
  <rv s="13">
    <v>36</v>
    <v>https://www.bing.com/th?id=AMMS_3756ee7dc9f69b3e97a4f2294e05df1d&amp;qlt=95</v>
    <v>671</v>
    <v>https://www.bing.com/images/search?form=xlimg&amp;q=symantec</v>
    <v>Image of NortonLifeLock Inc.</v>
    <v/>
  </rv>
  <rv s="0">
    <v>https://www.bing.com/financeapi/forcetrigger?t=a23vm7&amp;q=XNAS%3aNLOK&amp;form=skydnc</v>
    <v>Learn more on Bing</v>
  </rv>
  <rv s="17">
    <v>en-US</v>
    <v>a23vm7</v>
    <v>268435456</v>
    <v>268435457</v>
    <v>1</v>
    <v>Powered by Refinitiv</v>
    <v>41</v>
    <v>NortonLifeLock Inc. (XNAS:NLOK)</v>
    <v>33</v>
    <v>42</v>
    <v>Finance</v>
    <v>35</v>
    <v>24.4</v>
    <v>13.0228</v>
    <v>0.85950000000000004</v>
    <v>-0.12</v>
    <v>-2.0790000000000001E-3</v>
    <v>-4.9649999999999998E-3</v>
    <v>-0.05</v>
    <v>USD</v>
    <v>NortonLifeLock Inc., formerly Symantec Corporation, is engaged in the consumer cyber safety business. The Company focuses on allowing customers to be productive and protected at home and at work. Its Norton-branded services provide multi-layer security and identity protection on desktop and mobile operating systems, to defend against online threats to individuals, families and small businesses. Norton products help customers protect against threats and address the need for identity protection, while also managing the increase in mobile and digital data, such as personal financial records, photos, music and videos. Its products include Norton AntiVirus Plus, Norton 360 Standard, Norton 360 Deluxe, Norton 360 with LifeLock Select, Norton 360 with LifeLock Advantage, Norton 360 with LifeLock Ultimate Plus, Norton Secure virtual private network (VPN), Norton Privacy Manager, Norton Family Premier, Norton Mobile Security for Android, Norton Utilities Premium and Norton Small Business.</v>
    <v>3600</v>
    <v>Nasdaq Stock Market</v>
    <v>XNAS</v>
    <v>XNAS</v>
    <v>60 E Rio Salado Pkwy Ste 1000, TEMPE, AZ, 85281-9124 US</v>
    <v>24.3</v>
    <v>672</v>
    <v>Software &amp; IT Services</v>
    <v>Stock</v>
    <v>44071.984474930468</v>
    <v>673</v>
    <v>23.85</v>
    <v>14284540000</v>
    <v>NortonLifeLock Inc.</v>
    <v>NortonLifeLock Inc.</v>
    <v>24.19</v>
    <v>22.474699999999999</v>
    <v>24.17</v>
    <v>24.05</v>
    <v>24</v>
    <v>591002900</v>
    <v>NLOK</v>
    <v>NortonLifeLock Inc. (XNAS:NLOK)</v>
    <v>4345232</v>
    <v>5710315</v>
    <v>1988</v>
  </rv>
  <rv s="2">
    <v>674</v>
  </rv>
  <rv s="0">
    <v>http://en.wikipedia.org/wiki/First_Majestic_Silver</v>
    <v>Wikipedia</v>
  </rv>
  <rv s="12">
    <v>247</v>
    <v>676</v>
  </rv>
  <rv s="13">
    <v>36</v>
    <v>https://www.bing.com/th?id=AMMS_cd80c5a4160850cf84d3645c40b47a10&amp;qlt=95</v>
    <v>677</v>
    <v>https://www.bing.com/images/search?form=xlimg&amp;q=first+majestic+silver</v>
    <v>Image of First Majestic Silver Corp.</v>
    <v/>
  </rv>
  <rv s="0">
    <v>https://www.bing.com/financeapi/forcetrigger?t=a1n1im&amp;q=XNYS%3aAG&amp;form=skydnc</v>
    <v>Learn more on Bing</v>
  </rv>
  <rv s="17">
    <v>en-US</v>
    <v>a1n1im</v>
    <v>268435456</v>
    <v>268435457</v>
    <v>1</v>
    <v>Powered by Refinitiv</v>
    <v>41</v>
    <v>First Majestic Silver Corp. (XNYS:AG)</v>
    <v>33</v>
    <v>42</v>
    <v>Finance</v>
    <v>35</v>
    <v>14.57</v>
    <v>4.17</v>
    <v>1.4347000000000001</v>
    <v>0.61</v>
    <v>1.6379999999999999E-3</v>
    <v>5.2586000000000001E-2</v>
    <v>0.02</v>
    <v>USD</v>
    <v>First Majestic Silver Corp is engaged in the production, development, exploration and acquisition of mineral properties with a focus on silver production in Mexico. The Company’s assets include San Dimas Silver/Gold Mine, Santa Elena Silver/Gold Mine, La Encantada Silver Mine, La Parrilla Silver Mine, San Martin Silver Mine, Del Toro Silver Mine and La Guitarra Silver Mine. It also owns three silver development projects in Mexico, being the La Luz Silver Project in San Luis Potosi State and La Joya Silver Project in Durango State, as well as a number of exploration projects in Mexico. Its subsidiaries include Corporacion First Majestic S.A. de C.V., Primero Empresa Minera S.A. de C.V. and Nusantara de Mexico, S.A. de C.V.</v>
    <v>4972</v>
    <v>New York Stock Exchange</v>
    <v>XNYS</v>
    <v>XNYS</v>
    <v>925 West Georgia Street, Suite 1800, VANCOUVER, BC, V6C 3L2 CA</v>
    <v>12.24</v>
    <v>678</v>
    <v>Metals &amp; Mining</v>
    <v>Stock</v>
    <v>44071.9997239</v>
    <v>679</v>
    <v>11.723599999999999</v>
    <v>3261442000</v>
    <v>First Majestic Silver Corp.</v>
    <v>First Majestic Silver Corp.</v>
    <v>11.75</v>
    <v>0</v>
    <v>11.6</v>
    <v>12.21</v>
    <v>12.23</v>
    <v>214427500</v>
    <v>AG</v>
    <v>First Majestic Silver Corp. (XNYS:AG)</v>
    <v>4435772</v>
    <v>7378509</v>
    <v>2005</v>
  </rv>
  <rv s="2">
    <v>680</v>
  </rv>
  <rv s="0">
    <v>http://en.wikipedia.org/wiki/ArcelorMittal</v>
    <v>Wikipedia</v>
  </rv>
  <rv s="12">
    <v>247</v>
    <v>682</v>
  </rv>
  <rv s="13">
    <v>36</v>
    <v>https://www.bing.com/th?id=AMMS_2ca6b972b15d22ba6da5cbcd3a2b126c&amp;qlt=95</v>
    <v>683</v>
    <v>https://www.bing.com/images/search?form=xlimg&amp;q=arcelormittal</v>
    <v>Image of ArcelorMittal SA</v>
    <v/>
  </rv>
  <rv s="0">
    <v>https://www.bing.com/financeapi/forcetrigger?t=a1y1tc&amp;q=XNYS%3aMT&amp;form=skydnc</v>
    <v>Learn more on Bing</v>
  </rv>
  <rv s="17">
    <v>en-US</v>
    <v>a1y1tc</v>
    <v>268435456</v>
    <v>268435457</v>
    <v>1</v>
    <v>Powered by Refinitiv</v>
    <v>41</v>
    <v>ArcelorMittal SA (XNYS:MT)</v>
    <v>33</v>
    <v>42</v>
    <v>Finance</v>
    <v>35</v>
    <v>18.89</v>
    <v>6.64</v>
    <v>2.2915999999999999</v>
    <v>0.54</v>
    <v>-3.3149000000000005E-2</v>
    <v>4.4518000000000002E-2</v>
    <v>-0.42</v>
    <v>USD</v>
    <v>ArcelorMittal S.A. (ArcelorMittal) is a holding company. The Company, together with its subsidiaries, owns and operates steel manufacturing and mining facilities in Europe, North and South America, Asia and Africa. ArcelorMittal operates through five segments, which include NAFTA; Europe; Brazil; Africa and Commonwealth of Independent States (ACIS), and Mining. The NAFTA segment produces flat, long and tubular products. The Brazil segment includes the flat operations of Brazil, and the long and tubular operations of Brazil and neighboring countries. The Europe segment is the flat steel producer in Europe. The ACIS segment produces a combination of flat, long products and tubular products. The Mining segment comprises all mines owned by ArcelorMittal in the Americas, Asia, Europe and Africa. It produces a range of finished and semi-finished steel products (semis). The Company operates through its subsidiary Exosun.</v>
    <v>191000</v>
    <v>New York Stock Exchange</v>
    <v>XNYS</v>
    <v>XNYS</v>
    <v>24-26 Boulevard d'Avranches, LUXEMBOURG, LUXEMBOURG-NA, 1160 LU</v>
    <v>12.734999999999999</v>
    <v>684</v>
    <v>Metals &amp; Mining</v>
    <v>Stock</v>
    <v>44071.958333378905</v>
    <v>685</v>
    <v>12.3</v>
    <v>13285170000</v>
    <v>ArcelorMittal SA</v>
    <v>ArcelorMittal SA</v>
    <v>12.33</v>
    <v>0</v>
    <v>12.13</v>
    <v>12.67</v>
    <v>12.25</v>
    <v>1102810000</v>
    <v>MT</v>
    <v>ArcelorMittal SA (XNYS:MT)</v>
    <v>4302801</v>
    <v>3660388</v>
    <v>2001</v>
  </rv>
  <rv s="2">
    <v>686</v>
  </rv>
  <rv s="0">
    <v>http://creativecommons.org/licenses/by-sa/3.0/</v>
    <v>CC-BY-SA-3.0</v>
  </rv>
  <rv s="0">
    <v>http://es.wikipedia.org/wiki/Caesars_Entertainment_Corporation</v>
    <v>Wikipedia</v>
  </rv>
  <rv s="12">
    <v>688</v>
    <v>689</v>
  </rv>
  <rv s="13">
    <v>36</v>
    <v>https://www.bing.com/th?id=AMMS_b93b14c64c0029e39cf4b87f52c8f0db&amp;qlt=95</v>
    <v>690</v>
    <v>https://www.bing.com/images/search?form=xlimg&amp;q=caesars+entertainment+corporation</v>
    <v>Image of CAESARS ENTERTAINMENT, INC.</v>
    <v/>
  </rv>
  <rv s="0">
    <v>https://www.bing.com/financeapi/forcetrigger?t=a1s5xm&amp;q=XNAS%3aCZR&amp;form=skydnc</v>
    <v>Learn more on Bing</v>
  </rv>
  <rv s="17">
    <v>en-US</v>
    <v>a1s5xm</v>
    <v>268435456</v>
    <v>268435457</v>
    <v>1</v>
    <v>Powered by Refinitiv</v>
    <v>41</v>
    <v>CAESARS ENTERTAINMENT, INC. (XNAS:CZR)</v>
    <v>33</v>
    <v>42</v>
    <v>Finance</v>
    <v>35</v>
    <v>70.739999999999995</v>
    <v>6.02</v>
    <v>2.9624999999999999</v>
    <v>1.79</v>
    <v>1.835E-3</v>
    <v>3.7876E-2</v>
    <v>0.09</v>
    <v>USD</v>
    <v>Caesars Entertainment, Inc. is a gaming and hospitality company that owns and operates gaming facilities. Its principal operating activities are reported through geographic regions and reportable segments, including West, Midwest, South, East and Central. The West segment includes Eldorado Resort Casino Reno, Silver Legacy Resort Casino, Circus Circus Reno, Tropicana Laughlin Hotel and Casino, and MontBleu Casino Resort and Spa. The Midwest segment includes Isle Casino Waterloo and Isle Casino Bettendorf. The South segment includes Isle Casino Racing Pompano Park, Eldorado Resort Casino Shreveport, Isle of Capri Casino Lula, Isle of Capri Casino Hotel Lake Charles, Trop Casino Greenville, and Belle of Baton Rouge Casino and Hotel. The East segment includes Presque Isle Downs and Casino, ldorado Gaming Scioto Downs, and Tropicana Casino and Resort. The Central segment includes Tropicana Evansville, Lumiere Place Casino and Grand Victoria Casino.</v>
    <v>18600</v>
    <v>Nasdaq Stock Market</v>
    <v>XNAS</v>
    <v>XNAS</v>
    <v>100 West Liberty Street, Suite 1150, RENO, NV, 89501 US</v>
    <v>49.67</v>
    <v>691</v>
    <v>Hotels &amp; Entertainment Services</v>
    <v>Stock</v>
    <v>44071.997894675784</v>
    <v>692</v>
    <v>48.085000000000001</v>
    <v>7600996000</v>
    <v>CAESARS ENTERTAINMENT, INC.</v>
    <v>CAESARS ENTERTAINMENT, INC.</v>
    <v>48.58</v>
    <v>20.490400000000001</v>
    <v>47.26</v>
    <v>49.05</v>
    <v>49.14</v>
    <v>160833600</v>
    <v>CZR</v>
    <v>CAESARS ENTERTAINMENT, INC. (XNAS:CZR)</v>
    <v>4270177</v>
    <v>5812968</v>
    <v>2013</v>
  </rv>
  <rv s="2">
    <v>693</v>
  </rv>
  <rv s="0">
    <v>http://en.wikipedia.org/wiki/PPL_Corporation</v>
    <v>Wikipedia</v>
  </rv>
  <rv s="12">
    <v>247</v>
    <v>695</v>
  </rv>
  <rv s="13">
    <v>36</v>
    <v>https://www.bing.com/th?id=AMMS_d9614f9f2df5e89e1694e5bc387c772a&amp;qlt=95</v>
    <v>696</v>
    <v>https://www.bing.com/images/search?form=xlimg&amp;q=ppl+corporation</v>
    <v>Image of PPL CORPORATION</v>
    <v/>
  </rv>
  <rv s="0">
    <v>https://www.bing.com/financeapi/forcetrigger?t=a214vh&amp;q=XNYS%3aPPL&amp;form=skydnc</v>
    <v>Learn more on Bing</v>
  </rv>
  <rv s="17">
    <v>en-US</v>
    <v>a214vh</v>
    <v>268435456</v>
    <v>268435457</v>
    <v>1</v>
    <v>Powered by Refinitiv</v>
    <v>41</v>
    <v>PPL CORPORATION (XNYS:PPL)</v>
    <v>33</v>
    <v>42</v>
    <v>Finance</v>
    <v>35</v>
    <v>36.83</v>
    <v>18.12</v>
    <v>0.77239999999999998</v>
    <v>7.0000000000000007E-2</v>
    <v>-7.2150000000000003E-4</v>
    <v>2.532E-3</v>
    <v>-0.02</v>
    <v>USD</v>
    <v>PPL Corporation (PPL) is a utility holding company. Through its subsidiaries, PPL delivers electricity to customers in the United Kingdom, Pennsylvania, Kentucky, Virginia and Tennessee; delivers natural gas to customers in Kentucky, and generates electricity from power plants in Kentucky. PPL operates through U.K. Regulated Segment, Kentucky Regulated Segment and Pennsylvania Regulated Segment. The U.K. Regulated Segment consists of PPL Global, which includes PPL WPD Limited's (WPD) regulated electricity distribution operations, the results of hedging the translation of WPD's earnings from British pound sterling into United States dollars, and certain costs, such as the United States income taxes, administrative costs and allocated financing costs. Kentucky Regulated segment consists of the operations of Louisville Gas and Electric Company (LG&amp;E) and KU Energy LLC (LKE). The Pennsylvania Regulated segment consists of PPL Electric Utilities Corporation (PPL Electric).</v>
    <v>12280</v>
    <v>New York Stock Exchange</v>
    <v>XNYS</v>
    <v>XNYS</v>
    <v>2 N 9th St, ALLENTOWN, PA, 18101-1139 US</v>
    <v>27.734999999999999</v>
    <v>697</v>
    <v>Multiline Utilities</v>
    <v>Stock</v>
    <v>44071.999644617972</v>
    <v>698</v>
    <v>27.27</v>
    <v>21256870000</v>
    <v>PPL CORPORATION</v>
    <v>PPL CORPORATION</v>
    <v>27.68</v>
    <v>12.017200000000001</v>
    <v>27.65</v>
    <v>27.72</v>
    <v>27.7</v>
    <v>768783600</v>
    <v>PPL</v>
    <v>PPL CORPORATION (XNYS:PPL)</v>
    <v>4269100</v>
    <v>4915245</v>
    <v>1994</v>
  </rv>
  <rv s="2">
    <v>699</v>
  </rv>
  <rv s="0">
    <v>http://en.wikipedia.org/wiki/Fifth_Third_Bank</v>
    <v>Wikipedia</v>
  </rv>
  <rv s="12">
    <v>247</v>
    <v>701</v>
  </rv>
  <rv s="13">
    <v>36</v>
    <v>https://www.bing.com/th?id=AMMS_a31c0f4ecac4f789ac95ee8c90f66d71&amp;qlt=95</v>
    <v>702</v>
    <v>https://www.bing.com/images/search?form=xlimg&amp;q=fifth+third+bank</v>
    <v>Image of FIFTH THIRD BANCORP</v>
    <v/>
  </rv>
  <rv s="0">
    <v>https://www.bing.com/financeapi/forcetrigger?t=a1sx7w&amp;q=XNAS%3aFITB&amp;form=skydnc</v>
    <v>Learn more on Bing</v>
  </rv>
  <rv s="17">
    <v>en-US</v>
    <v>a1sx7w</v>
    <v>268435456</v>
    <v>268435457</v>
    <v>1</v>
    <v>Powered by Refinitiv</v>
    <v>41</v>
    <v>FIFTH THIRD BANCORP (XNAS:FITB)</v>
    <v>33</v>
    <v>42</v>
    <v>Finance</v>
    <v>66</v>
    <v>31.64</v>
    <v>11.1</v>
    <v>1.7293000000000001</v>
    <v>0.17</v>
    <v>3.3159999999999999E-3</v>
    <v>8.1180000000000002E-3</v>
    <v>7.0000000000000007E-2</v>
    <v>USD</v>
    <v>Fifth Third Bancorp is a bank holding company and a financial holding company. The Company conducts its principal lending, deposit gathering, transaction processing and service advisory activities through its banking and non-banking subsidiaries from banking centers located throughout the Midwestern and Southeastern regions of the United States. It operates through four segments: Commercial Banking, Branch Banking, Consumer Lending, and Wealth and Asset Management. It diversifies its loan and lease portfolio by offering a range of loan and lease products with various payment terms and rate structures. It offers commercial and industrial loans, commercial mortgage loans, commercial construction loans, commercial leases, residential mortgage loans, home equity, automobile loans, credit card, and other consumer loans and leases. It offers various types of deposits, such as demand deposits, interest checking deposits, savings deposits, money market deposits and transaction deposits.</v>
    <v>19869</v>
    <v>Nasdaq Stock Market</v>
    <v>XNAS</v>
    <v>XNAS</v>
    <v>38 Fountain Square Plz, CINCINNATI, OH, 45202-3102 US</v>
    <v>21.21</v>
    <v>703</v>
    <v>Banking Services</v>
    <v>Stock</v>
    <v>44071.94940972222</v>
    <v>704</v>
    <v>20.905000000000001</v>
    <v>14914330000</v>
    <v>FIFTH THIRD BANCORP</v>
    <v>FIFTH THIRD BANCORP</v>
    <v>21.18</v>
    <v>10.790100000000001</v>
    <v>20.94</v>
    <v>21.11</v>
    <v>21.18</v>
    <v>712241000</v>
    <v>FITB</v>
    <v>FIFTH THIRD BANCORP (XNAS:FITB)</v>
    <v>4262912</v>
    <v>5064143</v>
    <v>1974</v>
  </rv>
  <rv s="2">
    <v>705</v>
  </rv>
  <rv s="0">
    <v>http://en.wikipedia.org/wiki/Avigilon</v>
    <v>Wikipedia</v>
  </rv>
  <rv s="12">
    <v>247</v>
    <v>707</v>
  </rv>
  <rv s="13">
    <v>36</v>
    <v>https://www.bing.com/th?id=AMMS_51d018fa31ecf8fbe254dc0ebf226244&amp;qlt=95</v>
    <v>708</v>
    <v>https://www.bing.com/images/search?form=xlimg&amp;q=avigilon</v>
    <v>Image of AVANTOR, INC.</v>
    <v/>
  </rv>
  <rv s="0">
    <v>https://www.bing.com/financeapi/forcetrigger?t=bq372w&amp;q=XNYS%3aAVTR&amp;form=skydnc</v>
    <v>Learn more on Bing</v>
  </rv>
  <rv s="14">
    <v>en-US</v>
    <v>bq372w</v>
    <v>268435456</v>
    <v>268435457</v>
    <v>1</v>
    <v>Powered by Refinitiv</v>
    <v>31</v>
    <v>AVANTOR, INC. (XNYS:AVTR)</v>
    <v>33</v>
    <v>45</v>
    <v>Finance</v>
    <v>35</v>
    <v>22.95</v>
    <v>6.6550000000000002</v>
    <v>0.14000000000000001</v>
    <v>2.4102000000000002E-2</v>
    <v>6.4070000000000004E-3</v>
    <v>0.53</v>
    <v>USD</v>
    <v>Avantor, Inc. is a global provider of mission critical products and services. Its products include materials and consumables, equipment and instrumentation, and services and specialty procurement. Materials and consumables includes chemicals and reagents, lab products and supplies, specialized formulated silicone materials, customized excipients, customized single-use assemblies, process chromatography resins and columns, analytical sample prep kits and education and microbiology and clinical trial kits. Equipment and instrumentation includes filtration systems, virus inactivation systems, incubators, analytical instruments, evaporators, ultra-low-temperature freezers, biological safety cabinets and critical environment supplies. Services and specialty procurement include onsite lab and production, clinical, equipment, procurement and sourcing, and biopharmaceutical material scale-up and development services.</v>
    <v>12000</v>
    <v>New York Stock Exchange</v>
    <v>XNYS</v>
    <v>XNYS</v>
    <v>Radnor Corporate Center, Building One, Suite 200, 100 Matsonford Road, RADNOR, PA, 19087 US</v>
    <v>22.11</v>
    <v>709</v>
    <v>Healthcare Equipment &amp; Supplies</v>
    <v>Stock</v>
    <v>44071.958333367969</v>
    <v>710</v>
    <v>21.76</v>
    <v>12599280000</v>
    <v>AVANTOR, INC.</v>
    <v>AVANTOR, INC.</v>
    <v>21.99</v>
    <v>94.831000000000003</v>
    <v>21.85</v>
    <v>21.99</v>
    <v>22.52</v>
    <v>576626200</v>
    <v>AVTR</v>
    <v>AVANTOR, INC. (XNYS:AVTR)</v>
    <v>4460971</v>
    <v>5246767</v>
    <v>2016</v>
  </rv>
  <rv s="2">
    <v>711</v>
  </rv>
  <rv s="0">
    <v>https://www.bing.com/financeapi/forcetrigger?t=a1xwkr&amp;q=XNYS%3aMPW&amp;form=skydnc</v>
    <v>Learn more on Bing</v>
  </rv>
  <rv s="16">
    <v>en-US</v>
    <v>a1xwkr</v>
    <v>268435456</v>
    <v>268435457</v>
    <v>1</v>
    <v>Powered by Refinitiv</v>
    <v>39</v>
    <v>MEDICAL PROPERTIES TRUST, INC. (XNYS:MPW)</v>
    <v>2</v>
    <v>40</v>
    <v>Finance</v>
    <v>35</v>
    <v>24.288699999999999</v>
    <v>12.35</v>
    <v>0.54210000000000003</v>
    <v>-0.11</v>
    <v>4.3080000000000002E-3</v>
    <v>-5.8890000000000001E-3</v>
    <v>0.08</v>
    <v>USD</v>
    <v>Medical Properties Trust, Inc. is a real estate investment trust (REIT). The Company focuses on investing in and owning net-leased healthcare facilities across the United States and selectively in foreign jurisdictions. The Company's segment is its investments in healthcare real estate, including mortgage and other loans, as well as any equity investments in its tenants. The Company conducts its operations through MPT Operating Partnership, L.P. The Company acquires and develops healthcare facilities, and leases the facilities to healthcare operating companies under long-term net leases. The Company makes mortgage loans to healthcare operators collateralized by their real estate assets. The Company owns hospitals with approximately 390 facilities and approximately 42,000 licensed beds in eight countries and across three continents.</v>
    <v>86</v>
    <v>New York Stock Exchange</v>
    <v>XNYS</v>
    <v>XNYS</v>
    <v>1000 Urban Center Dr Ste 501, BIRMINGHAM, AL, 35242-2225 US</v>
    <v>18.78</v>
    <v>Residential &amp; Commercial REIT</v>
    <v>Stock</v>
    <v>44071.99075530078</v>
    <v>713</v>
    <v>18.510000000000002</v>
    <v>9878534000</v>
    <v>MEDICAL PROPERTIES TRUST, INC.</v>
    <v>MEDICAL PROPERTIES TRUST, INC.</v>
    <v>18.78</v>
    <v>22.698799999999999</v>
    <v>18.68</v>
    <v>18.57</v>
    <v>18.649999999999999</v>
    <v>528829500</v>
    <v>MPW</v>
    <v>MEDICAL PROPERTIES TRUST, INC. (XNYS:MPW)</v>
    <v>4028968</v>
    <v>3311306</v>
    <v>2003</v>
  </rv>
  <rv s="2">
    <v>714</v>
  </rv>
  <rv s="0">
    <v>http://en.wikipedia.org/wiki/ON_Semiconductor</v>
    <v>Wikipedia</v>
  </rv>
  <rv s="12">
    <v>247</v>
    <v>716</v>
  </rv>
  <rv s="13">
    <v>36</v>
    <v>https://www.bing.com/th?id=AMMS_1ee141a942ef67cf3eccbdb0588c2245&amp;qlt=95</v>
    <v>717</v>
    <v>https://www.bing.com/images/search?form=xlimg&amp;q=on+semiconductor</v>
    <v>Image of ON SEMICONDUCTOR CORPORATION</v>
    <v/>
  </rv>
  <rv s="0">
    <v>https://www.bing.com/financeapi/forcetrigger?t=a1z8jc&amp;q=XNAS%3aON&amp;form=skydnc</v>
    <v>Learn more on Bing</v>
  </rv>
  <rv s="17">
    <v>en-US</v>
    <v>a1z8jc</v>
    <v>268435456</v>
    <v>268435457</v>
    <v>1</v>
    <v>Powered by Refinitiv</v>
    <v>41</v>
    <v>ON SEMICONDUCTOR CORPORATION (XNAS:ON)</v>
    <v>33</v>
    <v>42</v>
    <v>Finance</v>
    <v>35</v>
    <v>25.92</v>
    <v>8.17</v>
    <v>2.1816</v>
    <v>0.69499999999999995</v>
    <v>-2.7923E-2</v>
    <v>3.2583000000000001E-2</v>
    <v>-0.61499999999999999</v>
    <v>USD</v>
    <v>ON Semiconductor Corporation offers a portfolio of sensors, power management, connectivity, custom and system on chip (SoC), analog, logic, timing, and discrete devices. The Company's segments include Power Solutions Group, Analog Solutions Group and Image Sensor Group. The Power Solutions Group offers a range of discrete, module and integrated semiconductor products. The Analog Solutions Group designs and develops analog, mixed-signal and logic application specific integrated circuits (ASICs) and application specific standard products (ASSPs), and power solutions. The Image Sensor Group designs and develops complementary metal oxide semiconductor (CMOS) and charge-coupled device (CCD) image sensors, as well as proximity sensors, image signal processors, and actuator drivers for autofocus and image stabilization for various end users in the automotive, industrial, consumer, wireless, medical, and aerospace/defense markets.</v>
    <v>34800</v>
    <v>Nasdaq Stock Market</v>
    <v>XNAS</v>
    <v>XNAS</v>
    <v>5005 E McDowell Rd, PHOENIX, AZ, 85008-4229 US</v>
    <v>22.14</v>
    <v>718</v>
    <v>Semiconductors &amp; Semiconductor Equipment</v>
    <v>Stock</v>
    <v>44071.937769293749</v>
    <v>719</v>
    <v>21.03</v>
    <v>8762828000</v>
    <v>ON SEMICONDUCTOR CORPORATION</v>
    <v>ON SEMICONDUCTOR CORPORATION</v>
    <v>21.44</v>
    <v>107.3352</v>
    <v>21.33</v>
    <v>22.024999999999999</v>
    <v>21.41</v>
    <v>410821700</v>
    <v>ON</v>
    <v>ON SEMICONDUCTOR CORPORATION (XNAS:ON)</v>
    <v>4013000</v>
    <v>5588688</v>
    <v>2000</v>
  </rv>
  <rv s="2">
    <v>720</v>
  </rv>
  <rv s="0">
    <v>http://en.wikipedia.org/wiki/CBS_Corporation</v>
    <v>Wikipedia</v>
  </rv>
  <rv s="12">
    <v>247</v>
    <v>722</v>
  </rv>
  <rv s="13">
    <v>36</v>
    <v>https://www.bing.com/th?id=AMMS_f743416e70a1b03524deef274e476089&amp;qlt=95</v>
    <v>723</v>
    <v>https://www.bing.com/images/search?form=xlimg&amp;q=cbs+corporation</v>
    <v>Image of VIACOMCBS INC.</v>
    <v/>
  </rv>
  <rv s="0">
    <v>https://www.bing.com/financeapi/forcetrigger?t=a1pb4c&amp;q=XNAS%3aVIAC&amp;form=skydnc</v>
    <v>Learn more on Bing</v>
  </rv>
  <rv s="17">
    <v>en-US</v>
    <v>a1pb4c</v>
    <v>268435456</v>
    <v>268435457</v>
    <v>1</v>
    <v>Powered by Refinitiv</v>
    <v>41</v>
    <v>VIACOMCBS INC. (XNAS:VIAC)</v>
    <v>33</v>
    <v>42</v>
    <v>Finance</v>
    <v>35</v>
    <v>44.935000000000002</v>
    <v>10.1</v>
    <v>1.8785000000000001</v>
    <v>-0.28000000000000003</v>
    <v>-3.5729999999999996E-4</v>
    <v>-9.9039999999999996E-3</v>
    <v>-0.01</v>
    <v>USD</v>
    <v>ViacomCBS Inc., formerly CBS Corp, is a global media and entertainment company. The Company is focused on creating premium content and experiences for audiences worldwide. It operates through various brands, including CBS, Showtime Networks, Paramount Pictures, Nickelodeon, MTV, Comedy Central, BET, CBS All Access, Pluto TV and Simon &amp; Schuster, among others. It also offers production, distribution and advertising solutions for partners across five continents. BET is the primary channel of BET Networks, that provides entertainment, music, news and public affairs television programming for the African-American audience. CBS Sports brand is a broadcaster of television sports. Its Paramount Pictures brand is a producer and global distributor of filmed entertainment. Its CBS Television Studios is a supplier of programming with more than 70 series in production across broadcast and cable networks, streaming services and other platforms. Its brands also include Bellator MMA and COLORS.</v>
    <v>23990</v>
    <v>Nasdaq Stock Market</v>
    <v>XNAS</v>
    <v>XNAS</v>
    <v>1515 Broadway, NEW YORK, NY, 10036 US</v>
    <v>28.49</v>
    <v>724</v>
    <v>Media &amp; Publishing</v>
    <v>Stock</v>
    <v>44071.999918390626</v>
    <v>725</v>
    <v>27.92</v>
    <v>17574280000</v>
    <v>VIACOMCBS INC.</v>
    <v>VIACOMCBS INC.</v>
    <v>28.49</v>
    <v>0</v>
    <v>28.27</v>
    <v>27.99</v>
    <v>27.98</v>
    <v>616037900</v>
    <v>VIAC</v>
    <v>VIACOMCBS INC. (XNAS:VIAC)</v>
    <v>6122584</v>
    <v>9185762</v>
    <v>1986</v>
  </rv>
  <rv s="2">
    <v>726</v>
  </rv>
  <rv s="0">
    <v>http://en.wikipedia.org/wiki/Noble_Energy</v>
    <v>Wikipedia</v>
  </rv>
  <rv s="12">
    <v>247</v>
    <v>728</v>
  </rv>
  <rv s="13">
    <v>36</v>
    <v>https://www.bing.com/th?id=AMMS_292a52497095fa89a19c2a5a5a588d7c&amp;qlt=95</v>
    <v>729</v>
    <v>https://www.bing.com/images/search?form=xlimg&amp;q=noble+energy</v>
    <v>Image of NOBLE ENERGY, INC.</v>
    <v/>
  </rv>
  <rv s="0">
    <v>https://www.bing.com/financeapi/forcetrigger?t=a1ybdm&amp;q=XNAS%3aNBL&amp;form=skydnc</v>
    <v>Learn more on Bing</v>
  </rv>
  <rv s="17">
    <v>en-US</v>
    <v>a1ybdm</v>
    <v>268435456</v>
    <v>268435457</v>
    <v>1</v>
    <v>Powered by Refinitiv</v>
    <v>41</v>
    <v>NOBLE ENERGY, INC. (XNAS:NBL)</v>
    <v>33</v>
    <v>42</v>
    <v>Finance</v>
    <v>35</v>
    <v>27.31</v>
    <v>2.73</v>
    <v>2.6467000000000001</v>
    <v>0.14000000000000001</v>
    <v>-1.1788E-2</v>
    <v>1.3944000000000002E-2</v>
    <v>-0.12</v>
    <v>USD</v>
    <v>Noble Energy, Inc. is an independent energy company. The Company is engaged in crude oil, natural gas and natural gas liquids (NGLs) exploration, development and production. The Company's segments include United States, including the United States onshore; Eastern Mediterranean, including offshore Israel and Cyprus; West Africa, including offshore Equatorial Guinea, Cameroon and Gabon; Other International and Corporate, including Newfoundland, Suriname and other ventures; and Midstream. Its portfolio of assets is diversified through the United States and production mix among crude oil, natural gas and NGLs. Its business focuses on the United States unconventional basins and conventional basins. It also owns midstream assets used in the processing and transportation of its onshore production in the United States. The Company's exploration activities include geophysical and geological evaluation; analysis of commercial, regulatory and political risks and exploratory drilling.</v>
    <v>2282</v>
    <v>Nasdaq Stock Market</v>
    <v>XNAS</v>
    <v>XNAS</v>
    <v>1001 NOBLE ENERGY WAY, HOUSTON, TX, 77070-1435 US</v>
    <v>10.19</v>
    <v>730</v>
    <v>Oil &amp; Gas</v>
    <v>Stock</v>
    <v>44071.966357974219</v>
    <v>731</v>
    <v>10</v>
    <v>4865884000</v>
    <v>NOBLE ENERGY, INC.</v>
    <v>NOBLE ENERGY, INC.</v>
    <v>10.14</v>
    <v>0</v>
    <v>10.039999999999999</v>
    <v>10.18</v>
    <v>10.06</v>
    <v>484649800</v>
    <v>NBL</v>
    <v>NOBLE ENERGY, INC. (XNAS:NBL)</v>
    <v>4375726</v>
    <v>11485230</v>
    <v>1969</v>
  </rv>
  <rv s="2">
    <v>732</v>
  </rv>
  <rv s="0">
    <v>https://www.bing.com/financeapi/forcetrigger?t=a1oxur&amp;q=XNYS%3aBSX&amp;form=skydnc</v>
    <v>Learn more on Bing</v>
  </rv>
  <rv s="16">
    <v>en-US</v>
    <v>a1oxur</v>
    <v>268435456</v>
    <v>268435457</v>
    <v>1</v>
    <v>Powered by Refinitiv</v>
    <v>39</v>
    <v>BOSTON SCIENTIFIC CORPORATION (XNYS:BSX)</v>
    <v>2</v>
    <v>40</v>
    <v>Finance</v>
    <v>35</v>
    <v>46.62</v>
    <v>24.1</v>
    <v>0.95169999999999999</v>
    <v>0.25</v>
    <v>-2.6810000000000002E-3</v>
    <v>6.13E-3</v>
    <v>-0.11</v>
    <v>USD</v>
    <v>Boston Scientific Corporation is a developer, manufacturer and marketer of medical devices that are used in a range of interventional medical specialties. The Company offers its products by seven businesses: Interventional Cardiology, Cardiac Rhythm Management, Endoscopy, Peripheral Interventions, Urology and Pelvic Health, Neuromodulation, and Electrophysiology. It operates in three segments: Cardiovascular, Rhythm Management and MedSurg. Its Cardiovascular segment consists of Interventional Cardiology and Peripheral Interventions businesses. Rhythm Management consists of Cardiac Rhythm Management and Electrophysiology businesses. MedSurg consists of Endoscopy, Urology and Pelvic Health, and Neuromodulation businesses. Its Interventional Cardiology product offerings include balloon catheters, rotational atherectomy systems, guide wires, guide catheters and embolic protection devices and diagnostic catheters used in percutaneous transluminal coronary angioplasty (PTCA) procedures.</v>
    <v>36000</v>
    <v>New York Stock Exchange</v>
    <v>XNYS</v>
    <v>XNYS</v>
    <v>300 BOSTON SCIENTIFIC WAY, MARLBOROUGH, MA, 01752-1291 US</v>
    <v>41.05</v>
    <v>Healthcare Equipment &amp; Supplies</v>
    <v>Stock</v>
    <v>44071.976555995316</v>
    <v>734</v>
    <v>40.43</v>
    <v>58342910000</v>
    <v>BOSTON SCIENTIFIC CORPORATION</v>
    <v>BOSTON SCIENTIFIC CORPORATION</v>
    <v>40.71</v>
    <v>0</v>
    <v>40.78</v>
    <v>41.03</v>
    <v>40.92</v>
    <v>1430675000</v>
    <v>BSX</v>
    <v>BOSTON SCIENTIFIC CORPORATION (XNYS:BSX)</v>
    <v>4542192</v>
    <v>7036784</v>
    <v>1979</v>
  </rv>
  <rv s="2">
    <v>735</v>
  </rv>
  <rv s="0">
    <v>http://en.wikipedia.org/wiki/21st_Century_Fox</v>
    <v>Wikipedia</v>
  </rv>
  <rv s="12">
    <v>247</v>
    <v>737</v>
  </rv>
  <rv s="13">
    <v>36</v>
    <v>https://www.bing.com/th?id=AMMS_ab4ddd3eb7ec7d1e563e6e0c4aba379a&amp;qlt=95</v>
    <v>738</v>
    <v>https://www.bing.com/images/search?form=xlimg&amp;q=21st+century+fox</v>
    <v>Image of FOX CORPORATION</v>
    <v/>
  </rv>
  <rv s="0">
    <v>https://www.bing.com/financeapi/forcetrigger?t=bp8fww&amp;q=XNAS%3aFOXA&amp;form=skydnc</v>
    <v>Learn more on Bing</v>
  </rv>
  <rv s="14">
    <v>en-US</v>
    <v>bp8fww</v>
    <v>268435456</v>
    <v>268435457</v>
    <v>1</v>
    <v>Powered by Refinitiv</v>
    <v>31</v>
    <v>FOX CORPORATION (XNAS:FOXA)</v>
    <v>33</v>
    <v>45</v>
    <v>Finance</v>
    <v>35</v>
    <v>39.734999999999999</v>
    <v>19.809999999999999</v>
    <v>0.245</v>
    <v>-4.8529999999999997E-3</v>
    <v>8.8859999999999998E-3</v>
    <v>-0.13500000000000001</v>
    <v>USD</v>
    <v>Fox Corporation is a news, sports and entertainment company. The Company operates through three segments: Cable Network Programming, Television and Other, Corporate and Eliminations. The Cable Network Programming segment consists of the production and licensing of news and sports content distributed primarily through cable television systems, direct broadcast satellite operators, telecommunication companies and online video distributors, primarily in the United States. The Company’s Television segment consists of the acquisition, marketing and distribution of broadcast network programming nationally under the FOX brand. Its Other, Corporate and Eliminations segment includes FOX Studios lot, which provides television and film production services along with office space, studio operation services.</v>
    <v>9000</v>
    <v>Nasdaq Stock Market</v>
    <v>XNAS</v>
    <v>XNAS</v>
    <v>1211 Avenue of the Americas, NEW YORK, NY, 10036-8701 US</v>
    <v>27.83</v>
    <v>739</v>
    <v>Media &amp; Publishing</v>
    <v>Stock</v>
    <v>44071.88076209453</v>
    <v>740</v>
    <v>27.41</v>
    <v>16691430000</v>
    <v>FOX CORPORATION</v>
    <v>FOX CORPORATION</v>
    <v>27.6</v>
    <v>17.103100000000001</v>
    <v>27.57</v>
    <v>27.815000000000001</v>
    <v>27.68</v>
    <v>604757300</v>
    <v>FOXA</v>
    <v>FOX CORPORATION (XNAS:FOXA)</v>
    <v>3859666</v>
    <v>4634299</v>
    <v>2018</v>
  </rv>
  <rv s="2">
    <v>741</v>
  </rv>
  <rv s="0">
    <v>https://www.bing.com/financeapi/forcetrigger?t=a1xotc&amp;q=XNAS%3aMLCO&amp;form=skydnc</v>
    <v>Learn more on Bing</v>
  </rv>
  <rv s="16">
    <v>en-US</v>
    <v>a1xotc</v>
    <v>268435456</v>
    <v>268435457</v>
    <v>1</v>
    <v>Powered by Refinitiv</v>
    <v>39</v>
    <v>MELCO RESORTS &amp; ENTERTAINMENT LIMITED (XNAS:MLCO)</v>
    <v>2</v>
    <v>40</v>
    <v>Finance</v>
    <v>35</v>
    <v>25.22</v>
    <v>10.81</v>
    <v>1.9893000000000001</v>
    <v>0.85</v>
    <v>8.5430000000000002E-3</v>
    <v>4.4618999999999999E-2</v>
    <v>0.17</v>
    <v>USD</v>
    <v>Melco Resorts &amp; Entertainment Limited, formerly Melco Crown Entertainment Limited, is a holding company. The Company, through its subsidiaries, develops, owns and operates casino gaming and entertainment casino resort facilities in Asia. It is principally engaged in the gaming and hospitality business in Asia and its principal operating and developmental activities occur in over two geographic areas, which include Macau and the Philippines. Its segments include City of Dreams, Altira Macau, Studio City, Mocha Clubs, City of Dreams Manila, and Corporate and Others. It has over three casino based operations in Macau, namely, City of Dreams, Altira Macau and Studio City, and non-casino based operations in Macau at its Mocha Clubs. It also has a casino based operation in the Philippines, City of Dreams Manila. It is developing the fifth hotel tower at City of Dreams in Cotai, Macau. Its other operations also include Taipa Square Casino, Macau operating within Hotel Taipa Square.</v>
    <v>23078</v>
    <v>Nasdaq Stock Market</v>
    <v>XNAS</v>
    <v>XNAS</v>
    <v>36Th Floor, The Centrium, 60 Wyndham Street, Central HK</v>
    <v>20.29</v>
    <v>Hotels &amp; Entertainment Services</v>
    <v>Stock</v>
    <v>44071.929497164063</v>
    <v>743</v>
    <v>19.2</v>
    <v>9085563000</v>
    <v>MELCO RESORTS &amp; ENTERTAINMENT LIMITED</v>
    <v>MELCO RESORTS &amp; ENTERTAINMENT LIMITED</v>
    <v>19.38</v>
    <v>19.0047</v>
    <v>19.05</v>
    <v>19.899999999999999</v>
    <v>20.07</v>
    <v>476932400</v>
    <v>MLCO</v>
    <v>MELCO RESORTS &amp; ENTERTAINMENT LIMITED (XNAS:MLCO)</v>
    <v>4020519</v>
    <v>3399864</v>
    <v>2004</v>
  </rv>
  <rv s="2">
    <v>744</v>
  </rv>
  <rv s="0">
    <v>http://en.wikipedia.org/wiki/Box_(company)</v>
    <v>Wikipedia</v>
  </rv>
  <rv s="12">
    <v>247</v>
    <v>746</v>
  </rv>
  <rv s="13">
    <v>36</v>
    <v>https://www.bing.com/th?id=AMMS_71530c92cca0ce3e25fd34098b16cce9&amp;qlt=95</v>
    <v>747</v>
    <v>https://www.bing.com/images/search?form=xlimg&amp;q=box</v>
    <v>Image of BOX, INC.</v>
    <v/>
  </rv>
  <rv s="0">
    <v>https://www.bing.com/financeapi/forcetrigger?t=a1orc7&amp;q=XNYS%3aBOX&amp;form=skydnc</v>
    <v>Learn more on Bing</v>
  </rv>
  <rv s="17">
    <v>en-US</v>
    <v>a1orc7</v>
    <v>268435456</v>
    <v>268435457</v>
    <v>1</v>
    <v>Powered by Refinitiv</v>
    <v>41</v>
    <v>BOX, INC. (XNYS:BOX)</v>
    <v>33</v>
    <v>42</v>
    <v>Finance</v>
    <v>35</v>
    <v>22.09</v>
    <v>8.64</v>
    <v>1.177</v>
    <v>-0.24</v>
    <v>0</v>
    <v>-1.1858E-2</v>
    <v>0</v>
    <v>USD</v>
    <v>Box, Inc. provides an enterprise content management platform that enables organizations of all sizes to manage enterprise content while allowing access and sharing of this content from anywhere, on any device. With the Company's Software-as-a-Service (SaaS) cloud-based platform, users can collaborate on content both internally and with external parties, automate content-driven business processes, develop custom applications, and implement data protection, security and compliance features to comply with internal policies and industry regulations. Its platform enables people to view, share and collaborate on content, across various file formats and media types. The software integrates with enterprise business applications, and is compatible with various application environments, operating systems and devices, ensuring that workers have access to their business content. It offers individuals a free basic version of the Box platform that allows them to experience its solution.</v>
    <v>2046</v>
    <v>New York Stock Exchange</v>
    <v>XNYS</v>
    <v>XNYS</v>
    <v>900 Jefferson Ave, REDWOOD CITY, CA, 94063-1837 US</v>
    <v>21</v>
    <v>748</v>
    <v>Software &amp; IT Services</v>
    <v>Stock</v>
    <v>44071.998467685153</v>
    <v>749</v>
    <v>19.96</v>
    <v>3165516000</v>
    <v>BOX, INC.</v>
    <v>BOX, INC.</v>
    <v>20.5</v>
    <v>0</v>
    <v>20.239999999999998</v>
    <v>20</v>
    <v>20</v>
    <v>156399000</v>
    <v>BOX</v>
    <v>BOX, INC. (XNYS:BOX)</v>
    <v>3946537</v>
    <v>2178121</v>
    <v>2008</v>
  </rv>
  <rv s="2">
    <v>750</v>
  </rv>
  <rv s="0">
    <v>https://www.bing.com/financeapi/forcetrigger?t=a1n3ec&amp;q=XNAS%3aAGNC&amp;form=skydnc</v>
    <v>Learn more on Bing</v>
  </rv>
  <rv s="16">
    <v>en-US</v>
    <v>a1n3ec</v>
    <v>268435456</v>
    <v>268435457</v>
    <v>1</v>
    <v>Powered by Refinitiv</v>
    <v>39</v>
    <v>AGNC INVESTMENT CORP. (XNAS:AGNC)</v>
    <v>2</v>
    <v>40</v>
    <v>Finance</v>
    <v>35</v>
    <v>19.649999999999999</v>
    <v>6.25</v>
    <v>0.91510000000000002</v>
    <v>0.05</v>
    <v>2.1220000000000002E-3</v>
    <v>3.5490000000000001E-3</v>
    <v>0.03</v>
    <v>USD</v>
    <v>AGNC Investment Corp., formerly American Capital Agency Corp., is a real estate investment trust. The Company invests in agency residential mortgage-backed securities on a leveraged basis. Its investments consist of residential mortgage pass-through securities and collateralized mortgage obligations (CMOs) for which the principal and interest payments are guaranteed by a government-sponsored enterprise, such as the Federal National Mortgage Association (Fannie Mae) and the Federal Home Loan Mortgage Corporation (Freddie Mac), or by the United States Government agency, such as the Government National Mortgage Association (Ginnie Mae) (collectively, GSEs). Its agency securities include agency residential mortgage-backed securities (Agency RMBS) and to-be-announced forward contracts (TBAs). Its Non-Agency Securities include credit risk transfer securities (CRT), non-agency residential mortgage-backed securities (Non-Agency RMBS) and commercial mortgage-backed securities (CMBS).</v>
    <v>51</v>
    <v>Nasdaq Stock Market</v>
    <v>XNAS</v>
    <v>XNAS</v>
    <v>2 Bethesda Metro Ctr Fl 12, BETHESDA, MD, 20814-6319 US</v>
    <v>14.19</v>
    <v>Residential &amp; Commercial REIT</v>
    <v>Stock</v>
    <v>44071.995461527345</v>
    <v>752</v>
    <v>13.975</v>
    <v>7827236000</v>
    <v>AGNC INVESTMENT CORP.</v>
    <v>AGNC INVESTMENT CORP.</v>
    <v>14.05</v>
    <v>10.9419</v>
    <v>14.09</v>
    <v>14.14</v>
    <v>14.17</v>
    <v>555517200</v>
    <v>AGNC</v>
    <v>AGNC INVESTMENT CORP. (XNAS:AGNC)</v>
    <v>3785281</v>
    <v>6859315</v>
    <v>2008</v>
  </rv>
  <rv s="2">
    <v>753</v>
  </rv>
  <rv s="0">
    <v>https://www.bing.com/financeapi/forcetrigger?t=bjmpbh&amp;q=XNYS%3aELAN&amp;form=skydnc</v>
    <v>Learn more on Bing</v>
  </rv>
  <rv s="26">
    <v>en-US</v>
    <v>bjmpbh</v>
    <v>268435456</v>
    <v>268435457</v>
    <v>1</v>
    <v>Powered by Refinitiv</v>
    <v>64</v>
    <v>ELANCO ANIMAL HEALTH INCORPORATED (XNYS:ELAN)</v>
    <v>2</v>
    <v>65</v>
    <v>Finance</v>
    <v>35</v>
    <v>32.659999999999997</v>
    <v>15.17</v>
    <v>1</v>
    <v>2.4030000000000002E-3</v>
    <v>3.5548999999999997E-2</v>
    <v>7.0000000000000007E-2</v>
    <v>USD</v>
    <v>Elanco Animal Health Incorporated is an animal health company that develops, manufactures and markets products for companion and food animals. The Company offers its products under four primary categories, such as Companion Animal Disease Prevention, Companion Animal Therapeutics, Food Animal Future Protein &amp; Health, and Food Animal Ruminants &amp; Swine. It provides a range of parasiticide portfolios in the companion animal sector based on indications, species and formulations, with products that protect pets from worms, fleas and ticks. It also offers a pain and osteoarthritis portfolio across species, modes of action, indications and disease stages. It also provides treatments for otitis (ear infections), as well as cardiovascular and dermatology indications. Its portfolio in Food Animal Future Protein &amp; Health category includes vaccines, nutritional enzymes and animal-only antibiotics. It also provides products in poultry and aquaculture production.</v>
    <v>5760</v>
    <v>New York Stock Exchange</v>
    <v>XNYS</v>
    <v>XNYS</v>
    <v>2500 Innovation Way N, GREENFIELD, IN, 46140-9163 US</v>
    <v>29.33</v>
    <v>Pharmaceuticals</v>
    <v>Stock</v>
    <v>44071.958333425784</v>
    <v>755</v>
    <v>28.16</v>
    <v>11221120000</v>
    <v>ELANCO ANIMAL HEALTH INCORPORATED</v>
    <v>ELANCO ANIMAL HEALTH INCORPORATED</v>
    <v>28.26</v>
    <v>0</v>
    <v>28.13</v>
    <v>29.13</v>
    <v>29.2</v>
    <v>398902400</v>
    <v>ELAN</v>
    <v>ELANCO ANIMAL HEALTH INCORPORATED (XNYS:ELAN)</v>
    <v>3759312</v>
    <v>5414113</v>
    <v>2018</v>
  </rv>
  <rv s="2">
    <v>756</v>
  </rv>
  <rv s="0">
    <v>https://www.bing.com/financeapi/forcetrigger?t=a1onc7&amp;q=XNAS%3aBMCH&amp;form=skydnc</v>
    <v>Learn more on Bing</v>
  </rv>
  <rv s="16">
    <v>en-US</v>
    <v>a1onc7</v>
    <v>268435456</v>
    <v>268435457</v>
    <v>1</v>
    <v>Powered by Refinitiv</v>
    <v>39</v>
    <v>BMC STOCK HOLDINGS, INC. (XNAS:BMCH)</v>
    <v>2</v>
    <v>40</v>
    <v>Finance</v>
    <v>35</v>
    <v>41.25</v>
    <v>13.38</v>
    <v>1.7175</v>
    <v>1.8</v>
    <v>-6.0609999999999995E-3</v>
    <v>4.5627000000000001E-2</v>
    <v>-0.25</v>
    <v>USD</v>
    <v>BMC Stock Holdings, Inc. is a provider of building products and services in the United States residential construction market. The Company's segments include Mid-Atlantic, Southeast, Texas, Intermountain, Western and Mountain West divisions. Its product offerings include lumber and lumber sheet goods and an array of products, including millwork, doors, windows, structural components, floor and roof trusses and wall panels. Its whole-house framing solution is Ready-Frame. It also offers its customers services, such as design, product specification, installation and installation management. It manufactures floor trusses, roof trusses, wall panels, stairs, specialty millwork, windows and pre-hung doors. It also provides a range of installation services and special order products. The Company groups its building products and services into four product categories: structural components; lumber &amp; lumber sheet goods; millwork, doors &amp; windows, and other building products &amp; services.</v>
    <v>10200</v>
    <v>Nasdaq Stock Market</v>
    <v>XNAS</v>
    <v>XNAS</v>
    <v>4800 FALLS OF NEUSE RD, SUITE 400, RALEIGH, NC, 27609 US</v>
    <v>42.33</v>
    <v>Homebuilding &amp; Construction Supplies</v>
    <v>Stock</v>
    <v>44071.910277476563</v>
    <v>758</v>
    <v>40.299999999999997</v>
    <v>2645847000</v>
    <v>BMC STOCK HOLDINGS, INC.</v>
    <v>BMC STOCK HOLDINGS, INC.</v>
    <v>40.369999999999997</v>
    <v>22.302800000000001</v>
    <v>39.450000000000003</v>
    <v>41.25</v>
    <v>41</v>
    <v>67068360</v>
    <v>BMCH</v>
    <v>BMC STOCK HOLDINGS, INC. (XNAS:BMCH)</v>
    <v>3895061</v>
    <v>680581</v>
    <v>2009</v>
  </rv>
  <rv s="2">
    <v>759</v>
  </rv>
  <rv s="0">
    <v>http://en.wikipedia.org/wiki/Under_Armour</v>
    <v>Wikipedia</v>
  </rv>
  <rv s="12">
    <v>247</v>
    <v>761</v>
  </rv>
  <rv s="13">
    <v>36</v>
    <v>https://www.bing.com/th?id=AMMS_d19a066df2d6bda1e8978500a94dee48&amp;qlt=95</v>
    <v>762</v>
    <v>https://www.bing.com/images/search?form=xlimg&amp;q=under+armour</v>
    <v>Image of UNDER ARMOUR, INC.</v>
    <v/>
  </rv>
  <rv s="0">
    <v>https://www.bing.com/financeapi/forcetrigger?t=a24qf2&amp;q=XNYS%3aUAA&amp;form=skydnc</v>
    <v>Learn more on Bing</v>
  </rv>
  <rv s="17">
    <v>en-US</v>
    <v>a24qf2</v>
    <v>268435456</v>
    <v>268435457</v>
    <v>1</v>
    <v>Powered by Refinitiv</v>
    <v>41</v>
    <v>UNDER ARMOUR, INC. (XNYS:UAA)</v>
    <v>33</v>
    <v>42</v>
    <v>Finance</v>
    <v>35</v>
    <v>21.96</v>
    <v>7.15</v>
    <v>1.1815</v>
    <v>0.23</v>
    <v>-5.9109999999999996E-3</v>
    <v>2.3184999999999997E-2</v>
    <v>-0.06</v>
    <v>USD</v>
    <v>Under Armour, Inc. is engaged in the development, marketing and distribution of branded performance apparel, footwear and accessories for men, women and youth. The Company's segments include North America, consisting of the United States and Canada; Europe, the Middle East and Africa (EMEA); Asia-Pacific; Latin America, and Connected Fitness. Its products are sold across the world and worn by athletes at all levels, from youth to professional, on playing fields around the globe, as well as by consumers with active lifestyles. The Company sells its branded apparel, footwear and accessories in North America through its wholesale and direct to consumer channels. As of December 31, 2016, the Company had approximately 151 factory house stores in North America primarily located in outlet centers throughout the United States. In addition, the Company distributes its products in North America through third-party logistics providers with primary locations in Canada, New Jersey and Florida.</v>
    <v>7000</v>
    <v>New York Stock Exchange</v>
    <v>XNYS</v>
    <v>XNYS</v>
    <v>1020 Hull St Fl 3, BALTIMORE, MD, 21230-5356 US</v>
    <v>10.17</v>
    <v>763</v>
    <v>Textiles &amp; Apparel</v>
    <v>Stock</v>
    <v>44071.992899351564</v>
    <v>764</v>
    <v>9.84</v>
    <v>4286268000</v>
    <v>UNDER ARMOUR, INC.</v>
    <v>UNDER ARMOUR, INC.</v>
    <v>9.98</v>
    <v>0</v>
    <v>9.92</v>
    <v>10.15</v>
    <v>10.09</v>
    <v>454487200</v>
    <v>UAA</v>
    <v>UNDER ARMOUR, INC. (XNYS:UAA)</v>
    <v>3930108</v>
    <v>7782646</v>
    <v>1996</v>
  </rv>
  <rv s="2">
    <v>765</v>
  </rv>
  <rv s="0">
    <v>http://en.wikipedia.org/wiki/L_Brands</v>
    <v>Wikipedia</v>
  </rv>
  <rv s="12">
    <v>247</v>
    <v>767</v>
  </rv>
  <rv s="13">
    <v>36</v>
    <v>https://www.bing.com/th?id=AMMS_63f1fddc4a3e7102dc1ec56870da8b66&amp;qlt=95</v>
    <v>768</v>
    <v>https://www.bing.com/images/search?form=xlimg&amp;q=l+brands</v>
    <v>Image of L BRANDS, INC.</v>
    <v/>
  </rv>
  <rv s="0">
    <v>https://www.bing.com/financeapi/forcetrigger?t=a1wrf2&amp;q=XNYS%3aLB&amp;form=skydnc</v>
    <v>Learn more on Bing</v>
  </rv>
  <rv s="17">
    <v>en-US</v>
    <v>a1wrf2</v>
    <v>268435456</v>
    <v>268435457</v>
    <v>1</v>
    <v>Powered by Refinitiv</v>
    <v>41</v>
    <v>L BRANDS, INC. (XNYS:LB)</v>
    <v>33</v>
    <v>42</v>
    <v>Finance</v>
    <v>35</v>
    <v>31.33</v>
    <v>8</v>
    <v>1.6658999999999999</v>
    <v>-0.26</v>
    <v>-3.3700000000000002E-3</v>
    <v>-8.6870000000000003E-3</v>
    <v>-0.1</v>
    <v>USD</v>
    <v>L Brands, Inc. operates specialty retail business. The Company is focused on women's intimate and other apparel, personal care, beauty and home fragrance categories. Its segments include Victoria's Secret, Bath &amp; Body Works, and Victoria's Secret and Bath &amp; Body Works International. It sells its merchandise through company-owned specialty retail stores in the United States, Canada, the United Kingdom and Greater China, which are mall-based; through Websites, and through international franchise, license and wholesale partners. It operates in the retail brands, which include Victoria's Secret, PINK, Bath &amp; Body Works and La Senza. La Senza is a specialty retailer of women's intimate apparel. It sells its La Senza products at over 120 La Senza stores in Canada. Henri Bendel sells handbags, jewelry and other accessory products through New York and 28 other stores. Mast Global is a merchandise sourcing and production function serving the Company and its international partners.</v>
    <v>25500</v>
    <v>New York Stock Exchange</v>
    <v>XNYS</v>
    <v>XNYS</v>
    <v>PO Box 16000, 3 Limited Pkwy, COLUMBUS, OH, 43216-6000 US</v>
    <v>30.24</v>
    <v>769</v>
    <v>Specialty Retailers</v>
    <v>Stock</v>
    <v>44071.958333344533</v>
    <v>770</v>
    <v>29.445</v>
    <v>8315430000</v>
    <v>L BRANDS, INC.</v>
    <v>L BRANDS, INC.</v>
    <v>29.98</v>
    <v>0</v>
    <v>29.93</v>
    <v>29.67</v>
    <v>29.57</v>
    <v>277829300</v>
    <v>LB</v>
    <v>L BRANDS, INC. (XNYS:LB)</v>
    <v>4007345</v>
    <v>7814807</v>
    <v>1982</v>
  </rv>
  <rv s="2">
    <v>771</v>
  </rv>
  <rv s="0">
    <v>https://www.bing.com/financeapi/forcetrigger?t=bo9w27&amp;q=XNYS%3aTME&amp;form=skydnc</v>
    <v>Learn more on Bing</v>
  </rv>
  <rv s="26">
    <v>en-US</v>
    <v>bo9w27</v>
    <v>268435456</v>
    <v>268435457</v>
    <v>1</v>
    <v>Powered by Refinitiv</v>
    <v>64</v>
    <v>TENCENT MUSIC ENTERTAINMENT GROUP (XNYS:TME)</v>
    <v>2</v>
    <v>67</v>
    <v>Finance</v>
    <v>35</v>
    <v>17.97</v>
    <v>9.2200000000000006</v>
    <v>-0.08</v>
    <v>1.2509999999999999E-3</v>
    <v>-4.9779999999999998E-3</v>
    <v>0.02</v>
    <v>USD</v>
    <v>TENCENT MUSIC ENTERTAINMENT GROUP operates online music entertainment platform and music applications in China. The Company's platform comprises online music, online karaoke and music-centric live streaming services, supported by content offerings, technology and data. The Company's main platform includes QQ Music, Kugou Music, Kuwo Music, WeSing, Kugou Live, Kuwo Live and others.</v>
    <v>3610</v>
    <v>New York Stock Exchange</v>
    <v>XNYS</v>
    <v>XNYS</v>
    <v>17F, Malata Building, Kejizhongyi Road, Midwest District of Hi-Tech Park, Nanshan District, SHENZHEN, GUANGDONG, 518057 CN</v>
    <v>16.13</v>
    <v>Software &amp; IT Services</v>
    <v>Stock</v>
    <v>44071.998131296095</v>
    <v>773</v>
    <v>15.8</v>
    <v>26957960000</v>
    <v>TENCENT MUSIC ENTERTAINMENT GROUP</v>
    <v>TENCENT MUSIC ENTERTAINMENT GROUP</v>
    <v>15.97</v>
    <v>48.823099999999997</v>
    <v>16.07</v>
    <v>15.99</v>
    <v>16.010000000000002</v>
    <v>1677533000</v>
    <v>TME</v>
    <v>TENCENT MUSIC ENTERTAINMENT GROUP (XNYS:TME)</v>
    <v>3693169</v>
    <v>7104005</v>
    <v>2012</v>
  </rv>
  <rv s="2">
    <v>774</v>
  </rv>
  <rv s="0">
    <v>https://www.bing.com/financeapi/forcetrigger?t=a1rk27&amp;q=XNYS%3aEAT&amp;form=skydnc</v>
    <v>Learn more on Bing</v>
  </rv>
  <rv s="16">
    <v>en-US</v>
    <v>a1rk27</v>
    <v>268435456</v>
    <v>268435457</v>
    <v>1</v>
    <v>Powered by Refinitiv</v>
    <v>39</v>
    <v>BRINKER INTERNATIONAL, INC. (XNYS:EAT)</v>
    <v>2</v>
    <v>40</v>
    <v>Finance</v>
    <v>35</v>
    <v>47.57</v>
    <v>7</v>
    <v>2.4491000000000001</v>
    <v>5.31</v>
    <v>0</v>
    <v>0.13176199999999999</v>
    <v>0</v>
    <v>USD</v>
    <v>Brinker International, Inc. is engaged in the ownership, operation, development, and franchising of the Chili's Grill &amp; Bar (Chili's) and Maggiano's Little Italy (Maggiano's) restaurant brands. The Company's Chili's operates Bar &amp; Grill category of casual dining. Chili's menu features authentic Fresh Mex and Fresh Tex cuisine, including signature items, such as Baby Back Ribs smoked in-house, Hand-Crafted Burgers served with house-made garlic dill pickles, Mix and Match Fajitas, Tableside Guacamole and house-made Chips and Salsa. Maggiano's is a full-service, casual dining Italian restaurant brand. Its Maggiano's restaurants feature individual and family-style menus, and its restaurants also has banquet facilities designed to host party business or social events. The Company owns, operates or franchises restaurants, which include approximately 1,650 restaurants in the United States, over 30 countries and approximately two territories outside of the United States.</v>
    <v>62200</v>
    <v>New York Stock Exchange</v>
    <v>XNYS</v>
    <v>XNYS</v>
    <v>3000 Olympus Blvd, COPPELL, TX, 75019-4880 US</v>
    <v>45.93</v>
    <v>Hotels &amp; Entertainment Services</v>
    <v>Stock</v>
    <v>44071.998020219529</v>
    <v>776</v>
    <v>40.83</v>
    <v>1816124000</v>
    <v>BRINKER INTERNATIONAL, INC.</v>
    <v>BRINKER INTERNATIONAL, INC.</v>
    <v>41.1</v>
    <v>54.811999999999998</v>
    <v>40.299999999999997</v>
    <v>45.61</v>
    <v>45.61</v>
    <v>45065100</v>
    <v>EAT</v>
    <v>BRINKER INTERNATIONAL, INC. (XNYS:EAT)</v>
    <v>3630974</v>
    <v>2369876</v>
    <v>1983</v>
  </rv>
  <rv s="2">
    <v>777</v>
  </rv>
  <rv s="0">
    <v>https://www.bing.com/financeapi/forcetrigger?t=a25d52&amp;q=XNAS%3aVIRT&amp;form=skydnc</v>
    <v>Learn more on Bing</v>
  </rv>
  <rv s="16">
    <v>en-US</v>
    <v>a25d52</v>
    <v>268435456</v>
    <v>268435457</v>
    <v>1</v>
    <v>Powered by Refinitiv</v>
    <v>39</v>
    <v>VIRTU FINANCIAL, INC. (XNAS:VIRT)</v>
    <v>2</v>
    <v>40</v>
    <v>Finance</v>
    <v>35</v>
    <v>26.82</v>
    <v>14.94</v>
    <v>-0.39069999999999999</v>
    <v>-1.0900000000000001</v>
    <v>6.0240000000000007E-3</v>
    <v>-4.1939000000000004E-2</v>
    <v>0.15</v>
    <v>USD</v>
    <v>Virtu Financial, Inc. is a holding company. The Company is a technology-enabled market maker and liquidity provider to the financial markets across the world. It is engaged in buying or selling a range of securities and other financial instruments and earning small bid/ask spreads across various transactions. It has a single, multi-asset, multi-currency technology platform, through which it provides quotations to buyers and sellers in equities, commodities, currencies, options, fixed income and other securities on exchanges, markets and liquidity pools in various countries around the world. It makes markets in a range of different assets classes, such as Americas Equities; Europe, the Middle East and Africa (EMEA) Equities; Asia Pacific (APAC) Equities; Global Commodities; Global Currencies, and Options, Fixed Income and Other Securities. It makes markets for global banks, brokers and other intermediaries, and indirectly provides services to retail and institutional investors.</v>
    <v>1012</v>
    <v>Nasdaq Stock Market</v>
    <v>XNAS</v>
    <v>XNAS</v>
    <v>One Liberty Plaza, 165 Broadway, NEW YORK, NY, 10006-1404 US</v>
    <v>25.78</v>
    <v>Investment Banking &amp; Investment Services</v>
    <v>Stock</v>
    <v>44071.938934617967</v>
    <v>779</v>
    <v>24.31</v>
    <v>5020754000</v>
    <v>VIRTU FINANCIAL, INC.</v>
    <v>VIRTU FINANCIAL, INC.</v>
    <v>25.64</v>
    <v>8.2180999999999997</v>
    <v>25.99</v>
    <v>24.9</v>
    <v>25.05</v>
    <v>193180200</v>
    <v>VIRT</v>
    <v>VIRTU FINANCIAL, INC. (XNAS:VIRT)</v>
    <v>3592503</v>
    <v>1489773</v>
    <v>2013</v>
  </rv>
  <rv s="2">
    <v>780</v>
  </rv>
  <rv s="0">
    <v>http://en.wikipedia.org/wiki/PagSeguro</v>
    <v>Wikipedia</v>
  </rv>
  <rv s="12">
    <v>503</v>
    <v>782</v>
  </rv>
  <rv s="13">
    <v>36</v>
    <v>https://www.bing.com/th?id=AMMS_7ea7cf770380fac9a4644d7ea4f03ced&amp;qlt=95</v>
    <v>783</v>
    <v>https://www.bing.com/images/search?form=xlimg&amp;q=pagseguro</v>
    <v>Image of PAGSEGURO DIGITAL LTD.</v>
    <v/>
  </rv>
  <rv s="0">
    <v>https://www.bing.com/financeapi/forcetrigger?t=aygsur&amp;q=XNYS%3aPAGS&amp;form=skydnc</v>
    <v>Learn more on Bing</v>
  </rv>
  <rv s="14">
    <v>en-US</v>
    <v>aygsur</v>
    <v>268435456</v>
    <v>268435457</v>
    <v>1</v>
    <v>Powered by Refinitiv</v>
    <v>31</v>
    <v>PAGSEGURO DIGITAL LTD. (XNYS:PAGS)</v>
    <v>33</v>
    <v>68</v>
    <v>Finance</v>
    <v>35</v>
    <v>53.35</v>
    <v>13.58</v>
    <v>0.02</v>
    <v>-2.2620000000000002E-4</v>
    <v>4.526E-4</v>
    <v>-0.01</v>
    <v>USD</v>
    <v>PagSeguro Digital Ltd is a provider of financial technology solution company. The Company is focused primarily on micro-merchants, small companies and medium-sized companies in Brazil. The Company offers multiple digital payment solutions, In-person payments via POS devices that we sell to clients, free digital accounts, and withdrawing account balances. Its end-to-end digital ecosystem enables its customers accept payments and manage their businesses. It offers safe, affordable, simple, mobile-first solutions for merchants to accept payments and manage their cash through their PagSeguro digital accounts, without the need for a bank account. Its digital account offers more than 30 cash-in methods and six cash-out options including its PagSeguro prepaid card, all using proprietary technology platform and backed by the trusted PagSeguro and UOL brands. Its digital ecosystem also features other digital financial services, business management tools and functionalities for its clients.</v>
    <v>3399</v>
    <v>New York Stock Exchange</v>
    <v>XNYS</v>
    <v>XNYS</v>
    <v>Av. Brigadeiro Faria Lima, 1384, 4 andar, parte A, SAO PAULO, SAO PAULO, 01.451-001 BR</v>
    <v>45.76</v>
    <v>784</v>
    <v>Professional &amp; Commercial Services</v>
    <v>Stock</v>
    <v>44071.976798599222</v>
    <v>785</v>
    <v>43.08</v>
    <v>14539120000</v>
    <v>PAGSEGURO DIGITAL LTD.</v>
    <v>PAGSEGURO DIGITAL LTD.</v>
    <v>45.51</v>
    <v>54.635599999999997</v>
    <v>44.19</v>
    <v>44.21</v>
    <v>44.2</v>
    <v>329013900</v>
    <v>PAGS</v>
    <v>PAGSEGURO DIGITAL LTD. (XNYS:PAGS)</v>
    <v>3546110</v>
    <v>1423395</v>
    <v>2017</v>
  </rv>
  <rv s="2">
    <v>786</v>
  </rv>
  <rv s="0">
    <v>https://creativecommons.org/licenses/by-sa/3.0</v>
    <v>CC BY-SA 3.0</v>
  </rv>
  <rv s="0">
    <v>http://fr.wikipedia.org/wiki/US_Foods</v>
    <v>Wikipedia</v>
  </rv>
  <rv s="12">
    <v>788</v>
    <v>789</v>
  </rv>
  <rv s="13">
    <v>36</v>
    <v>https://www.bing.com/th?id=AMMS_2e323c2cdc25f67f7ed157e463a6e90f&amp;qlt=95</v>
    <v>790</v>
    <v>https://www.bing.com/images/search?form=xlimg&amp;q=us+foods</v>
    <v>Image of US FOODS HOLDING CORP.</v>
    <v/>
  </rv>
  <rv s="0">
    <v>https://www.bing.com/financeapi/forcetrigger?t=a252fr&amp;q=XNYS%3aUSFD&amp;form=skydnc</v>
    <v>Learn more on Bing</v>
  </rv>
  <rv s="17">
    <v>en-US</v>
    <v>a252fr</v>
    <v>268435456</v>
    <v>268435457</v>
    <v>1</v>
    <v>Powered by Refinitiv</v>
    <v>41</v>
    <v>US FOODS HOLDING CORP. (XNYS:USFD)</v>
    <v>33</v>
    <v>42</v>
    <v>Finance</v>
    <v>35</v>
    <v>43.1</v>
    <v>8.32</v>
    <v>1.4451000000000001</v>
    <v>1.0900000000000001</v>
    <v>1.9959999999999999E-3</v>
    <v>4.5491999999999998E-2</v>
    <v>0.05</v>
    <v>USD</v>
    <v>US Foods Holding Corp. is a holding company. The Company is a foodservice distributor in the United States. The Company, through US Foods, Inc. (USF), markets and primarily distributes fresh, frozen and dry food and non-food products to foodservice customers throughout the United States. These customers include independently owned single and multi-unit restaurants, regional concepts, national restaurant chains, hospitals, nursing homes, hotels and motels, country clubs, government and military organizations, colleges and universities, and retail locations. The Company offers approximately 400,000 fresh, frozen, and dry food stock-keeping units (SKUs), as well as non-food items, sourced from over 6,000 suppliers. The Company maintains approximately 72 primary operating facilities.</v>
    <v>28000</v>
    <v>New York Stock Exchange</v>
    <v>XNYS</v>
    <v>XNYS</v>
    <v>9399 W Higgins Rd Ste 100, ROSEMONT, IL, 60018-6900 US</v>
    <v>25.22</v>
    <v>791</v>
    <v>Food &amp; Drug Retailing</v>
    <v>Stock</v>
    <v>44071.994606839842</v>
    <v>792</v>
    <v>24.1</v>
    <v>5286608000</v>
    <v>US FOODS HOLDING CORP.</v>
    <v>US FOODS HOLDING CORP.</v>
    <v>24.11</v>
    <v>0</v>
    <v>23.96</v>
    <v>25.05</v>
    <v>25.1</v>
    <v>220643100</v>
    <v>USFD</v>
    <v>US FOODS HOLDING CORP. (XNYS:USFD)</v>
    <v>3527521</v>
    <v>2408239</v>
    <v>2007</v>
  </rv>
  <rv s="2">
    <v>793</v>
  </rv>
  <rv s="0">
    <v>http://en.wikipedia.org/wiki/Alaska_Air_Group</v>
    <v>Wikipedia</v>
  </rv>
  <rv s="12">
    <v>247</v>
    <v>795</v>
  </rv>
  <rv s="13">
    <v>36</v>
    <v>https://www.bing.com/th?id=AMMS_b5609c06dc8bf2a5a289f61479f46802&amp;qlt=95</v>
    <v>796</v>
    <v>https://www.bing.com/images/search?form=xlimg&amp;q=alaska+air+group</v>
    <v>Image of ALASKA AIR GROUP, INC.</v>
    <v/>
  </rv>
  <rv s="0">
    <v>https://www.bing.com/financeapi/forcetrigger?t=a1nahw&amp;q=XNYS%3aALK&amp;form=skydnc</v>
    <v>Learn more on Bing</v>
  </rv>
  <rv s="17">
    <v>en-US</v>
    <v>a1nahw</v>
    <v>268435456</v>
    <v>268435457</v>
    <v>1</v>
    <v>Powered by Refinitiv</v>
    <v>41</v>
    <v>ALASKA AIR GROUP, INC. (XNYS:ALK)</v>
    <v>33</v>
    <v>42</v>
    <v>Finance</v>
    <v>35</v>
    <v>72.22</v>
    <v>20.02</v>
    <v>1.5306999999999999</v>
    <v>2.23</v>
    <v>-2.455E-4</v>
    <v>5.7922000000000001E-2</v>
    <v>-0.01</v>
    <v>USD</v>
    <v>Alaska Air Group, Inc. is the holding company of Alaska Airlines (Alaska), Virgin America Inc., Horizon Air (Horizon) and other business units. The Company operates through three segments: Mainline, Regional and Horizon. Its Mainline segment includes Alaska's and Virgin America's scheduled air transportation for passengers and cargo throughout the United States, and in parts of Canada, Mexico, Costa Rica and Cuba. Its Regional segment includes Horizon's and other third-party carriers' scheduled air transportation for passengers across a shorter distance network within the United States under capacity purchased arrangements (CPAs). Its Horizon segment includes the capacity sold to Alaska under CPA. Alaska and Virgin America operate fleets of narrowbody passenger jets. As of December 31, 2016, it maintained two frequent flyer plans: the Alaska Airlines Mileage Plan and the Virgin America Elevate.</v>
    <v>24134</v>
    <v>New York Stock Exchange</v>
    <v>XNYS</v>
    <v>XNYS</v>
    <v>19300 International Blvd, SEATAC, WA, 98188-5304 US</v>
    <v>40.74</v>
    <v>797</v>
    <v>Passenger Transportation Services</v>
    <v>Stock</v>
    <v>44071.995433008597</v>
    <v>798</v>
    <v>38.56</v>
    <v>4760129000</v>
    <v>ALASKA AIR GROUP, INC.</v>
    <v>ALASKA AIR GROUP, INC.</v>
    <v>39.049999999999997</v>
    <v>91.949100000000001</v>
    <v>38.5</v>
    <v>40.729999999999997</v>
    <v>40.72</v>
    <v>123639700</v>
    <v>ALK</v>
    <v>ALASKA AIR GROUP, INC. (XNYS:ALK)</v>
    <v>3823804</v>
    <v>2250661</v>
    <v>1985</v>
  </rv>
  <rv s="2">
    <v>799</v>
  </rv>
  <rv s="0">
    <v>http://en.wikipedia.org/wiki/Kraft_Heinz</v>
    <v>Wikipedia</v>
  </rv>
  <rv s="12">
    <v>247</v>
    <v>801</v>
  </rv>
  <rv s="13">
    <v>36</v>
    <v>https://www.bing.com/th?id=AMMS_5098531199359ee57c091e19b1d459bf&amp;qlt=95</v>
    <v>802</v>
    <v>https://www.bing.com/images/search?form=xlimg&amp;q=kraft+heinz</v>
    <v>Image of THE KRAFT HEINZ COMPANY</v>
    <v/>
  </rv>
  <rv s="0">
    <v>https://www.bing.com/financeapi/forcetrigger?t=a1wi77&amp;q=XNAS%3aKHC&amp;form=skydnc</v>
    <v>Learn more on Bing</v>
  </rv>
  <rv s="17">
    <v>en-US</v>
    <v>a1wi77</v>
    <v>268435456</v>
    <v>268435457</v>
    <v>1</v>
    <v>Powered by Refinitiv</v>
    <v>41</v>
    <v>THE KRAFT HEINZ COMPANY (XNAS:KHC)</v>
    <v>33</v>
    <v>42</v>
    <v>Finance</v>
    <v>35</v>
    <v>36.368600000000001</v>
    <v>19.989999999999998</v>
    <v>1.0123</v>
    <v>0.12</v>
    <v>2.5800000000000003E-3</v>
    <v>3.4520000000000002E-3</v>
    <v>0.09</v>
    <v>USD</v>
    <v>Kraft Heinz Company (Kraft Heinz) is a global food and beverage company. The Company’s segments include United States, International and Canada. It manufactures and markets food and beverage products, including condiments and sauces, cheese and dairy, meals, meats, refreshment beverages, coffee, and other grocery products throughout the world. It offers its products under various brands, such as Kraft, Oscar Mayer, Heinz, Philadelphia, Lunchables, Velveeta, Planters, Maxwell House, Kool-Aid, Ore-Ida, Jell-O, Master, Quero, Golden Circle and Wattie's. Its products are sold through its own sales organizations and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certain government agencies.</v>
    <v>37000</v>
    <v>Nasdaq Stock Market</v>
    <v>XNAS</v>
    <v>XNAS</v>
    <v>1 Ppg Pl, PITTSBURGH, PA, 15222-5415 US</v>
    <v>34.909999999999997</v>
    <v>803</v>
    <v>Food &amp; Tobacco</v>
    <v>Stock</v>
    <v>44071.998610161718</v>
    <v>804</v>
    <v>34.25</v>
    <v>42496830000</v>
    <v>THE KRAFT HEINZ COMPANY</v>
    <v>THE KRAFT HEINZ COMPANY</v>
    <v>34.76</v>
    <v>22.8063</v>
    <v>34.76</v>
    <v>34.880000000000003</v>
    <v>34.97</v>
    <v>1222579000</v>
    <v>KHC</v>
    <v>THE KRAFT HEINZ COMPANY (XNAS:KHC)</v>
    <v>4213611</v>
    <v>5505377</v>
    <v>2013</v>
  </rv>
  <rv s="2">
    <v>805</v>
  </rv>
  <rv s="0">
    <v>http://en.wikipedia.org/wiki/The_Mosaic_Company</v>
    <v>Wikipedia</v>
  </rv>
  <rv s="12">
    <v>247</v>
    <v>807</v>
  </rv>
  <rv s="13">
    <v>36</v>
    <v>https://www.bing.com/th?id=AMMS_359371f97cf9a45d669fa44611c79096&amp;qlt=95</v>
    <v>808</v>
    <v>https://www.bing.com/images/search?form=xlimg&amp;q=the+mosaic+company</v>
    <v>Image of THE MOSAIC COMPANY</v>
    <v/>
  </rv>
  <rv s="0">
    <v>https://www.bing.com/financeapi/forcetrigger?t=a1xv4c&amp;q=XNYS%3aMOS&amp;form=skydnc</v>
    <v>Learn more on Bing</v>
  </rv>
  <rv s="17">
    <v>en-US</v>
    <v>a1xv4c</v>
    <v>268435456</v>
    <v>268435457</v>
    <v>1</v>
    <v>Powered by Refinitiv</v>
    <v>41</v>
    <v>THE MOSAIC COMPANY (XNYS:MOS)</v>
    <v>33</v>
    <v>42</v>
    <v>Finance</v>
    <v>35</v>
    <v>23.18</v>
    <v>6.5</v>
    <v>1.9261999999999999</v>
    <v>0.49</v>
    <v>-2.6440000000000001E-3</v>
    <v>2.6602000000000001E-2</v>
    <v>-0.05</v>
    <v>USD</v>
    <v>The Mosaic Company is a producer and marketer of concentrated phosphate and potash crop nutrients. The Company operates through three segments: Phosphates, Potash and Mosaic Fertilizantes. It serves customers in approximately 40 countries. The Phosphates segment owns and operates mines and production facilities in Florida, which produce concentrated phosphate crop nutrients and phosphate-based animal feed ingredients, and processing plants in Louisiana, which produces concentrated phosphate crop nutrients. The Potash segment mines and processes potash in Canada and the United States, and sells potash in North America and internationally. The Mosaic Fertilizantes segment owns and operates mines, chemical plants, crop nutrient blending and bagging facilities, port terminals and warehouses in Brazil and Paraguay, which produce and sell concentrated phosphates crop nutrients, phosphate-based animal feed ingredients and potash fertilizer.</v>
    <v>12600</v>
    <v>New York Stock Exchange</v>
    <v>XNYS</v>
    <v>XNYS</v>
    <v>101 E Kennedy Blvd Ste 2500, TAMPA, FL, 33602-3650 US</v>
    <v>19.03</v>
    <v>809</v>
    <v>Chemicals</v>
    <v>Stock</v>
    <v>44071.992769142969</v>
    <v>810</v>
    <v>18.27</v>
    <v>6982838000</v>
    <v>THE MOSAIC COMPANY</v>
    <v>THE MOSAIC COMPANY</v>
    <v>18.36</v>
    <v>0</v>
    <v>18.420000000000002</v>
    <v>18.91</v>
    <v>18.86</v>
    <v>379090000</v>
    <v>MOS</v>
    <v>THE MOSAIC COMPANY (XNYS:MOS)</v>
    <v>3670730</v>
    <v>4693278</v>
    <v>2004</v>
  </rv>
  <rv s="2">
    <v>811</v>
  </rv>
  <rv s="0">
    <v>https://www.bing.com/financeapi/forcetrigger?t=a1nhfr&amp;q=XNYS%3aAMX&amp;form=skydnc</v>
    <v>Learn more on Bing</v>
  </rv>
  <rv s="16">
    <v>en-US</v>
    <v>a1nhfr</v>
    <v>268435456</v>
    <v>268435457</v>
    <v>1</v>
    <v>Powered by Refinitiv</v>
    <v>39</v>
    <v>America Mobile (XNYS:AMX)</v>
    <v>2</v>
    <v>69</v>
    <v>Finance</v>
    <v>35</v>
    <v>18.035</v>
    <v>10.119999999999999</v>
    <v>0.67379999999999995</v>
    <v>0.48</v>
    <v>0</v>
    <v>3.9184000000000004E-2</v>
    <v>0</v>
    <v>USD</v>
    <v>America Movil, S.A.B. de C.V. is a holding company. The Company provides telecommunications services. Its services include mobile and fixed-line voice services, wireless and fixed data services, Internet access and pay television, sales of equipment, accessories and computers, as well as other related services. Its segments are Mexico Wireless, Mexico Fixed, Brazil, Colombia, Southern Cone, Andean Region, Central America, the Caribbean, the United States and Europe. The Southern Cone segment includes Argentina, Chile, Paraguay and Uruguay. The Andean Region segment includes Ecuador and Peru. The Central America segment includes Costa Rica, El Salvador, Guatemala, Honduras, Nicaragua and Panama. The Caribbean segment includes the Dominican Republic and Puerto Rico. The Europe segment includes Austria, Belarus, Bulgaria, Croatia, Macedonia, Serbia and Slovenia. It operates in all of its geographic segments under the Claro brand, except in Mexico, the United States and Europe.</v>
    <v>186835</v>
    <v>New York Stock Exchange</v>
    <v>XNYS</v>
    <v>XNYS</v>
    <v>Lago Zurich 245, Edificio TELCEL, Piso 16 Col. Ampliacion Granada, MEXICO, D.F., MEXICO, D.F., 11529 MX</v>
    <v>12.824999999999999</v>
    <v>Telecommunications Services</v>
    <v>Stock</v>
    <v>44071.958333367969</v>
    <v>813</v>
    <v>12.3</v>
    <v>41046960000</v>
    <v>America Mobile</v>
    <v>America Mobile</v>
    <v>12.34</v>
    <v>37.3157</v>
    <v>12.25</v>
    <v>12.73</v>
    <v>12.73</v>
    <v>3323537000</v>
    <v>AMX</v>
    <v>America Mobile (XNYS:AMX)</v>
    <v>4184095</v>
    <v>1893631</v>
    <v>2000</v>
  </rv>
  <rv s="2">
    <v>814</v>
  </rv>
  <rv s="0">
    <v>http://en.wikipedia.org/wiki/EOG_Resources</v>
    <v>Wikipedia</v>
  </rv>
  <rv s="12">
    <v>247</v>
    <v>816</v>
  </rv>
  <rv s="13">
    <v>36</v>
    <v>https://www.bing.com/th?id=AMMS_1653e32ed7594b0858215660866a64c2&amp;qlt=95</v>
    <v>817</v>
    <v>https://www.bing.com/images/search?form=xlimg&amp;q=eog+resources</v>
    <v>Image of EOG RESOURCES, INC.</v>
    <v/>
  </rv>
  <rv s="0">
    <v>https://www.bing.com/financeapi/forcetrigger?t=a1s24c&amp;q=XNYS%3aEOG&amp;form=skydnc</v>
    <v>Learn more on Bing</v>
  </rv>
  <rv s="17">
    <v>en-US</v>
    <v>a1s24c</v>
    <v>268435456</v>
    <v>268435457</v>
    <v>1</v>
    <v>Powered by Refinitiv</v>
    <v>41</v>
    <v>EOG RESOURCES, INC. (XNYS:EOG)</v>
    <v>33</v>
    <v>42</v>
    <v>Finance</v>
    <v>35</v>
    <v>89.54</v>
    <v>27.0001</v>
    <v>1.9401999999999999</v>
    <v>1.26</v>
    <v>0</v>
    <v>2.8031E-2</v>
    <v>0</v>
    <v>USD</v>
    <v>EOG Resources, Inc. explores for, develops, produces and markets crude oil and natural gas in major producing basins in the United States, The Republic of Trinidad and Tobago, the United Kingdom, The People's Republic of China, Canada and, from time to time, select other international areas. Its operations are all crude oil and natural gas exploration and production related. As of December 31, 2016, its total estimated net proved reserves were over 2,147 million barrels of oil equivalent (MMBoe), of which over 1178 million barrels (MMBbl) were crude oil and condensate reserves, over 416 MMBbl were natural gas liquids reserves and over 3318 billion cubic feet, or 553 MMBoe, were natural gas reserves. Its operations are focused in the productive basins in the United States with a focus on crude oil and, to a lesser extent, liquids-rich natural gas plays. It has operations offshore Trinidad, in the United Kingdom East Irish Sea, in the China Sichuan Basin and in Canada.</v>
    <v>2900</v>
    <v>New York Stock Exchange</v>
    <v>XNYS</v>
    <v>XNYS</v>
    <v>1111 Bagby St Lbby 2, HOUSTON, TX, 77002-2589 US</v>
    <v>46.25</v>
    <v>818</v>
    <v>Oil &amp; Gas</v>
    <v>Stock</v>
    <v>44071.978234432812</v>
    <v>819</v>
    <v>44.76</v>
    <v>26171850000</v>
    <v>EOG RESOURCES, INC.</v>
    <v>EOG RESOURCES, INC.</v>
    <v>45.31</v>
    <v>74.6554</v>
    <v>44.95</v>
    <v>46.21</v>
    <v>46.21</v>
    <v>582243500</v>
    <v>EOG</v>
    <v>EOG RESOURCES, INC. (XNYS:EOG)</v>
    <v>3365853</v>
    <v>4090127</v>
    <v>1985</v>
  </rv>
  <rv s="2">
    <v>820</v>
  </rv>
  <rv s="0">
    <v>https://www.bing.com/financeapi/forcetrigger?t=a1z6nm&amp;q=XNYS%3aOKE&amp;form=skydnc</v>
    <v>Learn more on Bing</v>
  </rv>
  <rv s="16">
    <v>en-US</v>
    <v>a1z6nm</v>
    <v>268435456</v>
    <v>268435457</v>
    <v>1</v>
    <v>Powered by Refinitiv</v>
    <v>39</v>
    <v>ONEOK, INC. (XNYS:OKE)</v>
    <v>2</v>
    <v>40</v>
    <v>Finance</v>
    <v>35</v>
    <v>78.48</v>
    <v>12.16</v>
    <v>1.9957</v>
    <v>1.04</v>
    <v>0</v>
    <v>3.8462000000000003E-2</v>
    <v>0</v>
    <v>USD</v>
    <v>ONEOK, Inc. is an energy midstream service provider in the United States. The Company owns and operates natural gas liquids (NGL) systems, and is engaged in the gathering, processing, storage and transportation of natural gas. THe Company's operations include a 38,000-mile integrated network of NGL and natural gas pipelines, processing plants, fractionators and storage facilities in the Mid-Continent, Williston, Permian and Rocky Mountain regions. The Company operates through three business segments. The Natural Gas Gathering and Processing segment provides midstream services to contracted producers in North Dakota, Montana, Wyoming, Kansas and Oklahoma. The Natural Gas Liquids segment owns and operates facilities that gather, fractionate, treat and distribute NGLs and store NGL products primarily in the Mid-Continental, Permian Basin and the Rocky Mountain regions. The Natural Gas Pipelines segment provides transportation and storage services to end users.</v>
    <v>2882</v>
    <v>New York Stock Exchange</v>
    <v>XNYS</v>
    <v>XNYS</v>
    <v>100 W 5th St, TULSA, OK, 74103-4279 US</v>
    <v>28.254999999999999</v>
    <v>Oil &amp; Gas Related Equipment and Services</v>
    <v>Stock</v>
    <v>44071.998859803127</v>
    <v>822</v>
    <v>27.25</v>
    <v>12011220000</v>
    <v>ONEOK, INC.</v>
    <v>ONEOK, INC.</v>
    <v>27.63</v>
    <v>18.117000000000001</v>
    <v>27.04</v>
    <v>28.08</v>
    <v>28.08</v>
    <v>444201900</v>
    <v>OKE</v>
    <v>ONEOK, INC. (XNYS:OKE)</v>
    <v>3353199</v>
    <v>4818986</v>
    <v>1997</v>
  </rv>
  <rv s="2">
    <v>823</v>
  </rv>
  <rv s="0">
    <v>https://www.bing.com/financeapi/forcetrigger?t=a2cj8m&amp;q=OTCM%3aCMPGY&amp;form=skydnc</v>
    <v>Learn more on Bing</v>
  </rv>
  <rv s="27">
    <v>en-US</v>
    <v>a2cj8m</v>
    <v>268435456</v>
    <v>268435457</v>
    <v>1</v>
    <v>Powered by Refinitiv</v>
    <v>70</v>
    <v>COMPASS GROUP PLC (OTCM:CMPGY)</v>
    <v>2</v>
    <v>71</v>
    <v>Finance</v>
    <v>72</v>
    <v>26.87</v>
    <v>11.122</v>
    <v>1.1316999999999999</v>
    <v>0.19719999999999999</v>
    <v>1.2279E-2</v>
    <v>USD</v>
    <v>Compass Group PLC provides food and support services. The Company's segments include North America, Europe, Rest of World and Central activities. The Europe segment includes Turkey and Russia. The Rest of World segment includes Japan. The Company delivers services in sectors, including business and industry; healthcare and seniors; education; defense, offshore and remote, and sports and leisure. The Company offers its services to customers in the workplace, schools and colleges, hospitals, at leisure and in remote environments. It provides breakfasts, lunches and dinners, and also offers hospitality services. The Company offers a range of support services, including cleaning, building operations and maintenance, business and office services, logistics and transport, outdoor, project management and security. Its foodservice offerings under healthcare and seniors sector include patient feeding, retail food courts, hospitality catering, vending, retail shops and staff restaurants.</v>
    <v>596452</v>
    <v>OTC Markets</v>
    <v>OTCM</v>
    <v>OTCM</v>
    <v>Compass House, Guildford Street, CHERTSEY, SURREY, KT16 9BQ GB</v>
    <v>16.34</v>
    <v>Hotels &amp; Entertainment Services</v>
    <v>Stock</v>
    <v>44072.006944444445</v>
    <v>825</v>
    <v>16.170000000000002</v>
    <v>21647090000</v>
    <v>COMPASS GROUP PLC</v>
    <v>COMPASS GROUP PLC</v>
    <v>16.21</v>
    <v>16.059999999999999</v>
    <v>16.257200000000001</v>
    <v>16.245999999999999</v>
    <v>1783856000</v>
    <v>CMPGY</v>
    <v>COMPASS GROUP PLC (OTCM:CMPGY)</v>
    <v>3213553</v>
    <v>2000</v>
  </rv>
  <rv s="2">
    <v>826</v>
  </rv>
  <rv s="0">
    <v>http://en.wikipedia.org/wiki/Urban_Outfitters</v>
    <v>Wikipedia</v>
  </rv>
  <rv s="12">
    <v>247</v>
    <v>828</v>
  </rv>
  <rv s="13">
    <v>36</v>
    <v>https://www.bing.com/th?id=AMMS_990827cb3e98fba6d7f682b77b4bf5e3&amp;qlt=95</v>
    <v>829</v>
    <v>https://www.bing.com/images/search?form=xlimg&amp;q=urban+outfitters</v>
    <v>Image of URBAN OUTFITTERS, INC.</v>
    <v/>
  </rv>
  <rv s="0">
    <v>https://www.bing.com/financeapi/forcetrigger?t=a24z2w&amp;q=XNAS%3aURBN&amp;form=skydnc</v>
    <v>Learn more on Bing</v>
  </rv>
  <rv s="17">
    <v>en-US</v>
    <v>a24z2w</v>
    <v>268435456</v>
    <v>268435457</v>
    <v>1</v>
    <v>Powered by Refinitiv</v>
    <v>41</v>
    <v>URBAN OUTFITTERS, INC. (XNAS:URBN)</v>
    <v>33</v>
    <v>42</v>
    <v>Finance</v>
    <v>35</v>
    <v>31.41</v>
    <v>12.28</v>
    <v>1.5212000000000001</v>
    <v>-0.24</v>
    <v>-6.3E-3</v>
    <v>-9.979E-3</v>
    <v>-0.15</v>
    <v>USD</v>
    <v>Urban Outfitters, Inc. is a lifestyle specialty retail company. The Company operates through two segments: Retail and Wholesale. The Company's Retail segment consists of its Urban Outfitters, Anthropologie, Free People, Terrain and Bhldn brands, whose merchandise is sold to its customers through retail stores, Websites, mobile applications, catalogs and customer contact centers. The Retail segment also includes Vetri Family, which operates restaurants under the names Amis, Alla Spina, Lo Spiedo, Pizzeria Vetri and Osteria. Its Wholesale segment consists of the Free People wholesale division that primarily designs, develops and markets young women's contemporary casual apparel and shoes through individual and chain specialty stores and department stores. The Company's Wholesale segment includes Free People-branded tops, bottoms, sweaters, dresses, intimates, shoes and activewear, which are sold through department and specialty stores around the world, and its Free People stores.</v>
    <v>9600</v>
    <v>Nasdaq Stock Market</v>
    <v>XNAS</v>
    <v>XNAS</v>
    <v>5000 S Broad St, PHILADELPHIA, PA, 19112-1402 US</v>
    <v>24.13</v>
    <v>830</v>
    <v>Specialty Retailers</v>
    <v>Stock</v>
    <v>44071.95708727969</v>
    <v>831</v>
    <v>23.33</v>
    <v>2351599000</v>
    <v>URBAN OUTFITTERS, INC.</v>
    <v>URBAN OUTFITTERS, INC.</v>
    <v>24</v>
    <v>10.6934</v>
    <v>24.05</v>
    <v>23.81</v>
    <v>23.66</v>
    <v>97779590</v>
    <v>URBN</v>
    <v>URBAN OUTFITTERS, INC. (XNAS:URBN)</v>
    <v>3205611</v>
    <v>3033166</v>
    <v>1976</v>
  </rv>
  <rv s="2">
    <v>832</v>
  </rv>
  <rv s="0">
    <v>http://es.wikipedia.org/wiki/Johnson_Controls</v>
    <v>Wikipedia</v>
  </rv>
  <rv s="12">
    <v>371</v>
    <v>834</v>
  </rv>
  <rv s="13">
    <v>36</v>
    <v>https://www.bing.com/th?id=AMMS_48497e95a94cfd96a06e6392e116df1e&amp;qlt=95</v>
    <v>835</v>
    <v>https://www.bing.com/images/search?form=xlimg&amp;q=johnson+controls</v>
    <v>Image of JOHNSON CONTROLS INTERNATIONAL PLC</v>
    <v/>
  </rv>
  <rv s="0">
    <v>https://www.bing.com/financeapi/forcetrigger?t=a1w2cw&amp;q=XNYS%3aJCI&amp;form=skydnc</v>
    <v>Learn more on Bing</v>
  </rv>
  <rv s="17">
    <v>en-US</v>
    <v>a1w2cw</v>
    <v>268435456</v>
    <v>268435457</v>
    <v>1</v>
    <v>Powered by Refinitiv</v>
    <v>41</v>
    <v>JOHNSON CONTROLS INTERNATIONAL PLC (XNYS:JCI)</v>
    <v>33</v>
    <v>42</v>
    <v>Finance</v>
    <v>35</v>
    <v>44.82</v>
    <v>22.774999999999999</v>
    <v>1.1268</v>
    <v>0.4</v>
    <v>-3.6320000000000002E-3</v>
    <v>9.7800000000000005E-3</v>
    <v>-0.15</v>
    <v>USD</v>
    <v>Johnson Controls International PLC is a global diversified technology and multi industrial company. The Company is focused on developing energy solutions, integrated infrastructure and transportation systems. Its segments include Building Solutions North America, Building Solutions EMEA/LA, Building Solutions Asia Pacific and Global Products. It designs, manufactures and installs building products and systems around the world, including heating, ventilation and air conditioning (HVAC) equipment, HVAC controls, energy-management systems, security systems, fire detection systems and fire suppression solutions. The Company also provides energy efficiency solutions and technical services, including inspection, scheduled maintenance and replacement of mechanical and control systems. It also provides security solutions with Qolsys, DSC, Bentel, Visonic, PowerG and Tyco products.</v>
    <v>104000</v>
    <v>New York Stock Exchange</v>
    <v>XNYS</v>
    <v>XNYS</v>
    <v>One Albert Quay, Albert Quay, CORK, CORK, T12 X8N6 IE</v>
    <v>41.33</v>
    <v>836</v>
    <v>Machinery, Equipment &amp; Components</v>
    <v>Stock</v>
    <v>44071.958333344533</v>
    <v>837</v>
    <v>40.75</v>
    <v>30431540000</v>
    <v>JOHNSON CONTROLS INTERNATIONAL PLC</v>
    <v>JOHNSON CONTROLS INTERNATIONAL PLC</v>
    <v>41</v>
    <v>40.246000000000002</v>
    <v>40.9</v>
    <v>41.3</v>
    <v>41.15</v>
    <v>744047500</v>
    <v>JCI</v>
    <v>JOHNSON CONTROLS INTERNATIONAL PLC (XNYS:JCI)</v>
    <v>3702119</v>
    <v>4720988</v>
    <v>2014</v>
  </rv>
  <rv s="2">
    <v>838</v>
  </rv>
  <rv s="0">
    <v>https://www.bing.com/financeapi/forcetrigger?t=a1vn8m&amp;q=XNYS%3aINVH&amp;form=skydnc</v>
    <v>Learn more on Bing</v>
  </rv>
  <rv s="16">
    <v>en-US</v>
    <v>a1vn8m</v>
    <v>268435456</v>
    <v>268435457</v>
    <v>1</v>
    <v>Powered by Refinitiv</v>
    <v>39</v>
    <v>INVITATION HOMES INC. (XNYS:INVH)</v>
    <v>2</v>
    <v>40</v>
    <v>Finance</v>
    <v>35</v>
    <v>32.700000000000003</v>
    <v>15.64</v>
    <v>0.85470000000000002</v>
    <v>-0.16</v>
    <v>-3.4889999999999997E-4</v>
    <v>-5.5520000000000005E-3</v>
    <v>-0.01</v>
    <v>USD</v>
    <v>Invitation Homes Inc. is a real estate investment trust. The Company owns and operates single-family homes for lease in the United States. With approximately 80,000 homes for lease in 16 markets across the United States, the Company has built a vertically integrated operating platform that enables to acquire, renovate, lease, maintain, and manage its homes. The Company's segment relates to acquiring, renovating, leasing and operating single-family homes as rental properties, including single-family homes in planned unit developments. The Company's home averages approximately 1,850 square feet with three bedrooms and two bathrooms. The Company's business activities encompasses property operations, marketing, leasing, digital marketing, resident relations, property maintenance, investment and asset management functions.</v>
    <v>1140</v>
    <v>New York Stock Exchange</v>
    <v>XNYS</v>
    <v>XNYS</v>
    <v>1717 Main St Ste 2000, DALLAS, TX, 75201-4657 US</v>
    <v>28.905000000000001</v>
    <v>Residential &amp; Commercial REIT</v>
    <v>Stock</v>
    <v>44071.958333367969</v>
    <v>840</v>
    <v>28.59</v>
    <v>16154560000</v>
    <v>INVITATION HOMES INC.</v>
    <v>INVITATION HOMES INC.</v>
    <v>28.85</v>
    <v>87.9893</v>
    <v>28.82</v>
    <v>28.66</v>
    <v>28.65</v>
    <v>560533100</v>
    <v>INVH</v>
    <v>INVITATION HOMES INC. (XNYS:INVH)</v>
    <v>3191247</v>
    <v>2850059</v>
    <v>2017</v>
  </rv>
  <rv s="2">
    <v>841</v>
  </rv>
  <rv s="0">
    <v>http://en.wikipedia.org/wiki/Vici_Properties</v>
    <v>Wikipedia</v>
  </rv>
  <rv s="12">
    <v>247</v>
    <v>843</v>
  </rv>
  <rv s="13">
    <v>36</v>
    <v>https://www.bing.com/th?id=AMMS_a421e692e654edbaf7fd5df743c45ff4&amp;qlt=95</v>
    <v>844</v>
    <v>https://www.bing.com/images/search?form=xlimg&amp;q=vici+properties</v>
    <v>Image of VICI PROPERTIES INC.</v>
    <v/>
  </rv>
  <rv s="0">
    <v>https://www.bing.com/financeapi/forcetrigger?t=aythxm&amp;q=XNYS%3aVICI&amp;form=skydnc</v>
    <v>Learn more on Bing</v>
  </rv>
  <rv s="14">
    <v>en-US</v>
    <v>aythxm</v>
    <v>268435456</v>
    <v>268435457</v>
    <v>1</v>
    <v>Powered by Refinitiv</v>
    <v>31</v>
    <v>VICI PROPERTIES INC. (XNYS:VICI)</v>
    <v>33</v>
    <v>45</v>
    <v>Finance</v>
    <v>35</v>
    <v>28.75</v>
    <v>9.85</v>
    <v>-0.16</v>
    <v>0</v>
    <v>-6.914E-3</v>
    <v>0</v>
    <v>USD</v>
    <v>VICI Properties Inc. is primarily engaged in the business of owning, acquiring, and leasing of real estate assets across gaming, hospitality, entertainment and leisure destinations. It operates through two segments: real property business and golf course business. The Company's portfolio consists of approximately 31 gaming facilities. The entertainment facilities are leased to various brands. Across more than 50 million square feet, its properties are located in nine states, containing approximately 20,200 hotel rooms and features more than 200 restaurants, bars and nightclubs. Its portfolio also includes approximately 34 acres of undeveloped land adjacent to the Strip that is leased to Caesars. The Company also owns and operates four championship golf courses located near certain of its properties, two of which are in close proximity to the Las Vegas Strip. Its golf courses include the Cascata golf course, Rio Secco golf course, Grand Bear golf course and Chariot Run golf course.</v>
    <v>140</v>
    <v>New York Stock Exchange</v>
    <v>XNYS</v>
    <v>XNYS</v>
    <v>535 MADISON AVENUE, 20TH FLOOR, NEW YORK, NY, 10022 US</v>
    <v>23.34</v>
    <v>845</v>
    <v>Residential &amp; Commercial REIT</v>
    <v>Stock</v>
    <v>44071.958333367969</v>
    <v>846</v>
    <v>22.84</v>
    <v>12349100000</v>
    <v>VICI PROPERTIES INC.</v>
    <v>VICI PROPERTIES INC.</v>
    <v>23.25</v>
    <v>24.706900000000001</v>
    <v>23.14</v>
    <v>22.98</v>
    <v>22.98</v>
    <v>533668800</v>
    <v>VICI</v>
    <v>VICI PROPERTIES INC. (XNYS:VICI)</v>
    <v>7731036</v>
    <v>3244938</v>
    <v>2017</v>
  </rv>
  <rv s="2">
    <v>847</v>
  </rv>
  <rv s="0">
    <v>https://www.bing.com/financeapi/forcetrigger?t=a1pj4c&amp;q=XNYS%3aCFG&amp;form=skydnc</v>
    <v>Learn more on Bing</v>
  </rv>
  <rv s="16">
    <v>en-US</v>
    <v>a1pj4c</v>
    <v>268435456</v>
    <v>268435457</v>
    <v>1</v>
    <v>Powered by Refinitiv</v>
    <v>39</v>
    <v>CITIZENS FINANCIAL GROUP, INC. (XNYS:CFG)</v>
    <v>2</v>
    <v>40</v>
    <v>Finance</v>
    <v>35</v>
    <v>41.29</v>
    <v>14.12</v>
    <v>1.8017000000000001</v>
    <v>0.28000000000000003</v>
    <v>3.8039999999999998E-4</v>
    <v>1.0765E-2</v>
    <v>0.01</v>
    <v>USD</v>
    <v>Citizens Financial Group, Inc. is a retail bank holding company. The Company operates through two segments: Consumer Banking and Commercial Banking. Its Consumer Banking serves retail customers and small businesses. Consumer Banking products and services include deposit products, mortgage and home equity lending, auto financing, student loans, personal unsecured lines and loans, credit cards, business loans, wealth management and investment services. The Company's Commercial Banking segment offers a range of financial products and solutions, including lending and leasing, deposit and treasury management services, foreign exchange and interest rate risk management solutions, as well as corporate finance, merger and acquisition, and debt and equity capital markets capabilities. The Company delivers a range of retail and commercial banking products and services to individuals, institutions and companies. The Company operates approximately 1,100 branches.</v>
    <v>18000</v>
    <v>New York Stock Exchange</v>
    <v>XNYS</v>
    <v>XNYS</v>
    <v>1 Citizens Plz Fl 3, PROVIDENCE, RI, 02903-1344 US</v>
    <v>26.34</v>
    <v>Banking Services</v>
    <v>Stock</v>
    <v>44071.958333378905</v>
    <v>849</v>
    <v>25.98</v>
    <v>11101810000</v>
    <v>CITIZENS FINANCIAL GROUP, INC.</v>
    <v>CITIZENS FINANCIAL GROUP, INC.</v>
    <v>26.26</v>
    <v>10.3986</v>
    <v>26.01</v>
    <v>26.29</v>
    <v>26.3</v>
    <v>426828700</v>
    <v>CFG</v>
    <v>CITIZENS FINANCIAL GROUP, INC. (XNYS:CFG)</v>
    <v>3175192</v>
    <v>4042594</v>
    <v>1984</v>
  </rv>
  <rv s="2">
    <v>850</v>
  </rv>
  <rv s="0">
    <v>https://www.bing.com/financeapi/forcetrigger?t=a1mnur&amp;q=XNYS%3aAA&amp;form=skydnc</v>
    <v>Learn more on Bing</v>
  </rv>
  <rv s="16">
    <v>en-US</v>
    <v>a1mnur</v>
    <v>268435456</v>
    <v>268435457</v>
    <v>1</v>
    <v>Powered by Refinitiv</v>
    <v>39</v>
    <v>ALCOA CORPORATION (XNYS:AA)</v>
    <v>2</v>
    <v>40</v>
    <v>Finance</v>
    <v>35</v>
    <v>23.465</v>
    <v>5.16</v>
    <v>2.3129</v>
    <v>0.28000000000000003</v>
    <v>1.9840000000000001E-3</v>
    <v>1.8867999999999999E-2</v>
    <v>0.03</v>
    <v>USD</v>
    <v>Alcoa Corporation (Alcoa) is engaged in the production of bauxite, alumina and aluminum of various cast and rolled products. The Company’s operations consist of three reportable business segments: Bauxite, Alumina, and Aluminum. The Bauxite and Alumina segments primarily consist of a series of affiliated operating entities held in Alcoa World Alumina and Chemicals (AWAC), which is a joint venture between Alcoa Corporation and Alumina Limited. The Aluminum segment consists of the Company’s aluminum smelting, casting, and rolling businesses, along with the energy production business. Its Bauxite segment consists of the Company’s global bauxite mining operations. The Company’s Alumina segment consists of the Company’s worldwide refining system, which processes bauxite into alumina. The Aluminum segment consists of its worldwide smelting and casthouse system, a rolling mill in the United States, and a portfolio of energy assets in Brazil, Canada, and the United States.</v>
    <v>13800</v>
    <v>New York Stock Exchange</v>
    <v>XNYS</v>
    <v>XNYS</v>
    <v>201 Isabella St Ste 500, PITTSBURGH, PA, 15212-5873 US</v>
    <v>15.18</v>
    <v>Metals &amp; Mining</v>
    <v>Stock</v>
    <v>44071.99986740703</v>
    <v>852</v>
    <v>14.8605</v>
    <v>2759116000</v>
    <v>ALCOA CORPORATION</v>
    <v>ALCOA CORPORATION</v>
    <v>15.01</v>
    <v>0</v>
    <v>14.84</v>
    <v>15.12</v>
    <v>15.15</v>
    <v>185924300</v>
    <v>AA</v>
    <v>ALCOA CORPORATION (XNYS:AA)</v>
    <v>3144918</v>
    <v>5267926</v>
    <v>2016</v>
  </rv>
  <rv s="2">
    <v>853</v>
  </rv>
  <rv s="0">
    <v>http://fr.wikipedia.org/wiki/The_Bank_of_New_York_Mellon</v>
    <v>Wikipedia</v>
  </rv>
  <rv s="12">
    <v>247</v>
    <v>855</v>
  </rv>
  <rv s="13">
    <v>36</v>
    <v>https://www.bing.com/th?id=AMMS_5651d5f938e46c63421a39f19565d586&amp;qlt=95</v>
    <v>856</v>
    <v>https://www.bing.com/images/search?form=xlimg&amp;q=the+bank+of+new+york+mellon</v>
    <v>Image of THE BANK OF NEW YORK MELLON CORPORATION</v>
    <v/>
  </rv>
  <rv s="0">
    <v>https://www.bing.com/financeapi/forcetrigger?t=a1ojc7&amp;q=XNYS%3aBK&amp;form=skydnc</v>
    <v>Learn more on Bing</v>
  </rv>
  <rv s="17">
    <v>en-US</v>
    <v>a1ojc7</v>
    <v>268435456</v>
    <v>268435457</v>
    <v>1</v>
    <v>Powered by Refinitiv</v>
    <v>41</v>
    <v>THE BANK OF NEW YORK MELLON CORPORATION (XNYS:BK)</v>
    <v>33</v>
    <v>42</v>
    <v>Finance</v>
    <v>35</v>
    <v>51.6</v>
    <v>26.4</v>
    <v>1.0154000000000001</v>
    <v>0.01</v>
    <v>-1.5970000000000001E-3</v>
    <v>2.6630000000000002E-4</v>
    <v>-0.06</v>
    <v>USD</v>
    <v>The Bank of New York Mellon Corporation is a global investments company, which is focused on helping its clients manage and service their financial assets throughout the investment lifecycle. It provides financial services for institutions, corporations or individual investors. It allows clients to create, trade, hold, manage, service, distribute or restructure investments. It delivers Investment Management and Investment Services in 35 countries. It also has an Other segment, which includes the leasing portfolio, corporate treasury activities, derivatives and other trading, corporate and bank-owned life insurance and renewable energy investments, and business exits. As of September 30, 2018, the Company had $34.5 trillion in assets under custody and/or administration and $1.8 trillion in assets under management. It offers a range of actively managed equity and fixed income. It offers asset servicing, clearing services, issuer services and treasury services to its clients.</v>
    <v>48300</v>
    <v>New York Stock Exchange</v>
    <v>XNYS</v>
    <v>XNYS</v>
    <v>240 Greenwich St, NEW YORK, NY, 10007-2163 US</v>
    <v>37.723500000000001</v>
    <v>857</v>
    <v>Investment Banking &amp; Investment Services</v>
    <v>Stock</v>
    <v>44071.965104860938</v>
    <v>858</v>
    <v>37.22</v>
    <v>33264110000</v>
    <v>THE BANK OF NEW YORK MELLON CORPORATION</v>
    <v>THE BANK OF NEW YORK MELLON CORPORATION</v>
    <v>37.72</v>
    <v>8.0897000000000006</v>
    <v>37.549999999999997</v>
    <v>37.56</v>
    <v>37.5</v>
    <v>885861700</v>
    <v>BK</v>
    <v>THE BANK OF NEW YORK MELLON CORPORATION (XNYS:BK)</v>
    <v>3139023</v>
    <v>4512796</v>
    <v>2007</v>
  </rv>
  <rv s="2">
    <v>859</v>
  </rv>
  <rv s="0">
    <v>http://en.wikipedia.org/wiki/Xerox</v>
    <v>Wikipedia</v>
  </rv>
  <rv s="12">
    <v>247</v>
    <v>861</v>
  </rv>
  <rv s="13">
    <v>36</v>
    <v>https://www.bing.com/th?id=AMMS_4999f55a840e866c22c2772f5ae65df0&amp;qlt=95</v>
    <v>862</v>
    <v>https://www.bing.com/images/search?form=xlimg&amp;q=xerox</v>
    <v>Image of XEROX HOLDINGS CORPORATION</v>
    <v/>
  </rv>
  <rv s="0">
    <v>https://www.bing.com/financeapi/forcetrigger?t=a26arw&amp;q=XNYS%3aXRX&amp;form=skydnc</v>
    <v>Learn more on Bing</v>
  </rv>
  <rv s="17">
    <v>en-US</v>
    <v>a26arw</v>
    <v>268435456</v>
    <v>268435457</v>
    <v>1</v>
    <v>Powered by Refinitiv</v>
    <v>41</v>
    <v>XEROX HOLDINGS CORPORATION (XNYS:XRX)</v>
    <v>33</v>
    <v>42</v>
    <v>Finance</v>
    <v>35</v>
    <v>39.47</v>
    <v>14.22</v>
    <v>1.7036</v>
    <v>0.43</v>
    <v>0</v>
    <v>2.2513000000000002E-2</v>
    <v>0</v>
    <v>USD</v>
    <v>Xerox Holdings Corporation is a provider of digital print technology and related solutions. The Company has capabilities in imaging and printing, data analytics, and the development of secure and automated solutions to help customers improve productivity. The Company’s primary offerings span three main areas: Managed Document Services, Workplace Solutions and Graphic Communications. Its Managed Document Services offerings help customers, ranging from small businesses to global enterprises, optimize their printing and related document workflow and business processes. Managed Document Services includes the document outsourcing business, as well as a set of communication and marketing solutions. The Company’s Workplace Solutions and Graphic Communications products and solutions support the work processes of its customers by providing them with printing and communications infrastructure.</v>
    <v>26100</v>
    <v>New York Stock Exchange</v>
    <v>XNYS</v>
    <v>XNYS</v>
    <v>201 Merritt 7, NORWALK, CT, 06851-1056 US</v>
    <v>19.57</v>
    <v>863</v>
    <v>Office Equipment</v>
    <v>Stock</v>
    <v>44071.99301766172</v>
    <v>864</v>
    <v>19.09</v>
    <v>4068560000</v>
    <v>XEROX HOLDINGS CORPORATION</v>
    <v>XEROX HOLDINGS CORPORATION</v>
    <v>19.11</v>
    <v>8.7520000000000007</v>
    <v>19.100000000000001</v>
    <v>19.53</v>
    <v>19.53</v>
    <v>213013600</v>
    <v>XRX</v>
    <v>XEROX HOLDINGS CORPORATION (XNYS:XRX)</v>
    <v>3107937</v>
    <v>3907967</v>
    <v>2019</v>
  </rv>
  <rv s="2">
    <v>865</v>
  </rv>
  <rv s="0">
    <v>https://www.bing.com/financeapi/forcetrigger?t=a1mzjc&amp;q=XNYS%3aAFL&amp;form=skydnc</v>
    <v>Learn more on Bing</v>
  </rv>
  <rv s="16">
    <v>en-US</v>
    <v>a1mzjc</v>
    <v>268435456</v>
    <v>268435457</v>
    <v>1</v>
    <v>Powered by Refinitiv</v>
    <v>39</v>
    <v>AFLAC INCORPORATED (XNYS:AFL)</v>
    <v>2</v>
    <v>40</v>
    <v>Finance</v>
    <v>35</v>
    <v>55.07</v>
    <v>23.07</v>
    <v>0.83560000000000001</v>
    <v>0.25</v>
    <v>4.5789999999999997E-3</v>
    <v>6.7789999999999994E-3</v>
    <v>0.17</v>
    <v>USD</v>
    <v>Aflac Incorporated is a business holding company. The Company is involved in supplemental health and life insurance, which is marketed and administered through its subsidiary, American Family Life Assurance Company of Columbus (Aflac). The Company's insurance business consists of two segments: Aflac Japan and Aflac U.S. The Company designs the United States insurance products to provide supplemental coverage for people having medical or primary insurance coverage. Aflac U.S. offers accident coverage on both an individual and group basis. The Company offers cancer plans, critical illness plans, and critical care and recovery plans. The Company designs the United States insurance products to provide supplemental coverage for people having medical or primary insurance coverage. Aflac U.S. offers accident coverage on both an individual and group basis. The Company offers cancer plans, critical illness plans, and critical care and recovery plans.</v>
    <v>10977</v>
    <v>New York Stock Exchange</v>
    <v>XNYS</v>
    <v>XNYS</v>
    <v>1932 WYNNTON RD, COLUMBUS, GA, 31999-0001 US</v>
    <v>37.229999999999997</v>
    <v>Insurance</v>
    <v>Stock</v>
    <v>44071.958882256251</v>
    <v>867</v>
    <v>36.68</v>
    <v>26292210000</v>
    <v>AFLAC INCORPORATED</v>
    <v>AFLAC INCORPORATED</v>
    <v>37.22</v>
    <v>9.2195999999999998</v>
    <v>36.880000000000003</v>
    <v>37.130000000000003</v>
    <v>37.299999999999997</v>
    <v>712912400</v>
    <v>AFL</v>
    <v>AFLAC INCORPORATED (XNYS:AFL)</v>
    <v>3101982</v>
    <v>3120341</v>
    <v>1973</v>
  </rv>
  <rv s="2">
    <v>868</v>
  </rv>
  <rv s="0">
    <v>http://en.wikipedia.org/wiki/Hanesbrands</v>
    <v>Wikipedia</v>
  </rv>
  <rv s="12">
    <v>247</v>
    <v>870</v>
  </rv>
  <rv s="13">
    <v>36</v>
    <v>https://www.bing.com/th?id=AMMS_c24975ed18339087911e989d5a38f632&amp;qlt=95</v>
    <v>871</v>
    <v>https://www.bing.com/images/search?form=xlimg&amp;q=hanesbrands</v>
    <v>Image of HANESBRANDS INC.</v>
    <v/>
  </rv>
  <rv s="0">
    <v>https://www.bing.com/financeapi/forcetrigger?t=a1uh3m&amp;q=XNYS%3aHBI&amp;form=skydnc</v>
    <v>Learn more on Bing</v>
  </rv>
  <rv s="17">
    <v>en-US</v>
    <v>a1uh3m</v>
    <v>268435456</v>
    <v>268435457</v>
    <v>1</v>
    <v>Powered by Refinitiv</v>
    <v>41</v>
    <v>HANESBRANDS INC. (XNYS:HBI)</v>
    <v>33</v>
    <v>42</v>
    <v>Finance</v>
    <v>35</v>
    <v>16.754999999999999</v>
    <v>6.96</v>
    <v>1.7176</v>
    <v>-0.01</v>
    <v>6.3610000000000001E-4</v>
    <v>-6.357E-4</v>
    <v>0.01</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15.895</v>
    <v>872</v>
    <v>Textiles &amp; Apparel</v>
    <v>Stock</v>
    <v>44071.958333367969</v>
    <v>873</v>
    <v>15.46</v>
    <v>5476569000</v>
    <v>HANESBRANDS INC.</v>
    <v>HANESBRANDS INC.</v>
    <v>15.81</v>
    <v>10.9085</v>
    <v>15.73</v>
    <v>15.72</v>
    <v>15.73</v>
    <v>348160800</v>
    <v>HBI</v>
    <v>HANESBRANDS INC. (XNYS:HBI)</v>
    <v>3097849</v>
    <v>6409035</v>
    <v>2005</v>
  </rv>
  <rv s="2">
    <v>874</v>
  </rv>
  <rv s="0">
    <v>http://en.wikipedia.org/wiki/Ally_Financial</v>
    <v>Wikipedia</v>
  </rv>
  <rv s="12">
    <v>247</v>
    <v>876</v>
  </rv>
  <rv s="13">
    <v>36</v>
    <v>https://www.bing.com/th?id=AMMS_35e6b09ecfb89aa3125c5b5303f64ba7&amp;qlt=95</v>
    <v>877</v>
    <v>https://www.bing.com/images/search?form=xlimg&amp;q=ally+financial</v>
    <v>Image of ALLY FINANCIAL INC.</v>
    <v/>
  </rv>
  <rv s="0">
    <v>https://www.bing.com/financeapi/forcetrigger?t=a1nbbh&amp;q=XNYS%3aALLY&amp;form=skydnc</v>
    <v>Learn more on Bing</v>
  </rv>
  <rv s="17">
    <v>en-US</v>
    <v>a1nbbh</v>
    <v>268435456</v>
    <v>268435457</v>
    <v>1</v>
    <v>Powered by Refinitiv</v>
    <v>41</v>
    <v>ALLY FINANCIAL INC. (XNYS:ALLY)</v>
    <v>33</v>
    <v>42</v>
    <v>Finance</v>
    <v>35</v>
    <v>35.42</v>
    <v>10.220000000000001</v>
    <v>1.6418999999999999</v>
    <v>0.41</v>
    <v>6.7939999999999997E-3</v>
    <v>1.7718000000000001E-2</v>
    <v>0.16</v>
    <v>USD</v>
    <v>Ally Financial Inc. is a digital financial services company. The Company is a bank and financial holding company. Its segments include Automotive Finance operations, Insurance operations, Mortgage Finance operations, Corporate Finance operations, and Corporate and Other. The Automotive Finance operations segment provides the United States-based automotive financing services to consumers and automotive dealers, and automotive and equipment financing services to companies and municipalities. The Insurance operations segment offers both consumer finance protection and insurance products sold through the automotive dealer channel, and commercial insurance products sold directly to dealers. The Mortgage Finance operations segment consists of the management of a held-for-investment consumer mortgage finance loan portfolio. The Corporate Finance operations segment provides senior secured leveraged cash flow and asset-based loans to mostly the United States-based middle market companies.</v>
    <v>8700</v>
    <v>New York Stock Exchange</v>
    <v>XNYS</v>
    <v>XNYS</v>
    <v>500 Woodward Ave Fl 10, DETROIT, MI, 48226-3423 US</v>
    <v>23.67</v>
    <v>878</v>
    <v>Banking Services</v>
    <v>Stock</v>
    <v>44071.958333437498</v>
    <v>879</v>
    <v>23.035</v>
    <v>8650591000</v>
    <v>ALLY FINANCIAL INC.</v>
    <v>ALLY FINANCIAL INC.</v>
    <v>23.4</v>
    <v>13.1906</v>
    <v>23.14</v>
    <v>23.55</v>
    <v>23.71</v>
    <v>373837100</v>
    <v>ALLY</v>
    <v>ALLY FINANCIAL INC. (XNYS:ALLY)</v>
    <v>3079274</v>
    <v>3611309</v>
    <v>1997</v>
  </rv>
  <rv s="2">
    <v>880</v>
  </rv>
  <rv s="0">
    <v>https://www.bing.com/financeapi/forcetrigger?t=a23fm7&amp;q=XNYS%3aSPR&amp;form=skydnc</v>
    <v>Learn more on Bing</v>
  </rv>
  <rv s="16">
    <v>en-US</v>
    <v>a23fm7</v>
    <v>268435456</v>
    <v>268435457</v>
    <v>1</v>
    <v>Powered by Refinitiv</v>
    <v>39</v>
    <v>SPIRIT AEROSYSTEMS HOLDINGS, INC. (XNYS:SPR)</v>
    <v>2</v>
    <v>40</v>
    <v>Finance</v>
    <v>35</v>
    <v>92.81</v>
    <v>13.69</v>
    <v>1.3980999999999999</v>
    <v>0.34</v>
    <v>4.6860000000000001E-3</v>
    <v>1.619E-2</v>
    <v>0.1</v>
    <v>USD</v>
    <v>Spirit AeroSystems Holdings, Inc. is a non-original equipment manufacturer (OEM), aircraft parts designer and manufacturer of commercial aero-structures. The Company is also a supplier of aero-structures. The Company operates through three segments: Fuselage Systems, Propulsion Systems and Wing Systems. The Fuselage Systems segment includes the development, production and marketing of forward, mid and rear fuselage sections and systems. The Propulsion Systems segment includes the development, production and marketing of struts/pylons, nacelles (including thrust reversers) and related engine structural components. The Wing Systems segment includes the development, production and marketing of wings and wing components (including flight control surfaces), and other miscellaneous structural parts. The Company's maintenance, repair and overhaul (MRO) services include repair stations that provide complete on-site repair and overhaul.</v>
    <v>18200</v>
    <v>New York Stock Exchange</v>
    <v>XNYS</v>
    <v>XNYS</v>
    <v>3801 S Oliver St, WICHITA, KS, 67210-2112 US</v>
    <v>21.4758</v>
    <v>Aerospace &amp; Defense</v>
    <v>Stock</v>
    <v>44071.999911527346</v>
    <v>882</v>
    <v>20.88</v>
    <v>2218104000</v>
    <v>SPIRIT AEROSYSTEMS HOLDINGS, INC.</v>
    <v>SPIRIT AEROSYSTEMS HOLDINGS, INC.</v>
    <v>21.1</v>
    <v>0</v>
    <v>21</v>
    <v>21.34</v>
    <v>21.44</v>
    <v>105624000</v>
    <v>SPR</v>
    <v>SPIRIT AEROSYSTEMS HOLDINGS, INC. (XNYS:SPR)</v>
    <v>3064884</v>
    <v>4841377</v>
    <v>2005</v>
  </rv>
  <rv s="2">
    <v>883</v>
  </rv>
  <rv s="0">
    <v>https://www.bing.com/financeapi/forcetrigger?t=a25k8m&amp;q=XNYS%3aBHC&amp;form=skydnc</v>
    <v>Learn more on Bing</v>
  </rv>
  <rv s="16">
    <v>en-US</v>
    <v>a25k8m</v>
    <v>268435456</v>
    <v>268435457</v>
    <v>1</v>
    <v>Powered by Refinitiv</v>
    <v>39</v>
    <v>BAUSCH HEALTH COMPANIES INC. (XNYS:BHC)</v>
    <v>2</v>
    <v>40</v>
    <v>Finance</v>
    <v>35</v>
    <v>31.97</v>
    <v>11.15</v>
    <v>1.1379999999999999</v>
    <v>-0.09</v>
    <v>0</v>
    <v>-5.2940000000000001E-3</v>
    <v>0</v>
    <v>USD</v>
    <v>Bausch Health Companies Inc, formerly Valeant Pharmaceuticals International Inc, is a Canada-based company that develops, manufactures and markets a range of branded and generic pharmaceuticals, medical devices and over-the-counter products. It primarily develops products in the therapeutic areas of eye health, gastroenterology and dermatology. Its dermatology products treat a range of conditions, including actinic keratosis, acne, atopic dermatitis, psoriasis and other dermatoses. It also offers a selection of aesthetic medical devices that address a variety of conditions, including facial wrinkles, acne, pigmentation conditions and laser hair removal, among others. The gastrointestinal (GI) segment offers products that treat GI and hepatologic conditions, including hepatic encephalopathy, irritable bowel syndrome with diarrhea and ulcerative colitis, among others. Its eye health products are marketed in the following categories: Contact Lens, Pharmaceutical Products and Surgical.</v>
    <v>21700</v>
    <v>New York Stock Exchange</v>
    <v>XNYS</v>
    <v>XNYS</v>
    <v>2150 Saint-Elzear Blvd W, LAVAL, QC, H7L 4A8 CA</v>
    <v>17.14</v>
    <v>Pharmaceuticals</v>
    <v>Stock</v>
    <v>44071.958333367969</v>
    <v>885</v>
    <v>16.739999999999998</v>
    <v>7905698000</v>
    <v>BAUSCH HEALTH COMPANIES INC.</v>
    <v>BAUSCH HEALTH COMPANIES INC.</v>
    <v>16.98</v>
    <v>0</v>
    <v>17</v>
    <v>16.91</v>
    <v>16.91</v>
    <v>354993200</v>
    <v>BHC</v>
    <v>BAUSCH HEALTH COMPANIES INC. (XNYS:BHC)</v>
    <v>3253869</v>
    <v>5064118</v>
    <v>2013</v>
  </rv>
  <rv s="2">
    <v>886</v>
  </rv>
  <rv s="0">
    <v>https://www.bing.com/financeapi/forcetrigger?t=bnmoc7&amp;q=XNYS%3aETRN&amp;form=skydnc</v>
    <v>Learn more on Bing</v>
  </rv>
  <rv s="26">
    <v>en-US</v>
    <v>bnmoc7</v>
    <v>268435456</v>
    <v>268435457</v>
    <v>1</v>
    <v>Powered by Refinitiv</v>
    <v>64</v>
    <v>Equitrans Midstream Corporation (XNYS:ETRN)</v>
    <v>2</v>
    <v>65</v>
    <v>Finance</v>
    <v>35</v>
    <v>15.24</v>
    <v>3.75</v>
    <v>-0.14000000000000001</v>
    <v>-2.7831000000000002E-2</v>
    <v>-1.3258000000000001E-2</v>
    <v>-0.28999999999999998</v>
    <v>USD</v>
    <v>Equitrans Midstream Corporation is a natural gas gatherer in the United States. The Company provides midstream services to EQT Corporation and multiple third-parties in Pennsylvania, West Virginia, and Ohio. The Company operates through three business segments: Gathering, Transmission and Water. It provides natural gas gathering, transmission and storage services under contracts. Its midstream assets are primarily located in the Appalachian Basin. The Company’s gathering system delivers natural gas from wells and other receipt points to transmission pipelines. Its transmission and storage system delivers gas to local demand users and interstate pipelines for access to demand markets. Its water services assets consist of water pipelines, impoundment facilities, pumping stations, take point facilities and measurement facilities that support well completion activities and collect flowback and produced water for recycling or disposal.</v>
    <v>800</v>
    <v>New York Stock Exchange</v>
    <v>XNYS</v>
    <v>XNYS</v>
    <v>625 Liberty Avenue, Suite 2000, PITTSBURGH, PA, 15222 US</v>
    <v>10.57</v>
    <v>Oil &amp; Gas Related Equipment and Services</v>
    <v>Stock</v>
    <v>44071.989662881249</v>
    <v>888</v>
    <v>10.34</v>
    <v>4566883000</v>
    <v>Equitrans Midstream Corporation</v>
    <v>Equitrans Midstream Corporation</v>
    <v>10.57</v>
    <v>0</v>
    <v>10.56</v>
    <v>10.42</v>
    <v>10.130000000000001</v>
    <v>432470000</v>
    <v>ETRN</v>
    <v>Equitrans Midstream Corporation (XNYS:ETRN)</v>
    <v>3023096</v>
    <v>3738362</v>
    <v>2018</v>
  </rv>
  <rv s="2">
    <v>889</v>
  </rv>
  <rv s="0">
    <v>http://en.wikipedia.org/wiki/Ballard_Power_Systems</v>
    <v>Wikipedia</v>
  </rv>
  <rv s="12">
    <v>247</v>
    <v>891</v>
  </rv>
  <rv s="13">
    <v>36</v>
    <v>https://www.bing.com/th?id=AMMS_419ee276ddda85f8bb80108c466b2a90&amp;qlt=95</v>
    <v>892</v>
    <v>https://www.bing.com/images/search?form=xlimg&amp;q=ballard+power+systems</v>
    <v>Image of BALLARD POWER SYSTEMS INC.</v>
    <v/>
  </rv>
  <rv s="0">
    <v>https://www.bing.com/financeapi/forcetrigger?t=a1oldm&amp;q=XNAS%3aBLDP&amp;form=skydnc</v>
    <v>Learn more on Bing</v>
  </rv>
  <rv s="15">
    <v>en-US</v>
    <v>a1oldm</v>
    <v>268435456</v>
    <v>268435457</v>
    <v>1</v>
    <v>Powered by Refinitiv</v>
    <v>37</v>
    <v>BALLARD POWER SYSTEMS INC. (XNAS:BLDP)</v>
    <v>33</v>
    <v>38</v>
    <v>Finance</v>
    <v>35</v>
    <v>21.61</v>
    <v>4.3</v>
    <v>1.7697000000000001</v>
    <v>0.17</v>
    <v>-3.1269999999999996E-3</v>
    <v>1.0746E-2</v>
    <v>-0.05</v>
    <v>USD</v>
    <v>Ballard Power Systems Inc is a Canada-based proton exchange membrane (PEM) fuel cell products designer. The Company's principal business is the design, development, manufacture, sale and service of PEM fuel cell products for a variety of applications, focusing on its power product markets of Heavy-Duty Motive, Portable Power, Material Handling and Backup Power, as well as the delivery of Technology Solutions, including engineering services and the license and sale of its intellectual property portfolio and fundamental knowledge for a variety of fuel cell applications.</v>
    <v>703</v>
    <v>Nasdaq Stock Market</v>
    <v>XNAS</v>
    <v>XNAS</v>
    <v>9000 Glenlyon Pky, BURNABY, BC, V5J 5J8 CA</v>
    <v>16.21</v>
    <v>893</v>
    <v>Renewable Energy</v>
    <v>Stock</v>
    <v>44071.999622534378</v>
    <v>894</v>
    <v>15.719799999999999</v>
    <v>5071449000</v>
    <v>BALLARD POWER SYSTEMS INC.</v>
    <v>BALLARD POWER SYSTEMS INC.</v>
    <v>15.8</v>
    <v>15.82</v>
    <v>15.99</v>
    <v>15.94</v>
    <v>244289400</v>
    <v>BLDP</v>
    <v>BALLARD POWER SYSTEMS INC. (XNAS:BLDP)</v>
    <v>3013241</v>
    <v>4756459</v>
    <v>2016</v>
  </rv>
  <rv s="2">
    <v>895</v>
  </rv>
  <rv s="0">
    <v>http://en.wikipedia.org/wiki/Aramark</v>
    <v>Wikipedia</v>
  </rv>
  <rv s="12">
    <v>247</v>
    <v>897</v>
  </rv>
  <rv s="13">
    <v>36</v>
    <v>https://www.bing.com/th?id=AMMS_3c05ae1725cfd1e4059e539f084a934d&amp;qlt=95</v>
    <v>898</v>
    <v>https://www.bing.com/images/search?form=xlimg&amp;q=aramark</v>
    <v>Image of ARAMARK</v>
    <v/>
  </rv>
  <rv s="0">
    <v>https://www.bing.com/financeapi/forcetrigger?t=a1nqqh&amp;q=XNYS%3aARMK&amp;form=skydnc</v>
    <v>Learn more on Bing</v>
  </rv>
  <rv s="17">
    <v>en-US</v>
    <v>a1nqqh</v>
    <v>268435456</v>
    <v>268435457</v>
    <v>1</v>
    <v>Powered by Refinitiv</v>
    <v>41</v>
    <v>ARAMARK (XNYS:ARMK)</v>
    <v>33</v>
    <v>42</v>
    <v>Finance</v>
    <v>35</v>
    <v>47.22</v>
    <v>9.65</v>
    <v>1.7277</v>
    <v>2.61</v>
    <v>-3.4709999999999998E-4</v>
    <v>9.9617999999999998E-2</v>
    <v>-0.01</v>
    <v>USD</v>
    <v>Aramark is a global provider of food, facilities and uniform services to education, healthcare, business and industry, and sports, leisure and corrections clients. The Company operates through three segments: Food and Support Services North America (FSS North America), Food and Support Services International (FSS International), and Uniform and Career Apparel (Uniform). FSS North America and FSS International segments include food, refreshment, specialized dietary and support services, including facility maintenance and housekeeping, provided to business, educational and healthcare institutions and in sports, leisure and other facilities. The Uniform segment includes rental, sale, cleaning, maintenance and delivery of personalized uniforms and other textile items to clients in a range of industries in the United States, Puerto Rico, Japan and Canada, including manufacturing, transportation, construction, restaurants and hotels, healthcare and pharmaceutical industries.</v>
    <v>183300</v>
    <v>New York Stock Exchange</v>
    <v>XNYS</v>
    <v>XNYS</v>
    <v>2400 Market St, PHILADELPHIA, PA, 19103-3041 US</v>
    <v>29.12</v>
    <v>899</v>
    <v>Hotels &amp; Entertainment Services</v>
    <v>Stock</v>
    <v>44071.958333367969</v>
    <v>900</v>
    <v>26.445</v>
    <v>6627961000</v>
    <v>ARAMARK</v>
    <v>ARAMARK</v>
    <v>26.49</v>
    <v>0</v>
    <v>26.2</v>
    <v>28.81</v>
    <v>28.8</v>
    <v>252975600</v>
    <v>ARMK</v>
    <v>ARAMARK (XNYS:ARMK)</v>
    <v>3241448</v>
    <v>2584517</v>
    <v>2006</v>
  </rv>
  <rv s="2">
    <v>901</v>
  </rv>
  <rv s="0">
    <v>https://www.bing.com/financeapi/forcetrigger?t=a1vwxm&amp;q=XNYS%3aIVZ&amp;form=skydnc</v>
    <v>Learn more on Bing</v>
  </rv>
  <rv s="16">
    <v>en-US</v>
    <v>a1vwxm</v>
    <v>268435456</v>
    <v>268435457</v>
    <v>1</v>
    <v>Powered by Refinitiv</v>
    <v>39</v>
    <v>INVESCO LTD. (XNYS:IVZ)</v>
    <v>2</v>
    <v>40</v>
    <v>Finance</v>
    <v>35</v>
    <v>19.010000000000002</v>
    <v>6.375</v>
    <v>1.4454</v>
    <v>-0.09</v>
    <v>-6.5239999999999994E-3</v>
    <v>-8.317999999999999E-3</v>
    <v>-7.0000000000000007E-2</v>
    <v>USD</v>
    <v>Invesco Ltd. (Invesco) is an independent investment management company. The Company provides a range of investment capabilities and outcomes, which are delivered through a set of investment vehicles, to help clients achieve their investment objectives. It has a presence in the retail and institutional markets within the investment management industry in North America; Europe, Middle East and Africa (EMEA), and Asia-Pacific. Its Jemstep solution provides wealth management home offices and their advisors with a suite of technology solutions that are customizable and are integrated into existing systems. The solution offers advisors an open architecture platform that includes Invesco's fundamental and factor-based investment strategies. It offers retail products within various asset classes. It offers a suite of domestic and global strategies, including traditional and quantitative equities, fixed income and absolute return strategies.</v>
    <v>8717</v>
    <v>New York Stock Exchange</v>
    <v>XNYS</v>
    <v>XNYS</v>
    <v>1555 Peachtree St NE Ste 1800, ATLANTA, GA, 30309-2499 US</v>
    <v>10.88</v>
    <v>Investment Banking &amp; Investment Services</v>
    <v>Stock</v>
    <v>44071.980343240626</v>
    <v>903</v>
    <v>10.57</v>
    <v>4968175000</v>
    <v>INVESCO LTD.</v>
    <v>INVESCO LTD.</v>
    <v>10.82</v>
    <v>10.6313</v>
    <v>10.82</v>
    <v>10.73</v>
    <v>10.66</v>
    <v>459165900</v>
    <v>IVZ</v>
    <v>INVESCO LTD. (XNYS:IVZ)</v>
    <v>2977624</v>
    <v>4712117</v>
    <v>2007</v>
  </rv>
  <rv s="2">
    <v>904</v>
  </rv>
  <rv s="0">
    <v>http://ja.wikipedia.org/wiki/Cloudflare</v>
    <v>Wikipedia</v>
  </rv>
  <rv s="12">
    <v>503</v>
    <v>906</v>
  </rv>
  <rv s="13">
    <v>36</v>
    <v>https://www.bing.com/th?id=AMMS_896bba113b4cda3b7cabba033dece783&amp;qlt=95</v>
    <v>907</v>
    <v>https://www.bing.com/images/search?form=xlimg&amp;q=cloudflare</v>
    <v>Image of CLOUDFLARE, INC.</v>
    <v/>
  </rv>
  <rv s="0">
    <v>https://www.bing.com/financeapi/forcetrigger?t=brh6oc&amp;q=XNYS%3aNET&amp;form=skydnc</v>
    <v>Learn more on Bing</v>
  </rv>
  <rv s="14">
    <v>en-US</v>
    <v>brh6oc</v>
    <v>268435456</v>
    <v>268435457</v>
    <v>1</v>
    <v>Powered by Refinitiv</v>
    <v>31</v>
    <v>CLOUDFLARE, INC. (XNYS:NET)</v>
    <v>33</v>
    <v>45</v>
    <v>Finance</v>
    <v>35</v>
    <v>45.28</v>
    <v>14.5</v>
    <v>-0.08</v>
    <v>-3.5310000000000003E-3</v>
    <v>-2.0140000000000002E-3</v>
    <v>-0.14000000000000001</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40.840000000000003</v>
    <v>908</v>
    <v>Software &amp; IT Services</v>
    <v>Stock</v>
    <v>44071.996207742966</v>
    <v>909</v>
    <v>39.630000000000003</v>
    <v>12146500000</v>
    <v>CLOUDFLARE, INC.</v>
    <v>CLOUDFLARE, INC.</v>
    <v>40.200000000000003</v>
    <v>0</v>
    <v>39.729999999999997</v>
    <v>39.65</v>
    <v>39.51</v>
    <v>305726100</v>
    <v>NET</v>
    <v>CLOUDFLARE, INC. (XNYS:NET)</v>
    <v>3069189</v>
    <v>5539016</v>
    <v>2009</v>
  </rv>
  <rv s="2">
    <v>910</v>
  </rv>
  <rv s="0">
    <v>http://zh.wikipedia.org/wiki/艾索倫電力公司</v>
    <v>Wikipedia</v>
  </rv>
  <rv s="12">
    <v>247</v>
    <v>912</v>
  </rv>
  <rv s="13">
    <v>36</v>
    <v>https://www.bing.com/th?id=AMMS_0ad5d5fe4357eb2ac7de4f7ed88926c0&amp;qlt=95</v>
    <v>913</v>
    <v>https://www.bing.com/images/search?form=xlimg&amp;q=exelon</v>
    <v>Image of EXELON CORPORATION</v>
    <v/>
  </rv>
  <rv s="0">
    <v>https://www.bing.com/financeapi/forcetrigger?t=a1shjc&amp;q=XNAS%3aEXC&amp;form=skydnc</v>
    <v>Learn more on Bing</v>
  </rv>
  <rv s="17">
    <v>en-US</v>
    <v>a1shjc</v>
    <v>268435456</v>
    <v>268435457</v>
    <v>1</v>
    <v>Powered by Refinitiv</v>
    <v>41</v>
    <v>EXELON CORPORATION (XNAS:EXC)</v>
    <v>33</v>
    <v>42</v>
    <v>Finance</v>
    <v>35</v>
    <v>50.54</v>
    <v>29.28</v>
    <v>0.39960000000000001</v>
    <v>0.15</v>
    <v>2.7E-4</v>
    <v>4.0660000000000002E-3</v>
    <v>0.01</v>
    <v>USD</v>
    <v>Exelon Corporation is a utility services holding company. The Company, through its subsidiary, Exelon Generation Company, LLC (Generation), is engaged in the energy generation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delivery businesses. It operates through 12 segments: Generation's six segments: Mid-Atlantic, Midwest, New England, New York, ERCOT and Other Power Regions; ComEd; PECO; BGE, and PHI's three utility segments: Pepco, DPL and ACE. Generation's integrated business consists of the generation, physical delivery and marketing of power across geographical regions through its customer-facing business, Constellation, which sells electricity and natural gas to both wholesale and retail customers.</v>
    <v>32713</v>
    <v>Nasdaq Stock Market</v>
    <v>XNAS</v>
    <v>XNAS</v>
    <v>PO BOX 805398, CHICAGO, IL, 60680-5398 US</v>
    <v>37.06</v>
    <v>914</v>
    <v>Electrical Utilities &amp; IPPs</v>
    <v>Stock</v>
    <v>44071.906249571097</v>
    <v>915</v>
    <v>36.645000000000003</v>
    <v>35949450000</v>
    <v>EXELON CORPORATION</v>
    <v>EXELON CORPORATION</v>
    <v>36.899000000000001</v>
    <v>13.598000000000001</v>
    <v>36.89</v>
    <v>37.04</v>
    <v>37.049999999999997</v>
    <v>974503900</v>
    <v>EXC</v>
    <v>EXELON CORPORATION (XNAS:EXC)</v>
    <v>3930978</v>
    <v>5573082</v>
    <v>1999</v>
  </rv>
  <rv s="2">
    <v>916</v>
  </rv>
  <rv s="0">
    <v>http://en.wikipedia.org/wiki/Dow_Chemical_Company</v>
    <v>Wikipedia</v>
  </rv>
  <rv s="12">
    <v>247</v>
    <v>918</v>
  </rv>
  <rv s="13">
    <v>36</v>
    <v>https://www.bing.com/th?id=AMMS_7e463bfc99ca5979f3af348540f8175b&amp;qlt=95</v>
    <v>919</v>
    <v>https://www.bing.com/images/search?form=xlimg&amp;q=dow+chemical+company</v>
    <v>Image of Dow Inc.</v>
    <v/>
  </rv>
  <rv s="0">
    <v>https://www.bing.com/financeapi/forcetrigger?t=bpifbh&amp;q=XNYS%3aDOW&amp;form=skydnc</v>
    <v>Learn more on Bing</v>
  </rv>
  <rv s="14">
    <v>en-US</v>
    <v>bpifbh</v>
    <v>268435456</v>
    <v>268435457</v>
    <v>1</v>
    <v>Powered by Refinitiv</v>
    <v>31</v>
    <v>Dow Inc. (XNYS:DOW)</v>
    <v>33</v>
    <v>45</v>
    <v>Finance</v>
    <v>35</v>
    <v>56.25</v>
    <v>21.95</v>
    <v>-0.11</v>
    <v>-5.4290000000000002E-4</v>
    <v>-2.3830000000000001E-3</v>
    <v>-2.5000000000000001E-2</v>
    <v>USD</v>
    <v>Dow Inc. is a material science company that is combining science and technology to develop solutions. The Company’s portfolio comprised of six global business units, organized into three operating segments: Performance Materials &amp; Coatings, Industrial Intermediates &amp; Infrastructure and Packaging &amp; Specialty Plastics. Its products serve different applications, including coatings, home and personal care, durable goods, adhesives and sealants, and food and specialty packaging. In addition, the Company operates a global commercial and development network that features eight research and development (R&amp;D) centers.</v>
    <v>36500</v>
    <v>New York Stock Exchange</v>
    <v>XNYS</v>
    <v>XNYS</v>
    <v>2211 H H Dow Way, MIDLAND, MI, 48642-4815 US</v>
    <v>46.21</v>
    <v>920</v>
    <v>Chemicals</v>
    <v>Stock</v>
    <v>44071.958333344533</v>
    <v>921</v>
    <v>44.97</v>
    <v>34210170000</v>
    <v>Dow Inc.</v>
    <v>Dow Inc.</v>
    <v>45.41</v>
    <v>0</v>
    <v>46.16</v>
    <v>46.05</v>
    <v>46.024999999999999</v>
    <v>741121500</v>
    <v>DOW</v>
    <v>Dow Inc. (XNYS:DOW)</v>
    <v>3772941</v>
    <v>3761735</v>
    <v>2018</v>
  </rv>
  <rv s="2">
    <v>922</v>
  </rv>
  <rv s="0">
    <v>https://www.bing.com/financeapi/forcetrigger?t=b13osm&amp;q=XNYS%3aCGC&amp;form=skydnc</v>
    <v>Learn more on Bing</v>
  </rv>
  <rv s="28">
    <v>en-US</v>
    <v>b13osm</v>
    <v>268435456</v>
    <v>268435457</v>
    <v>1</v>
    <v>Powered by Refinitiv</v>
    <v>73</v>
    <v>Canopy Growth Corporation (XNYS:CGC)</v>
    <v>2</v>
    <v>74</v>
    <v>Finance</v>
    <v>35</v>
    <v>28.89</v>
    <v>9</v>
    <v>2.2050000000000001</v>
    <v>0.4</v>
    <v>4.1419999999999998E-3</v>
    <v>2.4242E-2</v>
    <v>7.0000000000000007E-2</v>
    <v>USD</v>
    <v>Canopy Growth Corp, formerly Tweed Marijuana Inc, is a Canada-based multi-brand cannabis company. The Company, through its subsidiaries Tweed Inc, Bedrocan Canada Inc, Tweed Farms Inc and Mettrum Health Corp is engaged in the business of producing and selling legal marijuana in the Canadian medical market. It is also focusing on producing and selling marijuana in the recreational market in Canada. Its core brands are Tweed and Bedrocan. Tweed is a licensed producer of medical marijuana. Tweed's commercial license covers approximately 168,000 square feet of its Smiths Falls facility and allows Tweed to produce and sell approximately 3,540 kilograms of medical marijuana per year. Tweed's built-out production capacity is over 10 climate controlled indoor growing rooms. Bedrocan is a medical-grade cannabis. Bedrocan's over 52,000 square feet production facility in Toronto, Ontario is licensed, and includes over 30 vegetative and growing rooms, and over three dispensing rooms.</v>
    <v>New York Stock Exchange</v>
    <v>XNYS</v>
    <v>XNYS</v>
    <v>1 Hershey Dr, SMITHS FALLS, ON, K7A 0A8 CA</v>
    <v>17.11</v>
    <v>Pharmaceuticals</v>
    <v>Stock</v>
    <v>44071.999911122657</v>
    <v>924</v>
    <v>16.46</v>
    <v>8038689000</v>
    <v>Canopy Growth Corporation</v>
    <v>Canopy Growth Corporation</v>
    <v>16.52</v>
    <v>0</v>
    <v>16.5</v>
    <v>16.899999999999999</v>
    <v>16.97</v>
    <v>371302000</v>
    <v>CGC</v>
    <v>Canopy Growth Corporation (XNYS:CGC)</v>
    <v>2907978</v>
    <v>4778496</v>
    <v>2009</v>
  </rv>
  <rv s="2">
    <v>925</v>
  </rv>
  <rv s="0">
    <v>https://www.bing.com/financeapi/forcetrigger?t=a1qmpr&amp;q=XNYS%3aCWH&amp;form=skydnc</v>
    <v>Learn more on Bing</v>
  </rv>
  <rv s="16">
    <v>en-US</v>
    <v>a1qmpr</v>
    <v>268435456</v>
    <v>268435457</v>
    <v>1</v>
    <v>Powered by Refinitiv</v>
    <v>39</v>
    <v>CAMPING WORLD HOLDINGS, INC. (XNYS:CWH)</v>
    <v>2</v>
    <v>40</v>
    <v>Finance</v>
    <v>35</v>
    <v>42.49</v>
    <v>3.3881999999999999</v>
    <v>3.8965000000000001</v>
    <v>0.75</v>
    <v>0</v>
    <v>2.4295000000000001E-2</v>
    <v>0</v>
    <v>USD</v>
    <v>Camping World Holdings, Inc. is a provider of a portfolio of services, protection plans, products and resources for recreational vehicle (RV) enthusiasts. The Company operates through two segments: Consumer Services and Plans, and Retail. Within the Consumer Services and Plans segment, the Company derives revenue from the sale of the offerings, including emergency roadside assistance; property and casualty insurance programs; travel assist programs; extended vehicle service contracts; co branded credit cards; vehicle financing and refinancing; club memberships, and publications and directories. Within the Retail segment, it derives revenue from the sale of the products, including new vehicles; used vehicles; parts and service, including RV accessories and supplies, and finance and insurance. The Company provides its offerings through its two brands: Good Sam and Camping World. Its Camping World brand operates a network of RV centric retail locations in the United States.</v>
    <v>10809</v>
    <v>New York Stock Exchange</v>
    <v>XNYS</v>
    <v>XNYS</v>
    <v>250 Parkway Dr Ste 270, LINCOLNSHIRE, IL, 60069-4346 US</v>
    <v>32.630000000000003</v>
    <v>Specialty Retailers</v>
    <v>Stock</v>
    <v>44071.999748159375</v>
    <v>927</v>
    <v>31.063300000000002</v>
    <v>2734891000</v>
    <v>CAMPING WORLD HOLDINGS, INC.</v>
    <v>CAMPING WORLD HOLDINGS, INC.</v>
    <v>31.27</v>
    <v>0</v>
    <v>30.87</v>
    <v>31.62</v>
    <v>31.62</v>
    <v>88593800</v>
    <v>CWH</v>
    <v>CAMPING WORLD HOLDINGS, INC. (XNYS:CWH)</v>
    <v>2840413</v>
    <v>3171918</v>
    <v>2016</v>
  </rv>
  <rv s="2">
    <v>928</v>
  </rv>
  <rv s="0">
    <v>http://en.wikipedia.org/wiki/Cameco</v>
    <v>Wikipedia</v>
  </rv>
  <rv s="12">
    <v>247</v>
    <v>930</v>
  </rv>
  <rv s="13">
    <v>36</v>
    <v>https://www.bing.com/th?id=AMMS_2165aeeb66ba80a8bd3c9e2c72b1a04c&amp;qlt=95</v>
    <v>931</v>
    <v>https://www.bing.com/images/search?form=xlimg&amp;q=cameco</v>
    <v>Image of CAMECO CORPORATION</v>
    <v/>
  </rv>
  <rv s="0">
    <v>https://www.bing.com/financeapi/forcetrigger?t=a1pcnm&amp;q=XNYS%3aCCJ&amp;form=skydnc</v>
    <v>Learn more on Bing</v>
  </rv>
  <rv s="17">
    <v>en-US</v>
    <v>a1pcnm</v>
    <v>268435456</v>
    <v>268435457</v>
    <v>1</v>
    <v>Powered by Refinitiv</v>
    <v>41</v>
    <v>CAMECO CORPORATION (XNYS:CCJ)</v>
    <v>33</v>
    <v>75</v>
    <v>Finance</v>
    <v>35</v>
    <v>12.33</v>
    <v>5.3010000000000002</v>
    <v>0.67310000000000003</v>
    <v>0.36</v>
    <v>-1.7110000000000001E-3</v>
    <v>3.1773999999999997E-2</v>
    <v>-0.02</v>
    <v>USD</v>
    <v>Cameco Corporation (Cameco) is a uranium producer. The Company’s operating segments include uranium and full services. The uranium segment involves the exploration for, mining, milling, purchase and sale of uranium concentrate. Cameco's Canadian uranium joint operation interests include McArthur River, Key Lake and Cigar Lake. The uranium segment involves the exploration for, mining, milling, purchase and sale of uranium concentrate. The fuel services segment involves the refining, conversion and fabrication of uranium concentrate, and the purchase and sale of conversion services. The Fuel services segment offers a range of products and services to customers, including uranium trioxide, uranium hexafluoride and uranium dioxide. The Company’s operations and investments span the nuclear fuel cycle, from exploration to fuel manufacturing.</v>
    <v>1885</v>
    <v>New York Stock Exchange</v>
    <v>XNYS</v>
    <v>XNYS</v>
    <v>2121 11th St W, SASKATOON, SK, S7M 1J3 CA</v>
    <v>11.8</v>
    <v>932</v>
    <v>Uranium</v>
    <v>Stock</v>
    <v>44071.958333344533</v>
    <v>933</v>
    <v>11.385</v>
    <v>5882274000</v>
    <v>CAMECO CORPORATION</v>
    <v>CAMECO CORPORATION</v>
    <v>11.5</v>
    <v>145.73740000000001</v>
    <v>11.33</v>
    <v>11.69</v>
    <v>11.67</v>
    <v>395846200</v>
    <v>CCJ</v>
    <v>CAMECO CORPORATION (XNYS:CCJ)</v>
    <v>2825274</v>
    <v>2726474</v>
    <v>1997</v>
  </rv>
  <rv s="2">
    <v>934</v>
  </rv>
  <rv s="0">
    <v>https://www.bing.com/financeapi/forcetrigger?t=a1q44c&amp;q=XNYS%3aCOG&amp;form=skydnc</v>
    <v>Learn more on Bing</v>
  </rv>
  <rv s="16">
    <v>en-US</v>
    <v>a1q44c</v>
    <v>268435456</v>
    <v>268435457</v>
    <v>1</v>
    <v>Powered by Refinitiv</v>
    <v>39</v>
    <v>CABOT OIL &amp; GAS CORPORATION (XNYS:COG)</v>
    <v>2</v>
    <v>40</v>
    <v>Finance</v>
    <v>35</v>
    <v>22.67</v>
    <v>13.06</v>
    <v>0.21429999999999999</v>
    <v>-0.12</v>
    <v>2.4274E-2</v>
    <v>-6.293E-3</v>
    <v>0.46</v>
    <v>USD</v>
    <v>Cabot Oil &amp; Gas Corporation is an independent oil and gas company engaged in the development, exploitation and exploration of oil and gas properties. The Company operates in the segment of natural gas and oil development, exploitation, exploration and production, in the continental United States. Its assets are concentrated in areas with known hydrocarbon resources, which are conducive to multi-well, repeatable drilling programs. As of December 31, 2016, its exploration, development and production operations were primarily concentrated in two unconventional plays: the Marcellus Shale in northeast Pennsylvania and the Eagle Ford Shale in south Texas. The Company also has operations in various other unconventional and conventional plays throughout the continental United States. Its Marcellus Shale properties are principally located in Susquehanna County, Pennsylvania. Its properties in the Eagle Ford Shale are principally located in Atascosa, Frio and La Salle Counties, Texas.</v>
    <v>274</v>
    <v>New York Stock Exchange</v>
    <v>XNYS</v>
    <v>XNYS</v>
    <v>840 Gessner Rd Ste 1400, HOUSTON, TX, 77024-4152 US</v>
    <v>19.145</v>
    <v>Oil &amp; Gas</v>
    <v>Stock</v>
    <v>44071.966056515623</v>
    <v>936</v>
    <v>18.815000000000001</v>
    <v>7600918000</v>
    <v>CABOT OIL &amp; GAS CORPORATION</v>
    <v>CABOT OIL &amp; GAS CORPORATION</v>
    <v>19.100000000000001</v>
    <v>24.139500000000002</v>
    <v>19.07</v>
    <v>18.95</v>
    <v>19.41</v>
    <v>398579900</v>
    <v>COG</v>
    <v>CABOT OIL &amp; GAS CORPORATION (XNYS:COG)</v>
    <v>2812106</v>
    <v>4672849</v>
    <v>1989</v>
  </rv>
  <rv s="2">
    <v>937</v>
  </rv>
  <rv s="0">
    <v>https://www.bing.com/financeapi/forcetrigger?t=a1r9cw&amp;q=XNYS%3aKDP&amp;form=skydnc</v>
    <v>Learn more on Bing</v>
  </rv>
  <rv s="16">
    <v>en-US</v>
    <v>a1r9cw</v>
    <v>268435456</v>
    <v>268435457</v>
    <v>1</v>
    <v>Powered by Refinitiv</v>
    <v>39</v>
    <v>KEURIG DR PEPPER INC. (XNYS:KDP)</v>
    <v>2</v>
    <v>40</v>
    <v>Finance</v>
    <v>35</v>
    <v>32</v>
    <v>18.98</v>
    <v>0.60709999999999997</v>
    <v>0.14000000000000001</v>
    <v>4.3230000000000005E-3</v>
    <v>4.6779999999999999E-3</v>
    <v>0.13</v>
    <v>USD</v>
    <v>Keurig Dr Pepper Inc., formerly Dr Pepper Snapple Group, Inc., is an integrated brand owner, manufacturer and distributor of non-alcoholic beverages in the United States, Mexico and Canada. The Company offers a diverse portfolio of flavored (non-cola) carbonated soft drinks (CSDs) and non-carbonated beverages (NCBs), including ready-to-drink teas, juices, juice drinks, water and mixers. The Company's segments include Beverage Concentrates, Packaged Beverages and Latin America Beverages. The Company's brand portfolio includes CSD brands, such as Dr Pepper, Canada Dry, Penafiel, Squirt, 7UP, Crush, A&amp;W, Sunkist soda and Schweppes, and NCB brands, such as Snapple, Hawaiian Punch, Mott's and Clamato. The Company's NCB brands include Snapple, Hawaiian Punch, Mott's, FIJI mineral water, Clamato, Yoo-Hoo, Deja Blue, Bai Brands, ReaLemon, AriZona tea, Vita Coco coconut water, Mr and Mrs T mixers, BodyArmor, Nantucket Nectars, Garden Cocktail, Mistic and Rose's.</v>
    <v>25500</v>
    <v>New York Stock Exchange</v>
    <v>XNYS</v>
    <v>XNYS</v>
    <v>53 South Ave, BURLINGTON, MA, 01803-4903 US</v>
    <v>30.09</v>
    <v>Beverages</v>
    <v>Stock</v>
    <v>44071.999116631247</v>
    <v>939</v>
    <v>29.68</v>
    <v>42117380000</v>
    <v>KEURIG DR PEPPER INC.</v>
    <v>KEURIG DR PEPPER INC.</v>
    <v>30</v>
    <v>36.518300000000004</v>
    <v>29.93</v>
    <v>30.07</v>
    <v>30.2</v>
    <v>1407196000</v>
    <v>KDP</v>
    <v>KEURIG DR PEPPER INC. (XNYS:KDP)</v>
    <v>2795408</v>
    <v>4680895</v>
    <v>2007</v>
  </rv>
  <rv s="2">
    <v>940</v>
  </rv>
  <rv s="0">
    <v>http://fr.wikipedia.org/wiki/Synchrony_Financial</v>
    <v>Wikipedia</v>
  </rv>
  <rv s="12">
    <v>247</v>
    <v>942</v>
  </rv>
  <rv s="13">
    <v>36</v>
    <v>https://www.bing.com/th?id=AMMS_7f794b497abdd6a663dd686a0ba21221&amp;qlt=95</v>
    <v>943</v>
    <v>https://www.bing.com/images/search?form=xlimg&amp;q=synchrony+financial</v>
    <v>Image of SYNCHRONY FINANCIAL</v>
    <v/>
  </rv>
  <rv s="0">
    <v>https://www.bing.com/financeapi/forcetrigger?t=a23v7w&amp;q=XNYS%3aSYF&amp;form=skydnc</v>
    <v>Learn more on Bing</v>
  </rv>
  <rv s="17">
    <v>en-US</v>
    <v>a23v7w</v>
    <v>268435456</v>
    <v>268435457</v>
    <v>1</v>
    <v>Powered by Refinitiv</v>
    <v>41</v>
    <v>SYNCHRONY FINANCIAL (XNYS:SYF)</v>
    <v>33</v>
    <v>42</v>
    <v>Finance</v>
    <v>35</v>
    <v>38.18</v>
    <v>12.15</v>
    <v>1.7168000000000001</v>
    <v>0.2</v>
    <v>3.879E-4</v>
    <v>7.8189999999999996E-3</v>
    <v>0.01</v>
    <v>USD</v>
    <v>Synchrony Financial is a consumer financial services company. The Company provides a range of credit products through programs it has established with a group of national and regional retailers, local merchants, manufacturers, buying groups, industry associations and healthcare service providers. The Company's revenue activities are managed through three sales platforms: Retail Card, Payment Solutions and CareCredit. It offers its credit products through its subsidiary, Synchrony Bank (the Bank). Through the Bank, it offers a range of deposit products insured by the Federal Deposit Insurance Corporation (FDIC), including certificates of deposit, individual retirement accounts (IRAs), money market accounts and savings accounts. The Company offers three types of credit products: credit cards, commercial credit products and consumer installment loans. The Company also offers a debt cancellation product. It offers two types of credit cards: private label credit cards and Dual Cards.</v>
    <v>16500</v>
    <v>New York Stock Exchange</v>
    <v>XNYS</v>
    <v>XNYS</v>
    <v>777 Long Ridge Rd, STAMFORD, CT, 06902-1250 US</v>
    <v>25.93</v>
    <v>944</v>
    <v>Banking Services</v>
    <v>Stock</v>
    <v>44071.958333356248</v>
    <v>945</v>
    <v>25.43</v>
    <v>14932450000</v>
    <v>SYNCHRONY FINANCIAL</v>
    <v>SYNCHRONY FINANCIAL</v>
    <v>25.75</v>
    <v>7.8486000000000002</v>
    <v>25.58</v>
    <v>25.78</v>
    <v>25.79</v>
    <v>583755000</v>
    <v>SYF</v>
    <v>SYNCHRONY FINANCIAL (XNYS:SYF)</v>
    <v>3140864</v>
    <v>4968075</v>
    <v>2003</v>
  </rv>
  <rv s="2">
    <v>946</v>
  </rv>
  <rv s="0">
    <v>https://creativecommons.org/licenses/by/2.0</v>
    <v>CC BY 2.0</v>
  </rv>
  <rv s="0">
    <v>http://sv.wikipedia.org/wiki/Conagra_Brands</v>
    <v>Wikipedia</v>
  </rv>
  <rv s="12">
    <v>948</v>
    <v>949</v>
  </rv>
  <rv s="13">
    <v>36</v>
    <v>https://www.bing.com/th?id=AMMS_1f8b967c06beaca3f1415b45c5965cb1&amp;qlt=95</v>
    <v>950</v>
    <v>https://www.bing.com/images/search?form=xlimg&amp;q=conagra+foods</v>
    <v>Image of CONAGRA BRANDS, INC.</v>
    <v/>
  </rv>
  <rv s="0">
    <v>https://www.bing.com/financeapi/forcetrigger?t=a1p55r&amp;q=XNYS%3aCAG&amp;form=skydnc</v>
    <v>Learn more on Bing</v>
  </rv>
  <rv s="17">
    <v>en-US</v>
    <v>a1p55r</v>
    <v>268435456</v>
    <v>268435457</v>
    <v>1</v>
    <v>Powered by Refinitiv</v>
    <v>41</v>
    <v>CONAGRA BRANDS, INC. (XNYS:CAG)</v>
    <v>33</v>
    <v>42</v>
    <v>Finance</v>
    <v>35</v>
    <v>39.340000000000003</v>
    <v>22.83</v>
    <v>0.83509999999999995</v>
    <v>-0.61</v>
    <v>0</v>
    <v>-1.5733999999999998E-2</v>
    <v>0</v>
    <v>USD</v>
    <v>Conagra Brands, Inc., formerly ConAgra Foods, Inc., operates as a packaged food company. The Company operates through two segments: Consumer Foods and Commercial Foods. The Company sells branded and customized food products, as well as commercially branded foods. It also supplies vegetable, spice and grain products to a range of restaurants, foodservice operators and commercial customers. Conagra Foodservice offers products to restaurants, retailers, commercial customers and other foodservice suppliers. The Company also operates in the countries outside the United States, such as Canada and Mexico. The Company's brands include Marie Callender's, Healthy Choice, Slim Jim, Hebrew National, Orville Redenbacher's, Peter Pan, Reddi-wip, PAM, Snack Pack, Banquet, Chef Boyardee, Egg Beaters, Rosarita, Fleischmann's and Hunt's. The Company sells its products in grocery, convenience, mass merchandise and club stores.</v>
    <v>16500</v>
    <v>New York Stock Exchange</v>
    <v>XNYS</v>
    <v>XNYS</v>
    <v>222 Merchandise Mart Plz Ste 1300, CHICAGO, IL, 60654-1103 US</v>
    <v>38.835000000000001</v>
    <v>951</v>
    <v>Food &amp; Tobacco</v>
    <v>Stock</v>
    <v>44071.996139270312</v>
    <v>952</v>
    <v>37.720100000000002</v>
    <v>18938370000</v>
    <v>CONAGRA BRANDS, INC.</v>
    <v>CONAGRA BRANDS, INC.</v>
    <v>38.770000000000003</v>
    <v>22.5486</v>
    <v>38.770000000000003</v>
    <v>38.159999999999997</v>
    <v>38.159999999999997</v>
    <v>488480100</v>
    <v>CAG</v>
    <v>CONAGRA BRANDS, INC. (XNYS:CAG)</v>
    <v>2733617</v>
    <v>2273373</v>
    <v>1975</v>
  </rv>
  <rv s="2">
    <v>953</v>
  </rv>
  <rv s="0">
    <v>http://de.wikipedia.org/wiki/Amcor</v>
    <v>Wikipedia</v>
  </rv>
  <rv s="12">
    <v>503</v>
    <v>955</v>
  </rv>
  <rv s="13">
    <v>36</v>
    <v>https://www.bing.com/th?id=AMMS_a275280827c800c17e7ac832a880cd69&amp;qlt=95</v>
    <v>956</v>
    <v>https://www.bing.com/images/search?form=xlimg&amp;q=amcor</v>
    <v>Image of Amcor plc</v>
    <v/>
  </rv>
  <rv s="0">
    <v>https://www.bing.com/financeapi/forcetrigger?t=bqejrw&amp;q=XNYS%3aAMCR&amp;form=skydnc</v>
    <v>Learn more on Bing</v>
  </rv>
  <rv s="14">
    <v>en-US</v>
    <v>bqejrw</v>
    <v>268435456</v>
    <v>268435457</v>
    <v>1</v>
    <v>Powered by Refinitiv</v>
    <v>31</v>
    <v>Amcor plc (XNYS:AMCR)</v>
    <v>33</v>
    <v>45</v>
    <v>Finance</v>
    <v>35</v>
    <v>11.585000000000001</v>
    <v>5.8</v>
    <v>0.18</v>
    <v>4.444E-3</v>
    <v>1.626E-2</v>
    <v>0.05</v>
    <v>USD</v>
    <v>Amcor plc is a packaging company. The Company’s segments include Flexibles and Rigid Plastics. The Company offers a range of packaging related products and services, including packaging for beverages, food, healthcare, and personal and home care, tobacco and industrial applications. The Flexibles consists of operations that manufacture flexible and film packaging in the food and beverage, medical and pharmaceutical, fresh produce, snack food, personal care and other industries. The Rigid Plastics consists of operations that manufacture rigid plastic containers for a range of predominantly beverage and food products, including carbonated soft drinks, water, juices, sports drinks, milk-based beverages, spirits and beer, sauces, dressings, spreads and personal care item and plastic caps for a variety of applications.</v>
    <v>50000</v>
    <v>New York Stock Exchange</v>
    <v>XNYS</v>
    <v>XNYS</v>
    <v>83 Tower Road North, BRISTOL, BRISTOL, BS30 8XP GB</v>
    <v>11.26</v>
    <v>957</v>
    <v>Containers &amp; Packaging</v>
    <v>Stock</v>
    <v>44071.958333356248</v>
    <v>958</v>
    <v>11.03</v>
    <v>17429020000</v>
    <v>Amcor plc</v>
    <v>Amcor plc</v>
    <v>11.08</v>
    <v>28.539000000000001</v>
    <v>11.07</v>
    <v>11.25</v>
    <v>11.3</v>
    <v>1574437000</v>
    <v>AMCR</v>
    <v>Amcor plc (XNYS:AMCR)</v>
    <v>3691662</v>
    <v>6993749</v>
    <v>2018</v>
  </rv>
  <rv s="2">
    <v>959</v>
  </rv>
  <rv s="0">
    <v>http://es.wikipedia.org/wiki/Altice_USA</v>
    <v>Wikipedia</v>
  </rv>
  <rv s="12">
    <v>503</v>
    <v>961</v>
  </rv>
  <rv s="13">
    <v>36</v>
    <v>https://www.bing.com/th?id=AMMS_6aa38a6577ead8e7e8b526ed231bbf42&amp;qlt=95</v>
    <v>962</v>
    <v>https://www.bing.com/images/search?form=xlimg&amp;q=altice+usa</v>
    <v>Image of ALTICE USA, INC.</v>
    <v/>
  </rv>
  <rv s="0">
    <v>https://www.bing.com/financeapi/forcetrigger?t=a1nxim&amp;q=XNYS%3aATUS&amp;form=skydnc</v>
    <v>Learn more on Bing</v>
  </rv>
  <rv s="14">
    <v>en-US</v>
    <v>a1nxim</v>
    <v>268435456</v>
    <v>268435457</v>
    <v>1</v>
    <v>Powered by Refinitiv</v>
    <v>31</v>
    <v>ALTICE USA, INC. (XNYS:ATUS)</v>
    <v>33</v>
    <v>45</v>
    <v>Finance</v>
    <v>35</v>
    <v>31.78</v>
    <v>15.955</v>
    <v>0.02</v>
    <v>0</v>
    <v>7.3130000000000005E-4</v>
    <v>0</v>
    <v>USD</v>
    <v>Altice USA, Inc. is engaged in providing broadband communications and video services in the United States. The Company’s segments include Cablevision and Cequel. Cablevision provides broadband, pay television and telephony services to residential and business customers in and around the New York metropolitan area. Cequel provides broadband, pay television and telephony services to residential and business customers in the south-central United States. It also provides services through ten states of Texas, West Virginia, Louisiana, Arkansas, North Carolina, Oklahoma, Arizona, California, Missouri and Ohio. The Company also provides Wi-Fi hotspot access content and advertising services. Broadband provides services, such as video streaming, content downloading for time-shifted video consumption and other applications delivered over OTT platforms. Pay Television provides services through cable network. Video services delivered over DSL networks.</v>
    <v>10700</v>
    <v>New York Stock Exchange</v>
    <v>XNYS</v>
    <v>XNYS</v>
    <v>1 Court Square West, LONG ISLAND CITY, NY, 11101 US</v>
    <v>27.49</v>
    <v>963</v>
    <v>Telecommunications Services</v>
    <v>Stock</v>
    <v>44071.958333425784</v>
    <v>964</v>
    <v>27.02</v>
    <v>15810960000</v>
    <v>ALTICE USA, INC.</v>
    <v>ALTICE USA, INC.</v>
    <v>27.45</v>
    <v>88.562899999999999</v>
    <v>27.35</v>
    <v>27.37</v>
    <v>27.37</v>
    <v>578097400</v>
    <v>ATUS</v>
    <v>ALTICE USA, INC. (XNYS:ATUS)</v>
    <v>3836378</v>
    <v>5997123</v>
    <v>2015</v>
  </rv>
  <rv s="2">
    <v>965</v>
  </rv>
  <rv s="0">
    <v>https://www.bing.com/financeapi/forcetrigger?t=bq89dm&amp;q=XNYS%3aCTVA&amp;form=skydnc</v>
    <v>Learn more on Bing</v>
  </rv>
  <rv s="26">
    <v>en-US</v>
    <v>bq89dm</v>
    <v>268435456</v>
    <v>268435457</v>
    <v>1</v>
    <v>Powered by Refinitiv</v>
    <v>64</v>
    <v>CORTEVA, INC. (XNYS:CTVA)</v>
    <v>2</v>
    <v>65</v>
    <v>Finance</v>
    <v>35</v>
    <v>32.08</v>
    <v>20.38</v>
    <v>0.23</v>
    <v>-1.4228000000000001E-2</v>
    <v>7.8530000000000006E-3</v>
    <v>-0.42</v>
    <v>USD</v>
    <v>Corteva, Inc. is a provider of agricultural products. The Company’s seed platform develops and supplies germplasm. Its crop protection platform supplies products to protect crop yields against weeds, insects and disease. It operates through two segments: seed and crop protection. Its seed segment provides solutions in various crops, including corn, soybean, sunflowers and wheat, and complementary crops such as alfalfa, canola, cotton, rice and sorghum, as well as silage inoculants. Its crop protection segment is focused on developing and supplying crop protection products and services. It offers a range of crop protection products that service field crops, such as wheat, corn, soybean, sunflower, canola/oilseed rape and rice as well as specialty crops such as fruit, nut, vine, sugarcane, coffee and vegetables.</v>
    <v>21000</v>
    <v>New York Stock Exchange</v>
    <v>XNYS</v>
    <v>XNYS</v>
    <v>974 Centre Rd Bldg 735, WILMINGTON, DE, 19805-1269 US</v>
    <v>29.82</v>
    <v>Food &amp; Tobacco</v>
    <v>Stock</v>
    <v>44071.958333356248</v>
    <v>967</v>
    <v>29.13</v>
    <v>21925590000</v>
    <v>CORTEVA, INC.</v>
    <v>CORTEVA, INC.</v>
    <v>29.4</v>
    <v>47.027299999999997</v>
    <v>29.29</v>
    <v>29.52</v>
    <v>29.1</v>
    <v>748569000</v>
    <v>CTVA</v>
    <v>CORTEVA, INC. (XNYS:CTVA)</v>
    <v>3206258</v>
    <v>5216480</v>
    <v>2018</v>
  </rv>
  <rv s="2">
    <v>968</v>
  </rv>
  <rv s="0">
    <v>http://en.wikipedia.org/wiki/Western_Union</v>
    <v>Wikipedia</v>
  </rv>
  <rv s="12">
    <v>247</v>
    <v>970</v>
  </rv>
  <rv s="13">
    <v>36</v>
    <v>https://www.bing.com/th?id=AMMS_48a4c10a5e48107e035b74499c1d3100&amp;qlt=95</v>
    <v>971</v>
    <v>https://www.bing.com/images/search?form=xlimg&amp;q=western+union</v>
    <v>Image of THE WESTERN UNION COMPANY</v>
    <v/>
  </rv>
  <rv s="0">
    <v>https://www.bing.com/financeapi/forcetrigger?t=a263u2&amp;q=XNYS%3aWU&amp;form=skydnc</v>
    <v>Learn more on Bing</v>
  </rv>
  <rv s="17">
    <v>en-US</v>
    <v>a263u2</v>
    <v>268435456</v>
    <v>268435457</v>
    <v>1</v>
    <v>Powered by Refinitiv</v>
    <v>41</v>
    <v>THE WESTERN UNION COMPANY (XNYS:WU)</v>
    <v>33</v>
    <v>42</v>
    <v>Finance</v>
    <v>35</v>
    <v>28.445</v>
    <v>17.39</v>
    <v>0.88160000000000005</v>
    <v>0.11</v>
    <v>0</v>
    <v>4.6119999999999998E-3</v>
    <v>0</v>
    <v>USD</v>
    <v>The Western Union Company (Western Union) is a provider of money movement and payment services. The Company operates through two segments: Consumer-to-Consumer and Business Solutions. The Company's Consumer-to-Consumer segment facilitates money transfers between two consumers, primarily through a network of third-party agents. The Company's multi-currency, real-time money transfer services are viewed by the Company as one interconnected network where a money transfer can be sent from one location to another, around the world. Western Union's Business Solutions segment facilitates payment and foreign exchange solutions, primarily cross-border, cross-currency transactions, for small and medium size enterprises and individuals. Business Solutions payment transactions are conducted through various channels, including the phone and via the Internet.</v>
    <v>11500</v>
    <v>New York Stock Exchange</v>
    <v>XNYS</v>
    <v>XNYS</v>
    <v>7001 E Belleview Ave, DENVER, CO, 80237-2738 US</v>
    <v>24.055</v>
    <v>972</v>
    <v>Professional &amp; Commercial Services</v>
    <v>Stock</v>
    <v>44071.958333367969</v>
    <v>973</v>
    <v>23.78</v>
    <v>9802444000</v>
    <v>THE WESTERN UNION COMPANY</v>
    <v>THE WESTERN UNION COMPANY</v>
    <v>23.93</v>
    <v>16.4589</v>
    <v>23.85</v>
    <v>23.96</v>
    <v>23.96</v>
    <v>411004000</v>
    <v>WU</v>
    <v>THE WESTERN UNION COMPANY (XNYS:WU)</v>
    <v>3042098</v>
    <v>5299785</v>
    <v>2006</v>
  </rv>
  <rv s="2">
    <v>974</v>
  </rv>
  <rv s="0">
    <v>http://en.wikipedia.org/wiki/Vivint_Solar</v>
    <v>Wikipedia</v>
  </rv>
  <rv s="12">
    <v>247</v>
    <v>976</v>
  </rv>
  <rv s="13">
    <v>36</v>
    <v>https://www.bing.com/th?id=AMMS_fb1cc705388210e22e06b4965dd0c3ff&amp;qlt=95</v>
    <v>977</v>
    <v>https://www.bing.com/images/search?form=xlimg&amp;q=vivint+solar</v>
    <v>Image of VIVINT SOLAR, INC.</v>
    <v/>
  </rv>
  <rv s="0">
    <v>https://www.bing.com/financeapi/forcetrigger?t=a25ksm&amp;q=XNYS%3aVSLR&amp;form=skydnc</v>
    <v>Learn more on Bing</v>
  </rv>
  <rv s="17">
    <v>en-US</v>
    <v>a25ksm</v>
    <v>268435456</v>
    <v>268435457</v>
    <v>1</v>
    <v>Powered by Refinitiv</v>
    <v>41</v>
    <v>VIVINT SOLAR, INC. (XNYS:VSLR)</v>
    <v>33</v>
    <v>42</v>
    <v>Finance</v>
    <v>35</v>
    <v>30.52</v>
    <v>3.17</v>
    <v>1.7839</v>
    <v>1.82</v>
    <v>8.5190000000000005E-3</v>
    <v>6.3414999999999999E-2</v>
    <v>0.26</v>
    <v>USD</v>
    <v>Vivint Solar, Inc. is a United States-based company which offers distributed solar energy. The Company generates electricity by a solar energy system installed at or near customers’ locations. It offers electricity to residential customers, primarily through direct-to-home sales model. Its product offering includes power purchase agreements (PPA), legal-form leases (Solar Leases) and solar energy system sales (System Sales). The Company, under its product PPAs, charge customers a fee per kilowatt hour based on the amount of electricity the solar energy system is actually provided.</v>
    <v>2998</v>
    <v>New York Stock Exchange</v>
    <v>XNYS</v>
    <v>XNYS</v>
    <v>1800 W Ashton Blvd, LEHI, UT, 84043-5490 US</v>
    <v>30.71</v>
    <v>978</v>
    <v>Renewable Energy</v>
    <v>Stock</v>
    <v>44071.999571689063</v>
    <v>979</v>
    <v>28.42</v>
    <v>3602118000</v>
    <v>VIVINT SOLAR, INC.</v>
    <v>VIVINT SOLAR, INC.</v>
    <v>29.09</v>
    <v>0</v>
    <v>28.7</v>
    <v>30.52</v>
    <v>30.78</v>
    <v>125509400</v>
    <v>VSLR</v>
    <v>VIVINT SOLAR, INC. (XNYS:VSLR)</v>
    <v>2645462</v>
    <v>2470987</v>
    <v>2011</v>
  </rv>
  <rv s="2">
    <v>980</v>
  </rv>
  <rv s="0">
    <v>http://creativecommons.org/licenses/by-sa/3.0</v>
    <v>CC BY-SA 3.0</v>
  </rv>
  <rv s="0">
    <v>http://es.wikipedia.org/wiki/Sprouts</v>
    <v>Wikipedia</v>
  </rv>
  <rv s="12">
    <v>982</v>
    <v>983</v>
  </rv>
  <rv s="13">
    <v>36</v>
    <v>https://www.bing.com/th?id=AMMS_604a46525dfbe8128da20ce2d27810ae&amp;qlt=95</v>
    <v>984</v>
    <v>https://www.bing.com/images/search?form=xlimg&amp;q=sprouts+farmers+market</v>
    <v>Image of Sprouts Farmers Market, Inc.</v>
    <v/>
  </rv>
  <rv s="0">
    <v>https://www.bing.com/financeapi/forcetrigger?t=a22t2w&amp;q=XNAS%3aSFM&amp;form=skydnc</v>
    <v>Learn more on Bing</v>
  </rv>
  <rv s="17">
    <v>en-US</v>
    <v>a22t2w</v>
    <v>268435456</v>
    <v>268435457</v>
    <v>1</v>
    <v>Powered by Refinitiv</v>
    <v>41</v>
    <v>Sprouts Farmers Market, Inc. (XNAS:SFM)</v>
    <v>33</v>
    <v>42</v>
    <v>Finance</v>
    <v>35</v>
    <v>27.995000000000001</v>
    <v>13</v>
    <v>8.4000000000000005E-2</v>
    <v>-0.58499999999999996</v>
    <v>-6.2599999999999999E-3</v>
    <v>-2.3834000000000001E-2</v>
    <v>-0.15</v>
    <v>USD</v>
    <v>Sprouts Farmers Market, Inc. is a food retailer. The Company operates as a grocery store that offers fresh, natural and organic food that includes fresh produce, bulk foods, vitamins and supplements, packaged groceries, meat and seafood, deli, baked goods, dairy products, frozen foods, body care and natural household items catering to consumers' interest in health and wellness. As of February 23, 2017, the Company operated 256 stores in 14 states. The Company categorizes the varieties of products it sells as perishable and non-perishable. The perishable product categories include produce, meat, seafood, deli and bakery. Its non-perishable product categories include grocery, vitamins and supplements, bulk items, dairy and dairy alternatives, frozen foods, beer and wine, and natural health and body care.</v>
    <v>30000</v>
    <v>Nasdaq Stock Market</v>
    <v>XNAS</v>
    <v>XNAS</v>
    <v>5455 E High St Ste 111, PHOENIX, AZ, 85054-5464 US</v>
    <v>24.79</v>
    <v>985</v>
    <v>Food &amp; Drug Retailing</v>
    <v>Stock</v>
    <v>44071.937294814059</v>
    <v>986</v>
    <v>23.63</v>
    <v>2894947000</v>
    <v>Sprouts Farmers Market, Inc.</v>
    <v>Sprouts Farmers Market, Inc.</v>
    <v>24.62</v>
    <v>13.3668</v>
    <v>24.545000000000002</v>
    <v>23.96</v>
    <v>23.81</v>
    <v>117944500</v>
    <v>SFM</v>
    <v>Sprouts Farmers Market, Inc. (XNAS:SFM)</v>
    <v>2644647</v>
    <v>2497598</v>
    <v>2011</v>
  </rv>
  <rv s="2">
    <v>987</v>
  </rv>
  <rv s="0">
    <v>http://en.wikipedia.org/wiki/Tripadvisor</v>
    <v>Wikipedia</v>
  </rv>
  <rv s="12">
    <v>503</v>
    <v>989</v>
  </rv>
  <rv s="13">
    <v>36</v>
    <v>https://www.bing.com/th?id=AMMS_dc4321c2eb8dfbafc6530df9f6232c34&amp;qlt=95</v>
    <v>990</v>
    <v>https://www.bing.com/images/search?form=xlimg&amp;q=tripadvisor</v>
    <v>Image of TRIPADVISOR, INC.</v>
    <v/>
  </rv>
  <rv s="0">
    <v>https://www.bing.com/financeapi/forcetrigger?t=a24ha2&amp;q=XNAS%3aTRIP&amp;form=skydnc</v>
    <v>Learn more on Bing</v>
  </rv>
  <rv s="17">
    <v>en-US</v>
    <v>a24ha2</v>
    <v>268435456</v>
    <v>268435457</v>
    <v>1</v>
    <v>Powered by Refinitiv</v>
    <v>41</v>
    <v>TRIPADVISOR, INC. (XNAS:TRIP)</v>
    <v>33</v>
    <v>42</v>
    <v>Finance</v>
    <v>35</v>
    <v>38.203299999999999</v>
    <v>13.725</v>
    <v>1.41</v>
    <v>0.19</v>
    <v>5.293E-3</v>
    <v>7.796E-3</v>
    <v>0.13</v>
    <v>USD</v>
    <v>TripAdvisor, Inc. is an online travel company that owns and operates a portfolio of online travel brands. TripAdvisor, the Company's brand, is a travel site. The Company operates through two segments: Hotel and Non-Hotel. The Company's platform also enables users to compare real-time pricing and availability for these experiences, as well as to book hotels, flights, cruises, vacation rentals, tours, activities and attractions, and restaurants, on either a TripAdvisor site or application, or a travel partner site or application. The Company's TripAdvisor-branded Websites included tripadvisor.com in the United States and localized versions of the TripAdvisor Website in 48 markets and 28 languages around the world. It manages and operates a portfolio of travel media brands and businesses, operating under various Websites.</v>
    <v>4194</v>
    <v>Nasdaq Stock Market</v>
    <v>XNAS</v>
    <v>XNAS</v>
    <v>400 1st Ave, NEEDHAM, MA, 02494-2815 US</v>
    <v>24.720600000000001</v>
    <v>991</v>
    <v>Hotels &amp; Entertainment Services</v>
    <v>Stock</v>
    <v>44071.994736099216</v>
    <v>992</v>
    <v>24.125</v>
    <v>3276318000</v>
    <v>TRIPADVISOR, INC.</v>
    <v>TRIPADVISOR, INC.</v>
    <v>24.55</v>
    <v>36.430300000000003</v>
    <v>24.37</v>
    <v>24.56</v>
    <v>24.69</v>
    <v>134440600</v>
    <v>TRIP</v>
    <v>TRIPADVISOR, INC. (XNAS:TRIP)</v>
    <v>2619131</v>
    <v>2515776</v>
    <v>2011</v>
  </rv>
  <rv s="2">
    <v>993</v>
  </rv>
  <rv s="0">
    <v>http://en.wikipedia.org/wiki/Teck_Resources</v>
    <v>Wikipedia</v>
  </rv>
  <rv s="12">
    <v>247</v>
    <v>995</v>
  </rv>
  <rv s="13">
    <v>36</v>
    <v>https://www.bing.com/th?id=AMMS_3adc9350ff3f1c45309a9ee1dded6ef4&amp;qlt=95</v>
    <v>996</v>
    <v>https://www.bing.com/images/search?form=xlimg&amp;q=teck+resources</v>
    <v>Image of Teck Resources Limited</v>
    <v/>
  </rv>
  <rv s="0">
    <v>https://www.bing.com/financeapi/forcetrigger?t=a243sm&amp;q=XNYS%3aTECK&amp;form=skydnc</v>
    <v>Learn more on Bing</v>
  </rv>
  <rv s="17">
    <v>en-US</v>
    <v>a243sm</v>
    <v>268435456</v>
    <v>268435457</v>
    <v>1</v>
    <v>Powered by Refinitiv</v>
    <v>41</v>
    <v>Teck Resources Limited (XNYS:TECK)</v>
    <v>33</v>
    <v>75</v>
    <v>Finance</v>
    <v>35</v>
    <v>19.440000000000001</v>
    <v>5.6</v>
    <v>1.7057</v>
    <v>0.42</v>
    <v>3.3960000000000001E-3</v>
    <v>3.6971999999999998E-2</v>
    <v>0.04</v>
    <v>USD</v>
    <v>Teck Resources Ltd is a Canada-based company, which engaged in the business of exploring for, acquiring, developing and producing natural resources. The Company’s segments include steelmaking coal, copper, zinc and energy. The Company is a seaborne exporter of steelmaking coal, with approximately six operations in Western Canada. It has approximately four operating mines in Canada, Chile and Peru, and copper development projects in North and South America. It produces mined zinc, with approximately three operating mines in the United States and Peru, and owns one fully integrated zinc and lead smelting and refining facilities located in Canada. It also has an interest in producing oil sands mine in Alberta, as well as oil sands development assets.</v>
    <v>10100</v>
    <v>New York Stock Exchange</v>
    <v>XNYS</v>
    <v>XNYS</v>
    <v>550 Burrard St Suite 3300, VANCOUVER, BC, V6C 0B3 CA</v>
    <v>11.855</v>
    <v>997</v>
    <v>Metals &amp; Mining</v>
    <v>Stock</v>
    <v>44071.98103459453</v>
    <v>998</v>
    <v>11.44</v>
    <v>7928814000</v>
    <v>Teck Resources Limited</v>
    <v>Teck Resources Limited</v>
    <v>11.55</v>
    <v>24.599900000000002</v>
    <v>11.36</v>
    <v>11.78</v>
    <v>11.82</v>
    <v>531019500</v>
    <v>TECK</v>
    <v>Teck Resources Limited (XNYS:TECK)</v>
    <v>2590860</v>
    <v>2967903</v>
    <v>2008</v>
  </rv>
  <rv s="2">
    <v>999</v>
  </rv>
  <rv s="0">
    <v>https://www.bing.com/financeapi/forcetrigger?t=a25spr&amp;q=XNAS%3aWEN&amp;form=skydnc</v>
    <v>Learn more on Bing</v>
  </rv>
  <rv s="16">
    <v>en-US</v>
    <v>a25spr</v>
    <v>268435456</v>
    <v>268435457</v>
    <v>1</v>
    <v>Powered by Refinitiv</v>
    <v>39</v>
    <v>THE WENDY'S COMPANY (XNAS:WEN)</v>
    <v>2</v>
    <v>40</v>
    <v>Finance</v>
    <v>35</v>
    <v>24.037299999999998</v>
    <v>6.82</v>
    <v>1.1339999999999999</v>
    <v>0.21</v>
    <v>-4.1440000000000001E-3</v>
    <v>9.7629999999999991E-3</v>
    <v>-0.09</v>
    <v>USD</v>
    <v>The Wendy's Company (Wendy) is engaged in the business of operating, developing and franchising a system of quick-service restaurants. The Company operates three segments: Wendy’s U.S., Wendy’s International and Global Real Estate &amp; Development. Wendy’s U.S. includes the operation and franchising of Wendy’s restaurants in the United States. Wendy’s International includes the franchising of Wendy’s restaurants in countries and territories other than the United States. Global Real Estate &amp; Development includes real estate activity for owned sites and sites leased from third parties, which are leased and/or subleased to franchisees, and also includes its share of the income of its Canadian restaurant real estate joint venture. It operates approximately 5,852 Wendy’s restaurants in the United States. Of these restaurants, over 357 were operated by the Company and 5,495 were operated by approximately 241 franchisees.</v>
    <v>13300</v>
    <v>Nasdaq Stock Market</v>
    <v>XNAS</v>
    <v>XNAS</v>
    <v>1 Dave Thomas Blvd, DUBLIN, OH, 43017-5452 US</v>
    <v>21.87</v>
    <v>Hotels &amp; Entertainment Services</v>
    <v>Stock</v>
    <v>44071.925703691406</v>
    <v>1001</v>
    <v>21.42</v>
    <v>4814325000</v>
    <v>THE WENDY'S COMPANY</v>
    <v>THE WENDY'S COMPANY</v>
    <v>21.66</v>
    <v>44.559100000000001</v>
    <v>21.51</v>
    <v>21.72</v>
    <v>21.63</v>
    <v>223818000</v>
    <v>WEN</v>
    <v>THE WENDY'S COMPANY (XNAS:WEN)</v>
    <v>2586863</v>
    <v>3697607</v>
    <v>1994</v>
  </rv>
  <rv s="2">
    <v>1002</v>
  </rv>
  <rv s="0">
    <v>https://www.bing.com/financeapi/forcetrigger?t=a1zfec&amp;q=XNAS%3aPAAS&amp;form=skydnc</v>
    <v>Learn more on Bing</v>
  </rv>
  <rv s="16">
    <v>en-US</v>
    <v>a1zfec</v>
    <v>268435456</v>
    <v>268435457</v>
    <v>1</v>
    <v>Powered by Refinitiv</v>
    <v>39</v>
    <v>Pan American Silver Corp. (XNAS:PAAS)</v>
    <v>2</v>
    <v>40</v>
    <v>Finance</v>
    <v>35</v>
    <v>40.11</v>
    <v>10.61</v>
    <v>1.6005</v>
    <v>1.67</v>
    <v>5.0390000000000001E-3</v>
    <v>4.9046000000000006E-2</v>
    <v>0.18</v>
    <v>USD</v>
    <v>Pan American Silver Corp. is a mining company. The Company is engaged in the production and sale of silver, gold, zinc, lead and copper as well as other related activities, including exploration, extraction, processing, refining and reclamation. It is principally engaged in the operation and development of, and exploration for, silver producing properties. It also produces and sells gold, zinc, lead and copper. Its properties in North and Central America include Timmins, La Colorada, Dolores and Escobal. Its operating properties in South America include Shahuindo, La Arena, Huaron, Morococha, San Vicente and Manantial Espejo. Its exploration and portfolio assets also include La Colorada Skarn and Navidad. The La Colorada consists of approximately 60 claims. Huaron is an underground silver mine located 320 kilometers southwest of Lima by rail and road. The San Vicente underground silver-zinc mine is located in the south of Bolivia in the Province of Sud-Chichas, Department of Potosi.</v>
    <v>6800</v>
    <v>Nasdaq Stock Market</v>
    <v>XNAS</v>
    <v>XNAS</v>
    <v>1440 - 625 Howe Street, VANCOUVER, BC, V6C 2T6 CA</v>
    <v>36.024999999999999</v>
    <v>Metals &amp; Mining</v>
    <v>Stock</v>
    <v>44071.961247823434</v>
    <v>1004</v>
    <v>34.520000000000003</v>
    <v>9381445000</v>
    <v>Pan American Silver Corp.</v>
    <v>Pan American Silver Corp.</v>
    <v>34.9</v>
    <v>3120.989</v>
    <v>34.049999999999997</v>
    <v>35.72</v>
    <v>35.9</v>
    <v>210157800</v>
    <v>PAAS</v>
    <v>Pan American Silver Corp. (XNAS:PAAS)</v>
    <v>2552762</v>
    <v>3624070</v>
    <v>1979</v>
  </rv>
  <rv s="2">
    <v>1005</v>
  </rv>
  <rv s="0">
    <v>http://en.wikipedia.org/wiki/Farfetch</v>
    <v>Wikipedia</v>
  </rv>
  <rv s="12">
    <v>247</v>
    <v>1007</v>
  </rv>
  <rv s="13">
    <v>36</v>
    <v>https://www.bing.com/th?id=AMMS_50a7568542adf52134b8c3230fa81df1&amp;qlt=95</v>
    <v>1008</v>
    <v>https://www.bing.com/images/search?form=xlimg&amp;q=farfetch</v>
    <v>Image of FARFETCH LIMITED</v>
    <v/>
  </rv>
  <rv s="0">
    <v>https://www.bing.com/financeapi/forcetrigger?t=bjo577&amp;q=XNYS%3aFTCH&amp;form=skydnc</v>
    <v>Learn more on Bing</v>
  </rv>
  <rv s="14">
    <v>en-US</v>
    <v>bjo577</v>
    <v>268435456</v>
    <v>268435457</v>
    <v>1</v>
    <v>Powered by Refinitiv</v>
    <v>31</v>
    <v>FARFETCH LIMITED (XNYS:FTCH)</v>
    <v>33</v>
    <v>45</v>
    <v>Finance</v>
    <v>35</v>
    <v>31.88</v>
    <v>5.99</v>
    <v>-0.21</v>
    <v>2.2660999999999997E-2</v>
    <v>-7.6170000000000005E-3</v>
    <v>0.62</v>
    <v>USD</v>
    <v>Farfetch Limited (Farfetch) is a technology platform for the global fashion industry. The Company operates the global digital marketplace at scale, connecting brands, retailers and consumers. Farfetch platform consists of three components, such as applications, services and data. The Company’s data science capability automates decision making through the application of machine learning to guide merchandising, targeting, curation and feedback. The Company also offers supply chain capabilities to its platform partners, from content creation to its global fulfillment network, which integrates delivery partners from around the world in a single interface. The Company’s platform is accessible through its Website (farfetch.com), and iPhone Operating System (iOS) and android application.</v>
    <v>4532</v>
    <v>New York Stock Exchange</v>
    <v>XNYS</v>
    <v>XNYS</v>
    <v>The Bower, 4th Floor, 211 Old Street, LONDON, UNITED KINGDOM-NA, EC1V 9NR GB</v>
    <v>28.24</v>
    <v>1009</v>
    <v>Software &amp; IT Services</v>
    <v>Stock</v>
    <v>44071.958333356248</v>
    <v>1010</v>
    <v>27.22</v>
    <v>9370377000</v>
    <v>FARFETCH LIMITED</v>
    <v>FARFETCH LIMITED</v>
    <v>27.51</v>
    <v>0</v>
    <v>27.57</v>
    <v>27.36</v>
    <v>27.98</v>
    <v>339875900</v>
    <v>FTCH</v>
    <v>FARFETCH LIMITED (XNYS:FTCH)</v>
    <v>2492412</v>
    <v>5211285</v>
    <v>2018</v>
  </rv>
  <rv s="2">
    <v>1011</v>
  </rv>
  <rv s="0">
    <v>https://www.bing.com/financeapi/forcetrigger?t=a1no7w&amp;q=XNAS%3aARCC&amp;form=skydnc</v>
    <v>Learn more on Bing</v>
  </rv>
  <rv s="16">
    <v>en-US</v>
    <v>a1no7w</v>
    <v>268435456</v>
    <v>268435457</v>
    <v>1</v>
    <v>Powered by Refinitiv</v>
    <v>39</v>
    <v>ARES CAPITAL CORPORATION (XNAS:ARCC)</v>
    <v>2</v>
    <v>40</v>
    <v>Finance</v>
    <v>35</v>
    <v>19.329999999999998</v>
    <v>7.9</v>
    <v>1.1940999999999999</v>
    <v>0.31</v>
    <v>3.3810000000000003E-3</v>
    <v>2.1408999999999997E-2</v>
    <v>0.05</v>
    <v>USD</v>
    <v>Ares Capital Corporation is a specialty finance company. The Company operates as a closed-end, non-diversified management investment company. The Company's investment objective is to generate both current income and capital appreciation through debt and equity investments. It invests primarily in the United States middle-market companies. It may from time to time invest in larger or smaller (in particular, for investments in early-stage and/or venture capital-backed) companies. It invests primarily in first lien senior secured loans (including unitranche loans, which are loans that combine both senior and mezzanine debt, generally in a first lien position), second lien senior secured loans, and mezzanine debt, which in some cases includes an equity component. It invests in various industries, such as automotive services, business services, consumer products, and containers and packaging. Ares Capital Management LLC serves as its investment advisor.</v>
    <v>1200</v>
    <v>Nasdaq Stock Market</v>
    <v>XNAS</v>
    <v>XNAS</v>
    <v>245 Park Ave Fl 44, NEW YORK, NY, 10167-4400 US</v>
    <v>14.845000000000001</v>
    <v>Collective Investments</v>
    <v>Stock</v>
    <v>44071.990654085159</v>
    <v>1013</v>
    <v>14.57</v>
    <v>6119568000</v>
    <v>ARES CAPITAL CORPORATION</v>
    <v>ARES CAPITAL CORPORATION</v>
    <v>14.57</v>
    <v>124.9892</v>
    <v>14.48</v>
    <v>14.79</v>
    <v>14.84</v>
    <v>422622100</v>
    <v>ARCC</v>
    <v>ARES CAPITAL CORPORATION (XNAS:ARCC)</v>
    <v>2525200</v>
    <v>2039963</v>
    <v>2004</v>
  </rv>
  <rv s="2">
    <v>1014</v>
  </rv>
  <rv s="0">
    <v>http://en.wikipedia.org/wiki/H&amp;R_Block</v>
    <v>Wikipedia</v>
  </rv>
  <rv s="12">
    <v>247</v>
    <v>1016</v>
  </rv>
  <rv s="13">
    <v>36</v>
    <v>https://www.bing.com/th?id=AMMS_d132f0c8d3455e1bb112e94f5d892d58&amp;qlt=95</v>
    <v>1017</v>
    <v>https://www.bing.com/images/search?form=xlimg&amp;q=h%26r+block</v>
    <v>Image of H &amp; R BLOCK, INC.</v>
    <v/>
  </rv>
  <rv s="0">
    <v>https://www.bing.com/financeapi/forcetrigger?t=a1uuvh&amp;q=XNYS%3aHRB&amp;form=skydnc</v>
    <v>Learn more on Bing</v>
  </rv>
  <rv s="17">
    <v>en-US</v>
    <v>a1uuvh</v>
    <v>268435456</v>
    <v>268435457</v>
    <v>1</v>
    <v>Powered by Refinitiv</v>
    <v>41</v>
    <v>H &amp; R BLOCK, INC. (XNYS:HRB)</v>
    <v>33</v>
    <v>42</v>
    <v>Finance</v>
    <v>35</v>
    <v>27.18</v>
    <v>11.290100000000001</v>
    <v>0.83120000000000005</v>
    <v>0.13</v>
    <v>1.0074000000000001E-2</v>
    <v>8.8079999999999999E-3</v>
    <v>0.15</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14.935</v>
    <v>1018</v>
    <v>Personal &amp; Household Products &amp; Services</v>
    <v>Stock</v>
    <v>44071.99780319375</v>
    <v>1019</v>
    <v>14.4199</v>
    <v>2846513000</v>
    <v>H &amp; R BLOCK, INC.</v>
    <v>H &amp; R BLOCK, INC.</v>
    <v>14.8</v>
    <v>154.8468</v>
    <v>14.76</v>
    <v>14.89</v>
    <v>15.04</v>
    <v>192853200</v>
    <v>HRB</v>
    <v>H &amp; R BLOCK, INC. (XNYS:HRB)</v>
    <v>2430336</v>
    <v>2666443</v>
    <v>1955</v>
  </rv>
  <rv s="2">
    <v>1020</v>
  </rv>
  <rv s="0">
    <v>http://en.wikipedia.org/wiki/Truist_Financial</v>
    <v>Wikipedia</v>
  </rv>
  <rv s="12">
    <v>247</v>
    <v>1022</v>
  </rv>
  <rv s="13">
    <v>36</v>
    <v>https://www.bing.com/th?id=AMMS_2c555096d9bb68234a62626dcb4a6731&amp;qlt=95</v>
    <v>1023</v>
    <v>https://www.bing.com/images/search?form=xlimg&amp;q=bb%26t</v>
    <v>Image of Truist Financial Corporation</v>
    <v/>
  </rv>
  <rv s="0">
    <v>https://www.bing.com/financeapi/forcetrigger?t=a1o8mw&amp;q=XNYS%3aTFC&amp;form=skydnc</v>
    <v>Learn more on Bing</v>
  </rv>
  <rv s="17">
    <v>en-US</v>
    <v>a1o8mw</v>
    <v>268435456</v>
    <v>268435457</v>
    <v>1</v>
    <v>Powered by Refinitiv</v>
    <v>41</v>
    <v>Truist Financial Corporation (XNYS:TFC)</v>
    <v>33</v>
    <v>42</v>
    <v>Finance</v>
    <v>35</v>
    <v>56.92</v>
    <v>24.01</v>
    <v>1.4222999999999999</v>
    <v>0.38</v>
    <v>0</v>
    <v>9.691E-3</v>
    <v>0</v>
    <v>USD</v>
    <v>Truist Financial Corp, formerly BB&amp;T Corporation, is a financial holding company. The Company operates through its commercial bank subsidiary, Truist Bank (the Bank). It provides a range of banking services to individuals, businesses and municipalities. It offers a variety of loans and lease financing to individuals and entities, including insurance premium financing, permanent commercial real estate financing arrangements, loan servicing for third-party investors, direct consumer finance loans to individuals, credit card lending, automobile financing and equipment financing. It offers a range of other services, including deposits, life insurance, property and casualty insurance, health insurance and commercial general liability insurance on an agency basis and through a wholesale insurance brokerage operation, merchant services, trust and retirement services, comprehensive wealth advisory services, asset management and capital markets services.</v>
    <v>59000</v>
    <v>New York Stock Exchange</v>
    <v>XNYS</v>
    <v>XNYS</v>
    <v>214 N. Tryon St., CHARLOTTE, NC, 28202 US</v>
    <v>39.630000000000003</v>
    <v>1024</v>
    <v>Banking Services</v>
    <v>Stock</v>
    <v>44071.999829178123</v>
    <v>1025</v>
    <v>39</v>
    <v>52839750000</v>
    <v>Truist Financial Corporation</v>
    <v>Truist Financial Corporation</v>
    <v>39.58</v>
    <v>12.678599999999999</v>
    <v>39.21</v>
    <v>39.590000000000003</v>
    <v>39.590000000000003</v>
    <v>1347609000</v>
    <v>TFC</v>
    <v>Truist Financial Corporation (XNYS:TFC)</v>
    <v>2979866</v>
    <v>4147788</v>
    <v>1968</v>
  </rv>
  <rv s="2">
    <v>1026</v>
  </rv>
  <rv s="0">
    <v>https://www.bing.com/financeapi/forcetrigger?t=a1yism&amp;q=XNYS%3aNI&amp;form=skydnc</v>
    <v>Learn more on Bing</v>
  </rv>
  <rv s="16">
    <v>en-US</v>
    <v>a1yism</v>
    <v>268435456</v>
    <v>268435457</v>
    <v>1</v>
    <v>Powered by Refinitiv</v>
    <v>39</v>
    <v>NISOURCE INC. (XNYS:NI)</v>
    <v>2</v>
    <v>40</v>
    <v>Finance</v>
    <v>35</v>
    <v>30.67</v>
    <v>19.559999999999999</v>
    <v>0.2248</v>
    <v>0.17</v>
    <v>0</v>
    <v>7.6649999999999999E-3</v>
    <v>0</v>
    <v>USD</v>
    <v>NiSource Inc. is an energy holding company. The Company is engaged in the distribution of natural gas. The Company operates through two business segments: Gas Distribution Operations and Electric Operations. The Company's Gas Distribution Operations segment provides natural gas service and transportation for residential, commercial and industrial customers in Ohio, Pennsylvania, Virginia, Kentucky, Maryland, Indiana and Massachusetts. As of December 31, 2016, the Company's Electric Operations segment provided electric services in 20 counties in the northern part of Indiana. The Company's electric operations segment generated, transmitted and distributed electricity through the Company's subsidiary NIPSCO to approximately 466,000 customers in 20 counties in the northern part of Indiana and engaged in wholesale and transmission transactions, as of December 31, 2016. NIPSCO owned and operated three coal-fired electric generating stations, as of December 31, 2016.</v>
    <v>8363</v>
    <v>New York Stock Exchange</v>
    <v>XNYS</v>
    <v>XNYS</v>
    <v>801 E 86th Ave, MERRILLVILLE, IN, 46410-6272 US</v>
    <v>22.39</v>
    <v>Multiline Utilities</v>
    <v>Stock</v>
    <v>44071.958333378905</v>
    <v>1028</v>
    <v>21.86</v>
    <v>8495451000</v>
    <v>NISOURCE INC.</v>
    <v>NISOURCE INC.</v>
    <v>22.25</v>
    <v>0</v>
    <v>22.18</v>
    <v>22.35</v>
    <v>22.35</v>
    <v>383023000</v>
    <v>NI</v>
    <v>NISOURCE INC. (XNYS:NI)</v>
    <v>2719850</v>
    <v>2561635</v>
    <v>2000</v>
  </rv>
  <rv s="2">
    <v>1029</v>
  </rv>
  <rv s="0">
    <v>http://en.wikipedia.org/wiki/MetLife</v>
    <v>Wikipedia</v>
  </rv>
  <rv s="12">
    <v>247</v>
    <v>1031</v>
  </rv>
  <rv s="13">
    <v>36</v>
    <v>https://www.bing.com/th?id=AMMS_07be4f84918164d57d36273225ec1e6c&amp;qlt=95</v>
    <v>1032</v>
    <v>https://www.bing.com/images/search?form=xlimg&amp;q=metlife</v>
    <v>Image of METLIFE, INC.</v>
    <v/>
  </rv>
  <rv s="0">
    <v>https://www.bing.com/financeapi/forcetrigger?t=a1xhvh&amp;q=XNYS%3aMET&amp;form=skydnc</v>
    <v>Learn more on Bing</v>
  </rv>
  <rv s="17">
    <v>en-US</v>
    <v>a1xhvh</v>
    <v>268435456</v>
    <v>268435457</v>
    <v>1</v>
    <v>Powered by Refinitiv</v>
    <v>41</v>
    <v>METLIFE, INC. (XNYS:MET)</v>
    <v>33</v>
    <v>42</v>
    <v>Finance</v>
    <v>35</v>
    <v>53.28</v>
    <v>22.85</v>
    <v>1.3104</v>
    <v>0.35</v>
    <v>5.0739999999999997E-4</v>
    <v>8.9580000000000007E-3</v>
    <v>0.02</v>
    <v>USD</v>
    <v>MetLife, Inc. is a provider of life insurance, annuities, employee benefits and asset management. The Company's segments include U.S.; Asia; Latin America; Europe, the Middle East and Africa (EMEA); MetLife Holdings, and Corporate &amp; Other. Its U.S. segment is organized into Group Benefits, Retirement and Income Solutions and Property &amp; Casualty businesses. Its Asia segment offers products, including life insurance; accident and health insurance, and retirement and savings products. Latin America offers products, including life insurance, and retirement and savings products. Life insurance includes universal, variable and term life products. EMEA offers products, including life insurance, accident and health insurance, retirement and savings products, and credit insurance.</v>
    <v>49000</v>
    <v>New York Stock Exchange</v>
    <v>XNYS</v>
    <v>XNYS</v>
    <v>200 Park Ave, NEW YORK, NY, 10166-0005 US</v>
    <v>39.54</v>
    <v>1033</v>
    <v>Insurance</v>
    <v>Stock</v>
    <v>44071.958333356248</v>
    <v>1034</v>
    <v>38.884999999999998</v>
    <v>35462370000</v>
    <v>METLIFE, INC.</v>
    <v>METLIFE, INC.</v>
    <v>39.520000000000003</v>
    <v>5.0739999999999998</v>
    <v>39.07</v>
    <v>39.42</v>
    <v>39.44</v>
    <v>907662500</v>
    <v>MET</v>
    <v>METLIFE, INC. (XNYS:MET)</v>
    <v>2884913</v>
    <v>5428227</v>
    <v>1999</v>
  </rv>
  <rv s="2">
    <v>1035</v>
  </rv>
  <rv s="0">
    <v>http://en.wikipedia.org/wiki/Mylan</v>
    <v>Wikipedia</v>
  </rv>
  <rv s="12">
    <v>247</v>
    <v>1037</v>
  </rv>
  <rv s="13">
    <v>36</v>
    <v>https://www.bing.com/th?id=AMMS_b6b9886fc88939cf8b10b41155567d00&amp;qlt=95</v>
    <v>1038</v>
    <v>https://www.bing.com/images/search?form=xlimg&amp;q=mylan</v>
    <v>Image of Mylan NV</v>
    <v/>
  </rv>
  <rv s="0">
    <v>https://www.bing.com/financeapi/forcetrigger?t=a1y7rw&amp;q=XNAS%3aMYL&amp;form=skydnc</v>
    <v>Learn more on Bing</v>
  </rv>
  <rv s="17">
    <v>en-US</v>
    <v>a1y7rw</v>
    <v>268435456</v>
    <v>268435457</v>
    <v>1</v>
    <v>Powered by Refinitiv</v>
    <v>41</v>
    <v>Mylan NV (XNAS:MYL)</v>
    <v>33</v>
    <v>42</v>
    <v>Finance</v>
    <v>35</v>
    <v>23.11</v>
    <v>12.75</v>
    <v>1.5044</v>
    <v>0.05</v>
    <v>6.7779999999999993E-3</v>
    <v>3.0899999999999999E-3</v>
    <v>0.11</v>
    <v>USD</v>
    <v>Mylan N.V. is a global pharmaceutical company. The Company develops, licenses, manufactures, markets and distributes generic, brand name and over-the-counter (OTC) products in a range of dosage forms and therapeutic categories. It operates through three segments on a geographic basis, North America, Europe and Rest of World. The Company's Cold-EEZE family of brands includes OTC cold remedies sold as lozenges, gummies, oral sprays, caplets, QuickMelts and oral liquid dose forms in the United States. The North America segment primarily develops, manufactures, sells and distributes pharmaceutical products in tablet, capsule, injectable, transdermal patch, gel, nebulized and cream or ointment form. The Europe segment sells pharmaceuticals under their International Nonproprietary Name (INN), such as active pharmaceutical ingredient (API), in certain European countries. The Rest of World segment is primarily made up of its operations in India, Australia, Japan and New Zealand.</v>
    <v>35000</v>
    <v>Nasdaq Stock Market</v>
    <v>XNAS</v>
    <v>XNAS</v>
    <v>Unit 4, Trident Place, Mosquito Way, HATFIELD, HERTFORDSHIRE, AL10 9UL GB</v>
    <v>16.260000000000002</v>
    <v>1039</v>
    <v>Pharmaceuticals</v>
    <v>Stock</v>
    <v>44071.986438506246</v>
    <v>1040</v>
    <v>16.055</v>
    <v>8364202000</v>
    <v>Mylan NV</v>
    <v>Mylan NV</v>
    <v>16.16</v>
    <v>30.9038</v>
    <v>16.18</v>
    <v>16.23</v>
    <v>16.34</v>
    <v>516947000</v>
    <v>MYL</v>
    <v>Mylan NV (XNAS:MYL)</v>
    <v>2333849</v>
    <v>4653765</v>
    <v>2014</v>
  </rv>
  <rv s="2">
    <v>1041</v>
  </rv>
  <rv s="0">
    <v>https://www.bing.com/financeapi/forcetrigger?t=a1s57w&amp;q=XNYS%3aEQT&amp;form=skydnc</v>
    <v>Learn more on Bing</v>
  </rv>
  <rv s="16">
    <v>en-US</v>
    <v>a1s57w</v>
    <v>268435456</v>
    <v>268435457</v>
    <v>1</v>
    <v>Powered by Refinitiv</v>
    <v>39</v>
    <v>EQT CORPORATION (XNYS:EQT)</v>
    <v>2</v>
    <v>40</v>
    <v>Finance</v>
    <v>35</v>
    <v>17.965</v>
    <v>4.21</v>
    <v>1.4973000000000001</v>
    <v>-0.13</v>
    <v>0</v>
    <v>-8.0499999999999999E-3</v>
    <v>0</v>
    <v>USD</v>
    <v>EQT Corporation (EQT) is a natural gas company. It is a natural gas production company with operations focused in the Marcellus and Utica shales of the Appalachian Basin. The Company approximately has 17.5 trillion cubic feet equivalents (Tcfe) of proved natural gas, natural gas liquids (NGLs) and crude oil reserves across approximately 1.3 million gross acres, including approximately 1.1 million gross acres in the Marcellus play. The Company operates through one segment, and all its assets and operations are located in the Appalachian Basin.</v>
    <v>647</v>
    <v>New York Stock Exchange</v>
    <v>XNYS</v>
    <v>XNYS</v>
    <v>625 Liberty Ave Ste 1700, PITTSBURGH, PA, 15222-3114 US</v>
    <v>16.329999999999998</v>
    <v>Oil &amp; Gas</v>
    <v>Stock</v>
    <v>44071.958333367969</v>
    <v>1043</v>
    <v>15.925000000000001</v>
    <v>4127991000</v>
    <v>EQT CORPORATION</v>
    <v>EQT CORPORATION</v>
    <v>16.170000000000002</v>
    <v>0</v>
    <v>16.149999999999999</v>
    <v>16.02</v>
    <v>16.02</v>
    <v>255603200</v>
    <v>EQT</v>
    <v>EQT CORPORATION (XNYS:EQT)</v>
    <v>2515978</v>
    <v>4295687</v>
    <v>2008</v>
  </rv>
  <rv s="2">
    <v>1044</v>
  </rv>
  <rv s="0">
    <v>https://www.bing.com/financeapi/forcetrigger?t=bso2k2&amp;q=XNYS%3aGFL&amp;form=skydnc</v>
    <v>Learn more on Bing</v>
  </rv>
  <rv s="29">
    <v>en-US</v>
    <v>bso2k2</v>
    <v>268435456</v>
    <v>268435457</v>
    <v>1</v>
    <v>Powered by Refinitiv</v>
    <v>76</v>
    <v>GFL ENVIRONMENTAL INC. (XNYS:GFL)</v>
    <v>2</v>
    <v>77</v>
    <v>Finance</v>
    <v>78</v>
    <v>USD</v>
    <v>GFL Environmental Inc is a diversified environmental services company in North America. The Company’s diversified offerings include non-hazardous solid waste management, infrastructure &amp; soil remediation and liquid waste management services. It operates through three segments: Solid Waste, which includes hauling, landfill, transfers and material recovery facilities; Infrastructure and Soil Remediation, and Liquid Waste. Its solid waste management business line includes the collection, transportation, transfer, recycling and disposal of non-hazardous solid waste for municipal, residential, and commercial and industrial customers. Its infrastructure &amp; soil remediation business line provides remediation of contaminated soils, as well as complementary services, including civil, demolition, excavation and shoring services. In Its liquid waste management business line, it collects, processes, recycles and/or disposes a range of liquid wastes from commercial and industrial customers.</v>
    <v>11500</v>
    <v>New York Stock Exchange</v>
    <v>XNYS</v>
    <v>XNYS</v>
    <v>100 New Park Place #500, VAUGHAN, ON, L4K 0H9 CA</v>
    <v>Professional &amp; Commercial Services</v>
    <v>Stock</v>
    <v>1046</v>
    <v>GFL ENVIRONMENTAL INC.</v>
    <v>GFL ENVIRONMENTAL INC.</v>
    <v>314312500</v>
    <v>GFL</v>
    <v>GFL ENVIRONMENTAL INC. (XNYS:GFL)</v>
  </rv>
  <rv s="2">
    <v>1047</v>
  </rv>
  <rv s="6">
    <v>12</v>
    <v>Volume</v>
  </rv>
  <rv s="6">
    <v>12</v>
    <v>Market cap</v>
  </rv>
  <rv s="6">
    <v>12</v>
    <v>Change (%)</v>
  </rv>
  <rv s="6">
    <v>12</v>
    <v>52 week low</v>
  </rv>
  <rv s="6">
    <v>12</v>
    <v>52 week high</v>
  </rv>
  <rv s="6">
    <v>12</v>
    <v>Previous close</v>
  </rv>
  <rv s="6">
    <v>12</v>
    <v>Price</v>
  </rv>
  <rv s="0">
    <v>https://www.bing.com/financeapi/forcetrigger?t=a1u2ec&amp;q=XNAS%3aGNTX&amp;form=skydnc</v>
    <v>Learn more on Bing</v>
  </rv>
  <rv s="16">
    <v>en-US</v>
    <v>a1u2ec</v>
    <v>268435456</v>
    <v>268435457</v>
    <v>1</v>
    <v>Powered by Refinitiv</v>
    <v>39</v>
    <v>GENTEX CORPORATION (XNAS:GNTX)</v>
    <v>2</v>
    <v>40</v>
    <v>Finance</v>
    <v>66</v>
    <v>31.27</v>
    <v>19.48</v>
    <v>1.1175999999999999</v>
    <v>-0.22</v>
    <v>0</v>
    <v>-8.0000000000000002E-3</v>
    <v>0</v>
    <v>USD</v>
    <v>Gentex Corporation designs and manufactures automatic-dimming rearview mirrors and electronics for the automotive industry, dimmable aircraft windows for the aviation industry, and commercial smoke alarms and signaling devices for the fire protection industry. The Company's business segment involves designing, developing, manufacturing and marketing interior and exterior automatic-dimming automotive rearview mirrors that utilize electrochromic technology to dim in proportion to the amount of headlight glare from trailing vehicle headlamps. Within this business segment, the Company also designs, develops and manufactures various electronics that are features to the interior and exterior automotive rearview mirrors, as well as interior visors, overhead consoles, and other locations in the vehicle. The Company ships its products to all of the automotive producing regions across the world, which it supports with various sales, engineering and distribution locations across the world.</v>
    <v>5874</v>
    <v>Nasdaq Stock Market</v>
    <v>XNAS</v>
    <v>XNAS</v>
    <v>600 N CENTENNIAL ST, ZEELAND, MI, 49464-1318 US</v>
    <v>27.78</v>
    <v>Automobiles &amp; Auto Parts</v>
    <v>Stock</v>
    <v>44071.839360173435</v>
    <v>1056</v>
    <v>27.195</v>
    <v>6758939000</v>
    <v>GENTEX CORPORATION</v>
    <v>GENTEX CORPORATION</v>
    <v>27.57</v>
    <v>23.2499</v>
    <v>27.5</v>
    <v>27.28</v>
    <v>27.28</v>
    <v>245779600</v>
    <v>GNTX</v>
    <v>GENTEX CORPORATION (XNAS:GNTX)</v>
    <v>2293211</v>
    <v>1554981</v>
    <v>1974</v>
  </rv>
  <rv s="2">
    <v>1057</v>
  </rv>
  <rv s="0">
    <v>https://www.bing.com/financeapi/forcetrigger?t=a1nxu2&amp;q=XNYS%3aAU&amp;form=skydnc</v>
    <v>Learn more on Bing</v>
  </rv>
  <rv s="16">
    <v>en-US</v>
    <v>a1nxu2</v>
    <v>268435456</v>
    <v>268435457</v>
    <v>1</v>
    <v>Powered by Refinitiv</v>
    <v>39</v>
    <v>ANGLOGOLD ASHANTI LTD (XNYS:AU)</v>
    <v>2</v>
    <v>40</v>
    <v>Finance</v>
    <v>35</v>
    <v>38.5</v>
    <v>12.66</v>
    <v>0.43819999999999998</v>
    <v>1.48</v>
    <v>-9.9970000000000007E-4</v>
    <v>5.1874999999999998E-2</v>
    <v>-0.03</v>
    <v>USD</v>
    <v>AngloGold Ashanti Limited (AngloGold Ashanti) is a gold mining company. The Company's business activities span the spectrum of the mining value chain. Its main product is gold. Its portfolio includes over 17 mines in approximately nine countries. It also produces silver, uranium and sulfuric acid as by-products. The Company operates through four segments: South Africa, Continental Africa, Australasia and Americas. Its South African operations comprise of the West Wits operations, including Mponeng and TauTona, and surface operations. It has operations in Continental Africa in locations, including Democratic Republic of the Congo, Ghana, Guinea, Mali and Tanzania. The Australasia segment includes the operations in Australia. It consists of Sunrise Dam and Tropicana. The Americas segment includes the operations in Argentina, Brazil and the United States.</v>
    <v>34263</v>
    <v>New York Stock Exchange</v>
    <v>XNYS</v>
    <v>XNYS</v>
    <v>76 Jeppe Street, Newtown, 2001, Po Box 62117 Marshalltown 2107, JOHANNESBURG, GAUTENG, 2001 ZA</v>
    <v>30.344999999999999</v>
    <v>Metals &amp; Mining</v>
    <v>Stock</v>
    <v>44071.981758332811</v>
    <v>1059</v>
    <v>29.18</v>
    <v>11778460000</v>
    <v>ANGLOGOLD ASHANTI LTD</v>
    <v>ANGLOGOLD ASHANTI LTD</v>
    <v>29.3</v>
    <v>18.918299999999999</v>
    <v>28.53</v>
    <v>30.01</v>
    <v>29.98</v>
    <v>416811900</v>
    <v>AU</v>
    <v>ANGLOGOLD ASHANTI LTD (XNYS:AU)</v>
    <v>2415933</v>
    <v>3523413</v>
    <v>1944</v>
  </rv>
  <rv s="2">
    <v>1060</v>
  </rv>
  <rv s="0">
    <v>http://fr.wikipedia.org/wiki/Archer_Daniels_Midland</v>
    <v>Wikipedia</v>
  </rv>
  <rv s="12">
    <v>788</v>
    <v>1062</v>
  </rv>
  <rv s="13">
    <v>36</v>
    <v>https://www.bing.com/th?id=AMMS_a21c59f7dfe2bee8852f354a6a8f420a&amp;qlt=95</v>
    <v>1063</v>
    <v>https://www.bing.com/images/search?form=xlimg&amp;q=archer+daniels+midland</v>
    <v>Image of ARCHER-DANIELS-MIDLAND COMPANY</v>
    <v/>
  </rv>
  <rv s="0">
    <v>https://www.bing.com/financeapi/forcetrigger?t=a1mvm7&amp;q=XNYS%3aADM&amp;form=skydnc</v>
    <v>Learn more on Bing</v>
  </rv>
  <rv s="17">
    <v>en-US</v>
    <v>a1mvm7</v>
    <v>268435456</v>
    <v>268435457</v>
    <v>1</v>
    <v>Powered by Refinitiv</v>
    <v>41</v>
    <v>ARCHER-DANIELS-MIDLAND COMPANY (XNYS:ADM)</v>
    <v>33</v>
    <v>42</v>
    <v>Finance</v>
    <v>35</v>
    <v>47.2</v>
    <v>28.92</v>
    <v>0.96789999999999998</v>
    <v>0.18</v>
    <v>1.7819999999999999E-3</v>
    <v>4.0249999999999999E-3</v>
    <v>0.08</v>
    <v>USD</v>
    <v>Archer-Daniels-Midland Company is a processor of oilseeds, corn, wheat, cocoa and other agricultural commodities. The Company manufactures protein meal, vegetable oil, corn sweeteners, flour, biodiesel, ethanol, and other food and feed ingredients. Its segments include Agricultural Services, which utilizes its United States grain elevator, global transportation network and port operations to buy, store, clean and transport agricultural commodities, such as oilseeds, wheat, milo, oats, rice and barley, and resells these commodities primarily as food and feed ingredients and as raw materials for the agricultural processing industry; Corn Processing, which is engaged in corn wet milling and dry milling activities; Oilseeds Processing, which includes global activities related to the origination, merchandising, crushing and further processing of oilseeds; Wild Flavors and Specialty Ingredients products, which include flavors, sweeteners and health ingredients; Other, and Corporate.</v>
    <v>38100</v>
    <v>New York Stock Exchange</v>
    <v>XNYS</v>
    <v>XNYS</v>
    <v>77 W Wacker Dr, CHICAGO, IL, 60601-1604 US</v>
    <v>44.965000000000003</v>
    <v>1064</v>
    <v>Food &amp; Tobacco</v>
    <v>Stock</v>
    <v>44071.958333378905</v>
    <v>1065</v>
    <v>44.27</v>
    <v>24848530000</v>
    <v>ARCHER-DANIELS-MIDLAND COMPANY</v>
    <v>ARCHER-DANIELS-MIDLAND COMPANY</v>
    <v>44.7</v>
    <v>13.9087</v>
    <v>44.72</v>
    <v>44.9</v>
    <v>44.98</v>
    <v>555646900</v>
    <v>ADM</v>
    <v>ARCHER-DANIELS-MIDLAND COMPANY (XNYS:ADM)</v>
    <v>2279087</v>
    <v>2207372</v>
    <v>1923</v>
  </rv>
  <rv s="2">
    <v>1066</v>
  </rv>
  <rv s="0">
    <v>https://www.bing.com/financeapi/forcetrigger?t=br39hw&amp;q=XNYS%3aDT&amp;form=skydnc</v>
    <v>Learn more on Bing</v>
  </rv>
  <rv s="26">
    <v>en-US</v>
    <v>br39hw</v>
    <v>268435456</v>
    <v>268435457</v>
    <v>1</v>
    <v>Powered by Refinitiv</v>
    <v>64</v>
    <v>DYNATRACE, INC. (XNYS:DT)</v>
    <v>2</v>
    <v>65</v>
    <v>Finance</v>
    <v>35</v>
    <v>44.645000000000003</v>
    <v>17.05</v>
    <v>0.56999999999999995</v>
    <v>-3.699E-3</v>
    <v>1.3354999999999999E-2</v>
    <v>-0.16</v>
    <v>USD</v>
    <v>Dynatrace Inc offers software intelligence platform for the enterprise cloud. The Company has designed its software intelligence platform to allow customers to modernize and automate information technology (IT) operations. Its product Dynatrace is able to provide real-time actionable insights about the performance of customers’ entire software ecosystem by integrating high fidelity, Web-scale data mapping its dependencies in real-time, and analyzing them with an open, deterministic artificial intelligence (AI) engine. Dynatrace has designed to maximize flexibility and control of the rich monitoring data captured and analyzed by platform. In also provides updates and enhancements automatically on a monthly basis while allowing customers the flexibility and control to adhere to their own data security and sovereignty requirements.</v>
    <v>2243</v>
    <v>New York Stock Exchange</v>
    <v>XNYS</v>
    <v>XNYS</v>
    <v>1601 Trapelo Rd Ste 116, WALTHAM, MA, 02451-7351 US</v>
    <v>44.13</v>
    <v>Software &amp; IT Services</v>
    <v>Stock</v>
    <v>44071.999483298438</v>
    <v>1068</v>
    <v>42.99</v>
    <v>11995510000</v>
    <v>DYNATRACE, INC.</v>
    <v>DYNATRACE, INC.</v>
    <v>42.99</v>
    <v>0</v>
    <v>42.68</v>
    <v>43.25</v>
    <v>43.09</v>
    <v>281057000</v>
    <v>DT</v>
    <v>DYNATRACE, INC. (XNYS:DT)</v>
    <v>2277559</v>
    <v>3543919</v>
    <v>2014</v>
  </rv>
  <rv s="2">
    <v>1069</v>
  </rv>
  <rv s="0">
    <v>http://en.wikipedia.org/wiki/Equinor</v>
    <v>Wikipedia</v>
  </rv>
  <rv s="12">
    <v>247</v>
    <v>1071</v>
  </rv>
  <rv s="13">
    <v>36</v>
    <v>https://www.bing.com/th?id=AMMS_47ffcd2609eab5d70b4e33bade760531&amp;qlt=95</v>
    <v>1072</v>
    <v>https://www.bing.com/images/search?form=xlimg&amp;q=equinor+asa</v>
    <v>Image of Equinor ASA</v>
    <v/>
  </rv>
  <rv s="0">
    <v>https://www.bing.com/financeapi/forcetrigger?t=b127mw&amp;q=XNYS%3aEQNR&amp;form=skydnc</v>
    <v>Learn more on Bing</v>
  </rv>
  <rv s="17">
    <v>en-US</v>
    <v>b127mw</v>
    <v>268435456</v>
    <v>268435457</v>
    <v>1</v>
    <v>Powered by Refinitiv</v>
    <v>41</v>
    <v>Equinor ASA (XNYS:EQNR)</v>
    <v>33</v>
    <v>42</v>
    <v>Finance</v>
    <v>35</v>
    <v>21.04</v>
    <v>8.41</v>
    <v>1.1297999999999999</v>
    <v>0.2</v>
    <v>3.7060000000000001E-5</v>
    <v>1.2507999999999998E-2</v>
    <v>5.9999999999999995E-4</v>
    <v>USD</v>
    <v>Equinor ASA, formerly Statoil ASA, is a Norway-based energy company engaged in oil and gas exploration and production activities. The Company's segments include Development and Production Norway (DPN), Development and Production International (DPI), Marketing, Midstream and Processing (MMP) and Other. DPN segment manages the Company's upstream activities on the Norwegian continental shelf (NCS) and explores for and extracts crude oil, natural gas and natural gas liquids. DPI segment manages the Company's upstream activities that are not included in the DPN and Development and Production USA (DPUSA) business areas. MMP segment manages its marketing and trading activities related to oil products and natural gas, transportation, processing and manufacturing, and the development of oil and gas. Other segment includes activities in New Energy Solutions (NES), Technology, Projects and Drilling (TPD), Global Strategy and Business Development (GSB), and Corporate staffs and support functions.</v>
    <v>21412</v>
    <v>New York Stock Exchange</v>
    <v>XNYS</v>
    <v>XNYS</v>
    <v>Forusbeen 50, STAVANGER, ROGALAND, 4035 NO</v>
    <v>16.260000000000002</v>
    <v>1073</v>
    <v>Oil &amp; Gas</v>
    <v>Stock</v>
    <v>44071.958333356248</v>
    <v>1074</v>
    <v>16.059999999999999</v>
    <v>52885970000</v>
    <v>Equinor ASA</v>
    <v>Equinor ASA</v>
    <v>16.149999999999999</v>
    <v>0</v>
    <v>15.99</v>
    <v>16.190000000000001</v>
    <v>16.1906</v>
    <v>3257688000</v>
    <v>EQNR</v>
    <v>Equinor ASA (XNYS:EQNR)</v>
    <v>2288485</v>
    <v>3139168</v>
    <v>1995</v>
  </rv>
  <rv s="2">
    <v>1075</v>
  </rv>
  <rv s="0">
    <v>http://it.wikipedia.org/wiki/BorgWarner</v>
    <v>Wikipedia</v>
  </rv>
  <rv s="12">
    <v>788</v>
    <v>1077</v>
  </rv>
  <rv s="13">
    <v>36</v>
    <v>https://www.bing.com/th?id=AMMS_9eabc03d1dfe0c5292eb05c9a010edf6&amp;qlt=95</v>
    <v>1078</v>
    <v>https://www.bing.com/images/search?form=xlimg&amp;q=borgwarner</v>
    <v>Image of BORGWARNER INC.</v>
    <v/>
  </rv>
  <rv s="0">
    <v>https://www.bing.com/financeapi/forcetrigger?t=a1p18m&amp;q=XNYS%3aBWA&amp;form=skydnc</v>
    <v>Learn more on Bing</v>
  </rv>
  <rv s="17">
    <v>en-US</v>
    <v>a1p18m</v>
    <v>268435456</v>
    <v>268435457</v>
    <v>1</v>
    <v>Powered by Refinitiv</v>
    <v>41</v>
    <v>BORGWARNER INC. (XNYS:BWA)</v>
    <v>33</v>
    <v>42</v>
    <v>Finance</v>
    <v>35</v>
    <v>46.6</v>
    <v>17</v>
    <v>1.7484</v>
    <v>0.67</v>
    <v>1.207E-3</v>
    <v>1.6437999999999998E-2</v>
    <v>0.05</v>
    <v>USD</v>
    <v>BorgWarner Inc. is engaged in providing technology solutions for combustion, hybrid and electric vehicles. The Company's segments include Engine and Drivetrain. The Engine segment's products include turbochargers, timing devices and chains, emissions systems and thermal systems. The Engine segment develops and manufactures products for gasoline and diesel engines, and alternative powertrains. The Drivetrain segment's products include transmission components and systems, all-wheel drive (AWD) torque transfer systems and rotating electrical devices. The Company's products are manufactured and sold across the world, primarily to original equipment manufacturers (OEMs) of light vehicles (passenger cars, sport-utility vehicles (SUVs), vans and light trucks). The Company's products are also sold to other OEMs of commercial vehicles (medium-duty trucks, heavy-duty trucks and buses) and off-highway vehicles (agricultural and construction machinery and marine applications.</v>
    <v>29000</v>
    <v>New York Stock Exchange</v>
    <v>XNYS</v>
    <v>XNYS</v>
    <v>3850 Hamlin Rd, AUBURN HILLS, MI, 48326-2872 US</v>
    <v>41.53</v>
    <v>1079</v>
    <v>Automobiles &amp; Auto Parts</v>
    <v>Stock</v>
    <v>44071.958333344533</v>
    <v>1080</v>
    <v>40.67</v>
    <v>8447681000</v>
    <v>BORGWARNER INC.</v>
    <v>BORGWARNER INC.</v>
    <v>40.89</v>
    <v>18.9221</v>
    <v>40.76</v>
    <v>41.43</v>
    <v>41.48</v>
    <v>207254200</v>
    <v>BWA</v>
    <v>BORGWARNER INC. (XNYS:BWA)</v>
    <v>2252865</v>
    <v>2599516</v>
    <v>1987</v>
  </rv>
  <rv s="2">
    <v>1081</v>
  </rv>
  <rv s="0">
    <v>http://en.wikipedia.org/wiki/Toll_Brothers</v>
    <v>Wikipedia</v>
  </rv>
  <rv s="12">
    <v>247</v>
    <v>1083</v>
  </rv>
  <rv s="13">
    <v>36</v>
    <v>https://www.bing.com/th?id=AMMS_ef26a77ef8b2c0ba4471f78352f5f3df&amp;qlt=95</v>
    <v>1084</v>
    <v>https://www.bing.com/images/search?form=xlimg&amp;q=toll+brothers</v>
    <v>Image of TOLL BROTHERS, INC.</v>
    <v/>
  </rv>
  <rv s="0">
    <v>https://www.bing.com/financeapi/forcetrigger?t=a24doc&amp;q=XNYS%3aTOL&amp;form=skydnc</v>
    <v>Learn more on Bing</v>
  </rv>
  <rv s="17">
    <v>en-US</v>
    <v>a24doc</v>
    <v>268435456</v>
    <v>268435457</v>
    <v>1</v>
    <v>Powered by Refinitiv</v>
    <v>41</v>
    <v>TOLL BROTHERS, INC. (XNYS:TOL)</v>
    <v>33</v>
    <v>42</v>
    <v>Finance</v>
    <v>35</v>
    <v>49.31</v>
    <v>13.28</v>
    <v>1.7672000000000001</v>
    <v>-0.15</v>
    <v>-6.9830000000000001E-4</v>
    <v>-3.4789999999999999E-3</v>
    <v>-0.03</v>
    <v>USD</v>
    <v>Toll Brothers, Inc. is engaged in designing, building, marketing, selling and arranging financing for detached and attached homes in luxury residential communities. It operates through two segments: Traditional Home Building and Toll Brothers City Living (City Living). Within the Traditional Home Building segment, it operates in five geographic segments in the United States: the North, consisting of Connecticut, Illinois, Massachusetts, Michigan, Minnesota, New Jersey and New York; the Mid-Atlantic, consisting of Delaware, Maryland, Pennsylvania and Virginia; the South, consisting of Florida, North and South Carolina and Texas; the West, consisting of Arizona, Colorado, Nevada and Washington, and California. City Living is the Company's urban development division. Its products include Traditional Home Building Product and City Living Product. Its Traditional Home Building Product includes detached homes, move-up, executive, estate, and active-adult and age-qualified lines of home.</v>
    <v>5100</v>
    <v>New York Stock Exchange</v>
    <v>XNYS</v>
    <v>XNYS</v>
    <v>250 Gibraltar Rd, HORSHAM, PA, 19044-2323 US</v>
    <v>44.2</v>
    <v>1085</v>
    <v>Homebuilding &amp; Construction Supplies</v>
    <v>Stock</v>
    <v>44071.998437337497</v>
    <v>1086</v>
    <v>42.83</v>
    <v>5415866000</v>
    <v>TOLL BROTHERS, INC.</v>
    <v>TOLL BROTHERS, INC.</v>
    <v>43.65</v>
    <v>13.047700000000001</v>
    <v>43.11</v>
    <v>42.96</v>
    <v>42.93</v>
    <v>125629000</v>
    <v>TOL</v>
    <v>TOLL BROTHERS, INC. (XNYS:TOL)</v>
    <v>2244889</v>
    <v>2170489</v>
    <v>1986</v>
  </rv>
  <rv s="2">
    <v>1087</v>
  </rv>
  <rv s="0">
    <v>http://en.wikipedia.org/wiki/Ovintiv</v>
    <v>Wikipedia</v>
  </rv>
  <rv s="12">
    <v>247</v>
    <v>1089</v>
  </rv>
  <rv s="13">
    <v>36</v>
    <v>https://www.bing.com/th?id=AMMS_c1b8d8233edbe12e31ab58f47d205f24&amp;qlt=95</v>
    <v>1090</v>
    <v>https://www.bing.com/images/search?form=xlimg&amp;q=encana</v>
    <v>Image of OVINTIV INC.</v>
    <v/>
  </rv>
  <rv s="0">
    <v>https://www.bing.com/financeapi/forcetrigger?t=a1rl77&amp;q=XNYS%3aOVV&amp;form=skydnc</v>
    <v>Learn more on Bing</v>
  </rv>
  <rv s="17">
    <v>en-US</v>
    <v>a1rl77</v>
    <v>268435456</v>
    <v>268435457</v>
    <v>1</v>
    <v>Powered by Refinitiv</v>
    <v>41</v>
    <v>OVINTIV INC. (XNYS:OVV)</v>
    <v>33</v>
    <v>42</v>
    <v>Finance</v>
    <v>35</v>
    <v>28.75</v>
    <v>2.1</v>
    <v>4.1093000000000002</v>
    <v>0.06</v>
    <v>-3.4780000000000002E-3</v>
    <v>5.2449999999999997E-3</v>
    <v>-0.04</v>
    <v>USD</v>
    <v>Ovintiv Inc., is an energy producer that is focused on developing its multi-basin portfolio of natural gas, oil and natural gas liquids (NGLs) producing plays. The Company's operations also include the marketing of natural gas, oil and NGLs. It operates through three segments: Canadian Operations, USA Operations and Market optimization. Its Canadian Operations segment includes the exploration for, development of, and production of natural gas oil and NGLs and other related activities within Canada. Its Canadian operations include Montney in northeast British Columbia and northwest Alberta and Duvernay in west central Alberta. The USA Operations include the exploration for, development of, and production of natural gas, oil and NGLs, and other related activities within the United States. The Market Optimization activities are primarily responsible for the sale of the Company's production to third party customers.</v>
    <v>2571</v>
    <v>New York Stock Exchange</v>
    <v>XNYS</v>
    <v>XNYS</v>
    <v>Suite 370 - 17Th Street, Suite 1700, DENVER, CO, 80202 US</v>
    <v>11.64</v>
    <v>1091</v>
    <v>Oil &amp; Gas</v>
    <v>Stock</v>
    <v>44071.958333367969</v>
    <v>1092</v>
    <v>11.335000000000001</v>
    <v>2972807000</v>
    <v>OVINTIV INC.</v>
    <v>OVINTIV INC.</v>
    <v>11.46</v>
    <v>12.7697</v>
    <v>11.44</v>
    <v>11.5</v>
    <v>11.46</v>
    <v>259860800</v>
    <v>OVV</v>
    <v>OVINTIV INC. (XNYS:OVV)</v>
    <v>2224057</v>
    <v>3626336</v>
    <v>2006</v>
  </rv>
  <rv s="2">
    <v>1093</v>
  </rv>
  <rv s="0">
    <v>https://www.bing.com/financeapi/forcetrigger?t=azwvar&amp;q=XNYS%3aEQH&amp;form=skydnc</v>
    <v>Learn more on Bing</v>
  </rv>
  <rv s="26">
    <v>en-US</v>
    <v>azwvar</v>
    <v>268435456</v>
    <v>268435457</v>
    <v>1</v>
    <v>Powered by Refinitiv</v>
    <v>64</v>
    <v>EQUITABLE HOLDINGS, INC (XNYS:EQH)</v>
    <v>2</v>
    <v>65</v>
    <v>Finance</v>
    <v>35</v>
    <v>27.295000000000002</v>
    <v>9.89</v>
    <v>0.17</v>
    <v>-2.3140000000000001E-3</v>
    <v>7.9290000000000003E-3</v>
    <v>-0.05</v>
    <v>USD</v>
    <v>Equitable Holdings, Inc., formerly AXA Equitable Holdings, Inc., is a holding company that provides financial services. The Company comprises of financial advice, protection and retirement. The Company operates through four segments: Individual Retirement, Group Retirement, Investment Management and Research, and Protection Solutions. Individual Retirement segment provides a suit of variable annuity products, which are sold to the individuals saving for retirement or seeking guaranteed retirement income. Group Retirement segment provides tax-deferred investment products and solutions to employer-sponsored retirement plans sponsored by educational, municipalities, and small and medium-sized businesses. Investment Management and Research segment offers diversified investment management, and research products and services. Protection Solutions segment includes its life insurance and employee benefits businesses.</v>
    <v>12300</v>
    <v>New York Stock Exchange</v>
    <v>XNYS</v>
    <v>XNYS</v>
    <v>1290 AVENUE OF THE AMERICAS, NEW YORK, NY, 10104 US</v>
    <v>21.92</v>
    <v>Investment Banking &amp; Investment Services</v>
    <v>Stock</v>
    <v>44071.958333367969</v>
    <v>1095</v>
    <v>21.26</v>
    <v>9635383000</v>
    <v>EQUITABLE HOLDINGS, INC</v>
    <v>EQUITABLE HOLDINGS, INC</v>
    <v>21.74</v>
    <v>0</v>
    <v>21.44</v>
    <v>21.61</v>
    <v>21.56</v>
    <v>449411500</v>
    <v>EQH</v>
    <v>EQUITABLE HOLDINGS, INC (XNYS:EQH)</v>
    <v>2442477</v>
    <v>2230665</v>
    <v>2003</v>
  </rv>
  <rv s="2">
    <v>1096</v>
  </rv>
  <rv s="0">
    <v>http://it.wikipedia.org/wiki/Flextronics</v>
    <v>Wikipedia</v>
  </rv>
  <rv s="12">
    <v>247</v>
    <v>1098</v>
  </rv>
  <rv s="13">
    <v>36</v>
    <v>https://www.bing.com/th?id=AMMS_20b472b453e9d2004f396b7dcd65097d&amp;qlt=95</v>
    <v>1099</v>
    <v>https://www.bing.com/images/search?form=xlimg&amp;q=flextronics</v>
    <v>Image of FLEX LTD.</v>
    <v/>
  </rv>
  <rv s="0">
    <v>https://www.bing.com/financeapi/forcetrigger?t=a1sz9c&amp;q=XNAS%3aFLEX&amp;form=skydnc</v>
    <v>Learn more on Bing</v>
  </rv>
  <rv s="24">
    <v>en-US</v>
    <v>a1sz9c</v>
    <v>268435456</v>
    <v>268435457</v>
    <v>1</v>
    <v>Powered by Refinitiv</v>
    <v>59</v>
    <v>FLEX LTD. (XNAS:FLEX)</v>
    <v>33</v>
    <v>79</v>
    <v>Finance</v>
    <v>35</v>
    <v>14</v>
    <v>5.36</v>
    <v>1.7512000000000001</v>
    <v>0.31</v>
    <v>0</v>
    <v>2.9384E-2</v>
    <v>0</v>
    <v>USD</v>
    <v>Flex Ltd, formerly Flextronics International Ltd. provides design, engineering, manufacturing, and supply chain services and solutions. The Company designs, builds, ships and services packaged consumer electronics and industrial products for original equipment manufacturers (OEMs). Its segments include High Reliability Solutions (HRS), Consumer Technologies Group (CTG), Industrial and Emerging Industries (IEI) and Communications &amp; Enterprise Compute (CEC). The HRS segment consists of its medical business, automotive business, and defense and aerospace businesses. The CTG segment includes its mobile devices business, consumer electronics business and high-volume computing business. The IEI segment consists of semiconductor and capital equipment, office solutions, household industrial and lifestyle, industrial automation and kiosks, energy and metering, and lighting. The CEC segment includes radio access base stations, remote radio heads, and small cells for wireless infrastructure.</v>
    <v>160000</v>
    <v>Nasdaq Stock Market</v>
    <v>XNAS</v>
    <v>XNAS</v>
    <v>2 Changi South Lane, 486123 SG</v>
    <v>10.87</v>
    <v>1100</v>
    <v>Electronic Equipment &amp; Parts</v>
    <v>Stock</v>
    <v>44071.849321399997</v>
    <v>1101</v>
    <v>10.51</v>
    <v>5284374000</v>
    <v>FLEX LTD.</v>
    <v>FLEX LTD.</v>
    <v>10.61</v>
    <v>55.8733</v>
    <v>10.55</v>
    <v>10.86</v>
    <v>10.86</v>
    <v>500888500</v>
    <v>FLEX</v>
    <v>FLEX LTD. (XNAS:FLEX)</v>
    <v>2556930</v>
    <v>3093317</v>
  </rv>
  <rv s="2">
    <v>1102</v>
  </rv>
  <rv s="0">
    <v>https://www.bing.com/financeapi/forcetrigger?t=a1undm&amp;q=XNYS%3aHFC&amp;form=skydnc</v>
    <v>Learn more on Bing</v>
  </rv>
  <rv s="16">
    <v>en-US</v>
    <v>a1undm</v>
    <v>268435456</v>
    <v>268435457</v>
    <v>1</v>
    <v>Powered by Refinitiv</v>
    <v>39</v>
    <v>HOLLYFRONTIER CORPORATION (XNYS:HFC)</v>
    <v>2</v>
    <v>40</v>
    <v>Finance</v>
    <v>35</v>
    <v>58.88</v>
    <v>18.4801</v>
    <v>1.6258999999999999</v>
    <v>0.85</v>
    <v>8.1359999999999991E-3</v>
    <v>3.4054000000000001E-2</v>
    <v>0.21</v>
    <v>USD</v>
    <v>HollyFrontier Corporation is an independent petroleum refiner. The Company produces various light products, such as gasoline, diesel fuel, jet fuel, specialty lubricant products, and specialty and modified asphalt. It segments include Refining and Holly Energy Partners, L.P. (HEP). The Refining segment includes the operations of the Company's El Dorado, Kansas (the El Dorado Refinery); refinery facilities located in Tulsa, Oklahoma (collectively, the Tulsa Refineries); a refinery in Artesia, New Mexico that is operated in conjunction with crude oil distillation and vacuum distillation and other facilities situated 65 miles away in Lovington, New Mexico (collectively, the Navajo Refinery); refinery located in Cheyenne, Wyoming (the Cheyenne Refinery); a refinery in Woods Cross, Utah (the Woods Cross Refinery), and HollyFrontier Asphalt Company (HFC Asphalt). The HEP segment involves all of the operations of HEP. HEP is a limited partnership, which owns and operates logistic assets.</v>
    <v>4074</v>
    <v>New York Stock Exchange</v>
    <v>XNYS</v>
    <v>XNYS</v>
    <v>2828 N Harwood St Ste 1300, DALLAS, TX, 75201-2174 US</v>
    <v>26.1</v>
    <v>Oil &amp; Gas</v>
    <v>Stock</v>
    <v>44071.958333378905</v>
    <v>1104</v>
    <v>24.99</v>
    <v>4043905000</v>
    <v>HOLLYFRONTIER CORPORATION</v>
    <v>HOLLYFRONTIER CORPORATION</v>
    <v>25.1</v>
    <v>0</v>
    <v>24.96</v>
    <v>25.81</v>
    <v>26.02</v>
    <v>162015400</v>
    <v>HFC</v>
    <v>HOLLYFRONTIER CORPORATION (XNYS:HFC)</v>
    <v>2471768</v>
    <v>2683944</v>
    <v>1947</v>
  </rv>
  <rv s="2">
    <v>1105</v>
  </rv>
  <rv s="0">
    <v>https://www.bing.com/financeapi/forcetrigger?t=a1nlr7&amp;q=XNYS%3aAPLE&amp;form=skydnc</v>
    <v>Learn more on Bing</v>
  </rv>
  <rv s="16">
    <v>en-US</v>
    <v>a1nlr7</v>
    <v>268435456</v>
    <v>268435457</v>
    <v>1</v>
    <v>Powered by Refinitiv</v>
    <v>39</v>
    <v>Apple Hospitality REIT, Inc. (XNYS:APLE)</v>
    <v>2</v>
    <v>40</v>
    <v>Finance</v>
    <v>35</v>
    <v>16.876000000000001</v>
    <v>4.4800000000000004</v>
    <v>1.1229</v>
    <v>0.28000000000000003</v>
    <v>-8.4189999999999994E-3</v>
    <v>2.6897000000000001E-2</v>
    <v>-0.09</v>
    <v>USD</v>
    <v>Apple Hospitality REIT, Inc. is a hospitality real estate investment trust. The Company invests in real estate, primarily in the lodging sector, in the United States. The Company owns approximately 235 hotels with more than 30,000 guest rooms located in 87 markets throughout 34 states. The Company’s portfolio comprises 104 Marriott-branded hotels, 126 Hilton-branded hotels and three Hyatt-branded hotels. The Company's hotels include various brands, such as Hilton Garden Inn, Courtyard, Homewood Suites, Residence Inn, SpringHill Suites, TownePlace Suites, Fairfield Inn, Home2 Suites, Marriott, Embassy Suites, Hilton and Renaissance. The Company's hotels are located in various states of the United States, such as Alabama, Alaska, Arizona, Arkansas, California, Colorado, Florida, Georgia, Idaho, Indiana, Iowa, Kansas, Maryland, Michigan, Minnesota, Nebraska, New Jersey, North Carolina, Ohio, South Carolina, Texas, Utah and Virginia.</v>
    <v>67</v>
    <v>New York Stock Exchange</v>
    <v>XNYS</v>
    <v>XNYS</v>
    <v>814 E Main St, RICHMOND, VA, 23219-3306 US</v>
    <v>10.69</v>
    <v>Residential &amp; Commercial REIT</v>
    <v>Stock</v>
    <v>44071.986462117966</v>
    <v>1107</v>
    <v>10.35</v>
    <v>2323757000</v>
    <v>Apple Hospitality REIT, Inc.</v>
    <v>Apple Hospitality REIT, Inc.</v>
    <v>10.49</v>
    <v>0</v>
    <v>10.41</v>
    <v>10.69</v>
    <v>10.6</v>
    <v>223223600</v>
    <v>APLE</v>
    <v>Apple Hospitality REIT, Inc. (XNYS:APLE)</v>
    <v>2189638</v>
    <v>1804954</v>
    <v>2007</v>
  </rv>
  <rv s="2">
    <v>1108</v>
  </rv>
  <rv s="0">
    <v>http://en.wikipedia.org/wiki/Discovery,_Inc.</v>
    <v>Wikipedia</v>
  </rv>
  <rv s="12">
    <v>247</v>
    <v>1110</v>
  </rv>
  <rv s="13">
    <v>36</v>
    <v>https://www.bing.com/th?id=AMMS_02ce2e15d061ddd6e2c5ade95edc2783&amp;qlt=95</v>
    <v>1111</v>
    <v>https://www.bing.com/images/search?form=xlimg&amp;q=discovery+communications</v>
    <v>Image of DISCOVERY, INC.</v>
    <v/>
  </rv>
  <rv s="0">
    <v>https://www.bing.com/financeapi/forcetrigger?t=a1r38m&amp;q=XNAS%3aDISCK&amp;form=skydnc</v>
    <v>Learn more on Bing</v>
  </rv>
  <rv s="15">
    <v>en-US</v>
    <v>a1r38m</v>
    <v>268435456</v>
    <v>268435457</v>
    <v>1</v>
    <v>Powered by Refinitiv</v>
    <v>37</v>
    <v>DISCOVERY, INC. (XNAS:DISCK)</v>
    <v>33</v>
    <v>38</v>
    <v>Finance</v>
    <v>35</v>
    <v>31.2</v>
    <v>15.43</v>
    <v>1.4282999999999999</v>
    <v>7.0000000000000007E-2</v>
    <v>-3.8679999999999999E-3</v>
    <v>3.3960000000000001E-3</v>
    <v>-0.08</v>
    <v>USD</v>
    <v>Discovery, Inc., formerly Discovery Communications, Inc., is a global media company. The Company provides content across multiple distribution platforms, including pay-television (pay-TV), free-to-air (FTA) and broadcast television, Websites, digital distribution arrangements and content licensing agreements. Its segments include U.S. Networks, which consists principally of domestic television networks and digital content services; International Networks, consisting primarily of international television networks and digital content services, and Education and Other, which consists principally of curriculum-based product and service offerings, and production studios. The Company's portfolio of networks includes television brands, such as Discovery Channel, Animal Planet, ID, Velocity and Eurosport. It is also engaged in extending content distribution across various platforms, including brand-aligned Websites, Web-native networks and online streaming.</v>
    <v>9200</v>
    <v>Nasdaq Stock Market</v>
    <v>XNAS</v>
    <v>XNAS</v>
    <v>8403 COLESVILLE ROAD, SILVER SPRING, MD, 20910 US</v>
    <v>20.76</v>
    <v>1112</v>
    <v>Media &amp; Publishing</v>
    <v>Stock</v>
    <v>44071.883538310154</v>
    <v>1113</v>
    <v>20.53</v>
    <v>10904610000</v>
    <v>DISCOVERY, INC.</v>
    <v>DISCOVERY, INC.</v>
    <v>20.62</v>
    <v>20.61</v>
    <v>20.68</v>
    <v>20.6</v>
    <v>506888900</v>
    <v>DISCK</v>
    <v>DISCOVERY, INC. (XNAS:DISCK)</v>
    <v>2186329</v>
    <v>2529786</v>
    <v>2008</v>
  </rv>
  <rv s="2">
    <v>1114</v>
  </rv>
  <rv s="0">
    <v>http://en.wikipedia.org/wiki/Seagate_Technology</v>
    <v>Wikipedia</v>
  </rv>
  <rv s="12">
    <v>247</v>
    <v>1116</v>
  </rv>
  <rv s="13">
    <v>36</v>
    <v>https://www.bing.com/th?id=AMMS_fc6a47e2514c7c135bc966f526a69fde&amp;qlt=95</v>
    <v>1117</v>
    <v>https://www.bing.com/images/search?form=xlimg&amp;q=seagate+technology</v>
    <v>Image of SEAGATE TECHNOLOGY PUBLIC LIMITED COMPANY</v>
    <v/>
  </rv>
  <rv s="0">
    <v>https://www.bing.com/financeapi/forcetrigger?t=a23rjc&amp;q=XNAS%3aSTX&amp;form=skydnc</v>
    <v>Learn more on Bing</v>
  </rv>
  <rv s="17">
    <v>en-US</v>
    <v>a23rjc</v>
    <v>268435456</v>
    <v>268435457</v>
    <v>1</v>
    <v>Powered by Refinitiv</v>
    <v>41</v>
    <v>SEAGATE TECHNOLOGY PUBLIC LIMITED COMPANY (XNAS:STX)</v>
    <v>33</v>
    <v>42</v>
    <v>Finance</v>
    <v>35</v>
    <v>64.17</v>
    <v>39.020000000000003</v>
    <v>1.0259</v>
    <v>1.05</v>
    <v>1.5020000000000001E-3</v>
    <v>2.3052000000000003E-2</v>
    <v>7.0000000000000007E-2</v>
    <v>USD</v>
    <v>Seagate Technology public limited company is a provider of electronic data storage technology and solutions. The Company's principal products are hard disk drives (HDDs). In addition to HDDs, it produces a range of electronic data storage products, including solid state hybrid drives, solid state drives, peripheral component interconnect express (PCIe) cards and serial advanced technology architecture (SATA) controllers. Its storage technology portfolio also includes storage subsystems and high performance computing solutions. Its products are designed for applications in enterprise servers and storage systems, client compute applications and client non-compute applications. It designs, fabricates and assembles various components found in its disk drives, including read/write heads and recording media. Its design and manufacturing operations are based on technology platforms that are used to produce various disk drive products that serve multiple data storage applications and markets.</v>
    <v>42000</v>
    <v>Nasdaq Stock Market</v>
    <v>XNAS</v>
    <v>XNAS</v>
    <v>38/39 Fitzwilliam Square, Dublin 2, DUBLIN, DUBLIN IE</v>
    <v>46.89</v>
    <v>1118</v>
    <v>Computers, Phones &amp; Household Electronics</v>
    <v>Stock</v>
    <v>44071.994175589847</v>
    <v>1119</v>
    <v>45.5</v>
    <v>11727370000</v>
    <v>SEAGATE TECHNOLOGY PUBLIC LIMITED COMPANY</v>
    <v>SEAGATE TECHNOLOGY PUBLIC LIMITED COMPANY</v>
    <v>45.85</v>
    <v>12.0227</v>
    <v>45.55</v>
    <v>46.6</v>
    <v>46.67</v>
    <v>257461500</v>
    <v>STX</v>
    <v>SEAGATE TECHNOLOGY PUBLIC LIMITED COMPANY (XNAS:STX)</v>
    <v>2181749</v>
    <v>3521174</v>
    <v>2010</v>
  </rv>
  <rv s="2">
    <v>1120</v>
  </rv>
  <rv s="0">
    <v>http://en.wikipedia.org/wiki/HSBC</v>
    <v>Wikipedia</v>
  </rv>
  <rv s="12">
    <v>247</v>
    <v>1122</v>
  </rv>
  <rv s="13">
    <v>36</v>
    <v>https://www.bing.com/th?id=AMMS_3e122739ce5347195a9dc1c6eb9da912&amp;qlt=95</v>
    <v>1123</v>
    <v>https://www.bing.com/images/search?form=xlimg&amp;q=hsbc+holdings+plc</v>
    <v>Image of HSBC HOLDINGS PLC</v>
    <v/>
  </rv>
  <rv s="0">
    <v>https://www.bing.com/financeapi/forcetrigger?t=a1uvm7&amp;q=XNYS%3aHSBC&amp;form=skydnc</v>
    <v>Learn more on Bing</v>
  </rv>
  <rv s="17">
    <v>en-US</v>
    <v>a1uvm7</v>
    <v>268435456</v>
    <v>268435457</v>
    <v>1</v>
    <v>Powered by Refinitiv</v>
    <v>41</v>
    <v>HSBC HOLDINGS PLC (XNYS:HSBC)</v>
    <v>33</v>
    <v>42</v>
    <v>Finance</v>
    <v>35</v>
    <v>39.685000000000002</v>
    <v>20.98</v>
    <v>0.49020000000000002</v>
    <v>0.39</v>
    <v>-7.26E-3</v>
    <v>1.8013999999999999E-2</v>
    <v>-0.16</v>
    <v>USD</v>
    <v>HSBC Holdings plc (HSBC) is the banking and financial services company. The Company manages its products and services through four businesses: Retail Banking and Wealth Management (RBWM), Commercial Banking (CMB), Global Banking and Markets (GB&amp;M), and Global Private Banking (GPB). It operates across various geographical regions, which include Europe, Asia, Middle East and North Africa, North America and Latin America. RBWM business offers Retail Banking, Wealth Management, Asset Management and Insurance. CMB services include working capital, term loans, payment services and international trade facilitation, among other services, as well as expertise in mergers and acquisitions, and access to financial markets. GB&amp;M supports government, corporate and institutional clients across the world. GPB's products and services include Investment Management, Private Wealth Solutions, and a range of Private Banking services.</v>
    <v>232764</v>
    <v>New York Stock Exchange</v>
    <v>XNYS</v>
    <v>XNYS</v>
    <v>8 Canada Square, LONDON, UNITED KINGDOM-NA, E14 5HQ GB</v>
    <v>22.15</v>
    <v>1124</v>
    <v>Banking Services</v>
    <v>Stock</v>
    <v>44071.996190995313</v>
    <v>1125</v>
    <v>21.934999999999999</v>
    <v>88243560000</v>
    <v>HSBC HOLDINGS PLC</v>
    <v>HSBC HOLDINGS PLC</v>
    <v>22.13</v>
    <v>0</v>
    <v>21.65</v>
    <v>22.04</v>
    <v>21.88</v>
    <v>4073219000</v>
    <v>HSBC</v>
    <v>HSBC HOLDINGS PLC (XNYS:HSBC)</v>
    <v>2177576</v>
    <v>3397240</v>
    <v>1959</v>
  </rv>
  <rv s="2">
    <v>1126</v>
  </rv>
  <rv s="0">
    <v>https://www.bing.com/financeapi/forcetrigger?t=a1xum7&amp;q=XNAS%3aMOMO&amp;form=skydnc</v>
    <v>Learn more on Bing</v>
  </rv>
  <rv s="30">
    <v>en-US</v>
    <v>a1xum7</v>
    <v>268435456</v>
    <v>268435457</v>
    <v>1</v>
    <v>Powered by Refinitiv</v>
    <v>80</v>
    <v>MOMO INC. (XNAS:MOMO)</v>
    <v>2</v>
    <v>81</v>
    <v>Finance</v>
    <v>35</v>
    <v>39.423900000000003</v>
    <v>16.61</v>
    <v>1.5547</v>
    <v>0.57999999999999996</v>
    <v>4.7190000000000003E-4</v>
    <v>2.8142E-2</v>
    <v>0.01</v>
    <v>USD</v>
    <v>Momo Inc. is a holding company. The Company operates Momo, a mobile-based social networking platform. The Company's Momo platform includes its Momo mobile application and a range of related features, functionalities, tools and services that it provides to users, customers and platform partners. Momo users can maintain their relationships through its private and group communication tools, content creation and sharing functions, as well as the offline social activities promoted on its platform. It also offers live music and entertainment broadcasts on its Momo platform. The Momo mobile application, which is available on android, iPhone operating system (iOS) and Windows platforms, enables users to establish social relationships based on locations and interests. Momo offers a personal way for users to discover people nearby, and the Company facilitates the connecting, communicating, interacting, and content sharing with others.</v>
    <v>2350</v>
    <v>Nasdaq Stock Market</v>
    <v>XNAS</v>
    <v>XNAS</v>
    <v>20th Floor, Block B, Tower 2, Wangjing SOHO, No.1 Futongdong Street, Chaoyang District, BEIJING, BEIJING, 100020 CN</v>
    <v>21.25</v>
    <v>Software &amp; IT Services</v>
    <v>Stock</v>
    <v>44071.997713390629</v>
    <v>1128</v>
    <v>20.61</v>
    <v>4301435000</v>
    <v>MOMO INC.</v>
    <v>MOMO INC.</v>
    <v>20.71</v>
    <v>10.193300000000001</v>
    <v>20.61</v>
    <v>21.19</v>
    <v>21.2</v>
    <v>208706200</v>
    <v>MOMO</v>
    <v>MOMO INC. (XNAS:MOMO)</v>
    <v>2246534</v>
    <v>2699169</v>
  </rv>
  <rv s="2">
    <v>1129</v>
  </rv>
  <rv s="0">
    <v>http://ru.wikipedia.org/wiki/Vodafone</v>
    <v>Wikipedia</v>
  </rv>
  <rv s="12">
    <v>247</v>
    <v>1131</v>
  </rv>
  <rv s="13">
    <v>36</v>
    <v>https://www.bing.com/th?id=AMMS_df84d4ef337b3b4e64c2e5cd57833d48&amp;qlt=95</v>
    <v>1132</v>
    <v>https://www.bing.com/images/search?form=xlimg&amp;q=vodafone+group+plc</v>
    <v>Image of VODAFONE GROUP PUBLIC LIMITED COMPANY</v>
    <v/>
  </rv>
  <rv s="0">
    <v>https://www.bing.com/financeapi/forcetrigger?t=a25h7w&amp;q=XNAS%3aVOD&amp;form=skydnc</v>
    <v>Learn more on Bing</v>
  </rv>
  <rv s="17">
    <v>en-US</v>
    <v>a25h7w</v>
    <v>268435456</v>
    <v>268435457</v>
    <v>1</v>
    <v>Powered by Refinitiv</v>
    <v>41</v>
    <v>VODAFONE GROUP PUBLIC LIMITED COMPANY (XNAS:VOD)</v>
    <v>33</v>
    <v>82</v>
    <v>Finance</v>
    <v>35</v>
    <v>21.72</v>
    <v>11.46</v>
    <v>0.82540000000000002</v>
    <v>-0.13</v>
    <v>1.3389999999999999E-3</v>
    <v>-8.626E-3</v>
    <v>0.02</v>
    <v>USD</v>
    <v>Vodafone Group Plc is a telecommunications company. The Company's business is organized into two geographic regions: Europe, and Africa, Middle East and Asia Pacific (AMAP). Its segments include Europe and AMAP. Its Europe segment includes geographic regions, such as Germany, Italy, the United Kingdom, Spain and Other Europe. The Other Europe includes the Netherlands, Portugal, Greece, Hungary and Romania, among others. Its AMAP segment includes India, South Africa, Tanzania, Mozambique, Lesotho, Africa, Turkey, Australia, Egypt, Ghana, Kenya, and among others. The Company provides a range of services, including voice, messaging and data across mobile and fixed networks.</v>
    <v>95219</v>
    <v>Nasdaq Stock Market</v>
    <v>XNAS</v>
    <v>XNAS</v>
    <v>Vodafone House, The Connection, NEWBURY, BERKSHIRE, RG14 2FN GB</v>
    <v>15.05</v>
    <v>1133</v>
    <v>Telecommunications Services</v>
    <v>Stock</v>
    <v>44071.99797984922</v>
    <v>1134</v>
    <v>14.855</v>
    <v>40276190000</v>
    <v>VODAFONE GROUP PUBLIC LIMITED COMPANY</v>
    <v>VODAFONE GROUP PUBLIC LIMITED COMPANY</v>
    <v>15.04</v>
    <v>9.5018999999999991</v>
    <v>15.07</v>
    <v>14.94</v>
    <v>14.96</v>
    <v>2682434000</v>
    <v>VOD</v>
    <v>VODAFONE GROUP PUBLIC LIMITED COMPANY (XNAS:VOD)</v>
    <v>2136157</v>
    <v>3735073</v>
    <v>1984</v>
  </rv>
  <rv s="2">
    <v>1135</v>
  </rv>
  <rv s="0">
    <v>http://en.wikipedia.org/wiki/CenterPoint_Energy</v>
    <v>Wikipedia</v>
  </rv>
  <rv s="12">
    <v>247</v>
    <v>1137</v>
  </rv>
  <rv s="13">
    <v>36</v>
    <v>https://www.bing.com/th?id=AMMS_61d8d1fb2fbaee6e1dfda7c9c6135b79&amp;qlt=95</v>
    <v>1138</v>
    <v>https://www.bing.com/images/search?form=xlimg&amp;q=centerpoint+login</v>
    <v>Image of CENTERPOINT ENERGY, INC.</v>
    <v/>
  </rv>
  <rv s="0">
    <v>https://www.bing.com/financeapi/forcetrigger?t=a1q1tc&amp;q=XNYS%3aCNP&amp;form=skydnc</v>
    <v>Learn more on Bing</v>
  </rv>
  <rv s="17">
    <v>en-US</v>
    <v>a1q1tc</v>
    <v>268435456</v>
    <v>268435457</v>
    <v>1</v>
    <v>Powered by Refinitiv</v>
    <v>41</v>
    <v>CENTERPOINT ENERGY, INC. (XNYS:CNP)</v>
    <v>33</v>
    <v>42</v>
    <v>Finance</v>
    <v>35</v>
    <v>30.71</v>
    <v>11.58</v>
    <v>0.96530000000000005</v>
    <v>0.19</v>
    <v>5.0130000000000001E-3</v>
    <v>9.6150000000000003E-3</v>
    <v>0.1</v>
    <v>USD</v>
    <v>CenterPoint Energy, Inc. is a public utility holding company. The Company, through its subsidiaries, owns and operates electric transmission and distribution facilities, and natural gas distribution facilities. The Electric Transmission &amp; Distribution segment provides electric transmission and distribution services to retail electric providers. Its Natural Gas Distribution segment offers intrastate natural gas sales to and natural gas transportation and distribution for residential, commercial and industrial customers. Its Energy Services segment includes non-rate regulated gas sales and transportation and storage services for commercial and industrial customers. Its Midstream Investments segment includes equity investment in Enable that owns, operates and develops natural gas and crude oil assets. Its Other Operations segment includes office buildings and other real estate used in its business operations and other corporate operations.</v>
    <v>14262</v>
    <v>New York Stock Exchange</v>
    <v>XNYS</v>
    <v>XNYS</v>
    <v>1111 Louisiana St, HOUSTON, TX, 77002-5230 US</v>
    <v>19.98</v>
    <v>1139</v>
    <v>Multiline Utilities</v>
    <v>Stock</v>
    <v>44071.958333356248</v>
    <v>1140</v>
    <v>19.61</v>
    <v>10765620000</v>
    <v>CENTERPOINT ENERGY, INC.</v>
    <v>CENTERPOINT ENERGY, INC.</v>
    <v>19.850000000000001</v>
    <v>0</v>
    <v>19.760000000000002</v>
    <v>19.95</v>
    <v>20.05</v>
    <v>544819000</v>
    <v>CNP</v>
    <v>CENTERPOINT ENERGY, INC. (XNYS:CNP)</v>
    <v>2492920</v>
    <v>6168226</v>
    <v>2001</v>
  </rv>
  <rv s="2">
    <v>1141</v>
  </rv>
  <rv s="0">
    <v>http://de.wikipedia.org/wiki/GlaxoSmithKline</v>
    <v>Wikipedia</v>
  </rv>
  <rv s="12">
    <v>503</v>
    <v>1143</v>
  </rv>
  <rv s="13">
    <v>36</v>
    <v>https://www.bing.com/th?id=AMMS_381c048a76d39349da0a363b860d15da&amp;qlt=95</v>
    <v>1144</v>
    <v>https://www.bing.com/images/search?form=xlimg&amp;q=glaxosmithkline</v>
    <v>Image of GLAXOSMITHKLINE PLC</v>
    <v/>
  </rv>
  <rv s="0">
    <v>https://www.bing.com/financeapi/forcetrigger?t=a1u99c&amp;q=XNYS%3aGSK&amp;form=skydnc</v>
    <v>Learn more on Bing</v>
  </rv>
  <rv s="17">
    <v>en-US</v>
    <v>a1u99c</v>
    <v>268435456</v>
    <v>268435457</v>
    <v>1</v>
    <v>Powered by Refinitiv</v>
    <v>41</v>
    <v>GLAXOSMITHKLINE PLC (XNYS:GSK)</v>
    <v>33</v>
    <v>83</v>
    <v>Finance</v>
    <v>35</v>
    <v>48.25</v>
    <v>31.43</v>
    <v>0.66290000000000004</v>
    <v>-0.15</v>
    <v>0</v>
    <v>-3.774E-3</v>
    <v>0</v>
    <v>USD</v>
    <v>GlaxoSmithKline PLC is a global healthcare company. The Company operates through two segments: Pharmaceuticals and Vaccines. The Company focuses on its research across six areas: Respiratory diseases, human immunodeficiency virus (HIV)/infectious diseases, Vaccines, Immuno-inflammation, Oncology and Rare diseases. The Company makes a range of prescription medicines and vaccines products. The Pharmaceuticals business discovers, develops and commercializes medicines to treat a range of acute and chronic diseases. The Vaccines business provides vaccines for people of all ages from babies and adolescents to adults and older people. It has a portfolio of medicines in respiratory and HIV. Its Pharmaceuticals business includes Respiratory, HIV, Specialty products, and Classic and Established products. Its Vaccines business has a portfolio of over 40 pediatric, adolescent, adult, older people and travel vaccines.</v>
    <v>99437</v>
    <v>New York Stock Exchange</v>
    <v>XNYS</v>
    <v>XNYS</v>
    <v>G S K House, 980 Great West Road, BRENTFORD, MIDDLESEX, TW8 9GS GB</v>
    <v>39.74</v>
    <v>1145</v>
    <v>Pharmaceuticals</v>
    <v>Stock</v>
    <v>44071.998263645313</v>
    <v>1146</v>
    <v>39.35</v>
    <v>99005660000</v>
    <v>GLAXOSMITHKLINE PLC</v>
    <v>GLAXOSMITHKLINE PLC</v>
    <v>39.729999999999997</v>
    <v>12.0563</v>
    <v>39.75</v>
    <v>39.6</v>
    <v>39.6</v>
    <v>2508674000</v>
    <v>GSK</v>
    <v>GLAXOSMITHKLINE PLC (XNYS:GSK)</v>
    <v>2110289</v>
    <v>2905930</v>
    <v>1999</v>
  </rv>
  <rv s="2">
    <v>1147</v>
  </rv>
  <rv s="0">
    <v>https://www.bing.com/financeapi/forcetrigger?t=a1r32w&amp;q=XNAS%3aDISCA&amp;form=skydnc</v>
    <v>Learn more on Bing</v>
  </rv>
  <rv s="17">
    <v>en-US</v>
    <v>a1r32w</v>
    <v>268435456</v>
    <v>268435457</v>
    <v>1</v>
    <v>Powered by Refinitiv</v>
    <v>41</v>
    <v>DISCOVERY, INC. (XNAS:DISCA)</v>
    <v>33</v>
    <v>42</v>
    <v>Finance</v>
    <v>35</v>
    <v>33.655000000000001</v>
    <v>17.12</v>
    <v>1.4282999999999999</v>
    <v>1.4999999999999999E-2</v>
    <v>-3.2790000000000002E-3</v>
    <v>6.5620000000000001E-4</v>
    <v>-7.4999999999999997E-2</v>
    <v>USD</v>
    <v>Discovery, Inc., formerly Discovery Communications, Inc., is a global media company. The Company provides content across multiple distribution platforms, including pay-television (pay-TV), free-to-air (FTA) and broadcast television, Websites, digital distribution arrangements and content licensing agreements. Its segments include U.S. Networks, which consists principally of domestic television networks and digital content services; International Networks, consisting primarily of international television networks and digital content services, and Education and Other, which consists principally of curriculum-based product and service offerings, and production studios. The Company's portfolio of networks includes television brands, such as Discovery Channel, Animal Planet, ID, Velocity and Eurosport. It is also engaged in extending content distribution across various platforms, including brand-aligned Websites, Web-native networks and online streaming.</v>
    <v>9200</v>
    <v>Nasdaq Stock Market</v>
    <v>XNAS</v>
    <v>XNAS</v>
    <v>8403 COLESVILLE ROAD, SILVER SPRING, MD, 20910 US</v>
    <v>22.98</v>
    <v>1112</v>
    <v>Media &amp; Publishing</v>
    <v>Stock</v>
    <v>44071.999661724221</v>
    <v>1149</v>
    <v>22.69</v>
    <v>10904610000</v>
    <v>DISCOVERY, INC.</v>
    <v>DISCOVERY, INC.</v>
    <v>22.88</v>
    <v>11.557</v>
    <v>22.86</v>
    <v>22.875</v>
    <v>22.8</v>
    <v>506888900</v>
    <v>DISCA</v>
    <v>DISCOVERY, INC. (XNAS:DISCA)</v>
    <v>3012911</v>
    <v>3598716</v>
    <v>2008</v>
  </rv>
  <rv s="2">
    <v>1150</v>
  </rv>
  <rv s="0">
    <v>http://ru.wikipedia.org/wiki/Enbridge</v>
    <v>Wikipedia</v>
  </rv>
  <rv s="12">
    <v>788</v>
    <v>1152</v>
  </rv>
  <rv s="13">
    <v>36</v>
    <v>https://www.bing.com/th?id=AMMS_2dff174a9486b673dc917f30af9876c5&amp;qlt=95</v>
    <v>1153</v>
    <v>https://www.bing.com/images/search?form=xlimg&amp;q=enbridge</v>
    <v>Image of Enbridge Inc.</v>
    <v/>
  </rv>
  <rv s="0">
    <v>https://www.bing.com/financeapi/forcetrigger?t=a1rykr&amp;q=XNYS%3aENB&amp;form=skydnc</v>
    <v>Learn more on Bing</v>
  </rv>
  <rv s="17">
    <v>en-US</v>
    <v>a1rykr</v>
    <v>268435456</v>
    <v>268435457</v>
    <v>1</v>
    <v>Powered by Refinitiv</v>
    <v>41</v>
    <v>Enbridge Inc. (XNYS:ENB)</v>
    <v>33</v>
    <v>75</v>
    <v>Finance</v>
    <v>35</v>
    <v>43.15</v>
    <v>22.57</v>
    <v>0.93820000000000003</v>
    <v>0.13</v>
    <v>-4.914E-3</v>
    <v>4.0089999999999995E-3</v>
    <v>-0.16</v>
    <v>USD</v>
    <v>Enbridge Inc. is an energy infrastructure company with business platforms that include a network of crude oil, liquids and natural gas pipelines, regulated natural gas distribution utilities and renewable power generation. It operates through five segments: Liquids Pipelines, Gas Transmission and Midstream, Gas Distribution, Green Power and Transmission, and Energy Services. Liquids Pipelines consists of pipelines and related terminals that transport various grades of crude oil and other liquid hydrocarbons. Gas Transmission and Midstream consists of its investments in natural gas pipelines and gathering and processing facilities, including US Gas Transmission, and Canadian Gas Transmission and Midstream. Gas Distribution consists of its natural gas utility operations. Green Power and Transmission consists of investments in renewable energy assets and transmission facilities. The Energy Services businesses undertake physical commodity marketing activity and logistical services.</v>
    <v>11300</v>
    <v>New York Stock Exchange</v>
    <v>XNYS</v>
    <v>XNYS</v>
    <v>Suite 200, 425 - 1 Street S.W., CALGARY, AB, T2P 3L8 CA</v>
    <v>32.700000000000003</v>
    <v>1154</v>
    <v>Oil &amp; Gas Related Equipment and Services</v>
    <v>Stock</v>
    <v>44071.958333356248</v>
    <v>1155</v>
    <v>32.369999999999997</v>
    <v>86212520000</v>
    <v>Enbridge Inc.</v>
    <v>Enbridge Inc.</v>
    <v>32.61</v>
    <v>46.367600000000003</v>
    <v>32.43</v>
    <v>32.56</v>
    <v>32.4</v>
    <v>2025194000</v>
    <v>ENB</v>
    <v>Enbridge Inc. (XNYS:ENB)</v>
    <v>2039861</v>
    <v>2778084</v>
    <v>1987</v>
  </rv>
  <rv s="2">
    <v>1156</v>
  </rv>
  <rv s="0">
    <v>http://en.wikipedia.org/wiki/DXC_Technology</v>
    <v>Wikipedia</v>
  </rv>
  <rv s="12">
    <v>247</v>
    <v>1158</v>
  </rv>
  <rv s="13">
    <v>36</v>
    <v>https://www.bing.com/th?id=AMMS_81da8f66d0bc659309811ba9096cc487&amp;qlt=95</v>
    <v>1159</v>
    <v>https://www.bing.com/images/search?form=xlimg&amp;q=dxc+tech</v>
    <v>Image of DXC TECHNOLOGY COMPANY</v>
    <v/>
  </rv>
  <rv s="0">
    <v>https://www.bing.com/financeapi/forcetrigger?t=a1rgur&amp;q=XNYS%3aDXC&amp;form=skydnc</v>
    <v>Learn more on Bing</v>
  </rv>
  <rv s="17">
    <v>en-US</v>
    <v>a1rgur</v>
    <v>268435456</v>
    <v>268435457</v>
    <v>1</v>
    <v>Powered by Refinitiv</v>
    <v>41</v>
    <v>DXC TECHNOLOGY COMPANY (XNYS:DXC)</v>
    <v>33</v>
    <v>42</v>
    <v>Finance</v>
    <v>35</v>
    <v>38.369999999999997</v>
    <v>7.9</v>
    <v>2.4119000000000002</v>
    <v>0.8</v>
    <v>1.946E-3</v>
    <v>4.0486000000000001E-2</v>
    <v>0.04</v>
    <v>USD</v>
    <v>DXC Technology Company provides digital information technology (IT) services and solutions. The Company provides a range of services, including analytics, applications, business process, cloud and workload, consulting, enterprise and cloud applications, security, and workplace and mobility. The Company offers a portfolio of analytics services, to provide insights and accelerate users’ digital transformation. Its analytics services and solutions include Data Discovery Experience, Data Workload Optimization and Managed Business Intelligence Services. The Company addresses analytic solution needs to run the business, including customer analytic services, warranty analytics, predictive maintenance analytics, social intelligence analytics, healthcare analytics, insurance analytics, data pipeline and operations, banking analytics, airline analytics and operational analytics. The Company also offers e-commerce, finance and administration products and services.</v>
    <v>138000</v>
    <v>New York Stock Exchange</v>
    <v>XNYS</v>
    <v>XNYS</v>
    <v>1775 Tysons Blvd, TYSONS CORNER, VA, 22102-4284 US</v>
    <v>20.59</v>
    <v>1160</v>
    <v>Software &amp; IT Services</v>
    <v>Stock</v>
    <v>44071.976802256249</v>
    <v>1161</v>
    <v>19.79</v>
    <v>5022885000</v>
    <v>DXC TECHNOLOGY COMPANY</v>
    <v>DXC TECHNOLOGY COMPANY</v>
    <v>19.96</v>
    <v>0</v>
    <v>19.760000000000002</v>
    <v>20.56</v>
    <v>20.6</v>
    <v>254194600</v>
    <v>DXC</v>
    <v>DXC TECHNOLOGY COMPANY (XNYS:DXC)</v>
    <v>2033606</v>
    <v>2900985</v>
    <v>2017</v>
  </rv>
  <rv s="2">
    <v>1162</v>
  </rv>
  <rv s="0">
    <v>http://en.wikipedia.org/wiki/Fastenal</v>
    <v>Wikipedia</v>
  </rv>
  <rv s="12">
    <v>247</v>
    <v>1164</v>
  </rv>
  <rv s="13">
    <v>36</v>
    <v>https://www.bing.com/th?id=AMMS_f049fad18410b76b6c7973a054ec9842&amp;qlt=95</v>
    <v>1165</v>
    <v>https://www.bing.com/images/search?form=xlimg&amp;q=fastenal</v>
    <v>Image of Fastenal Company</v>
    <v/>
  </rv>
  <rv s="0">
    <v>https://www.bing.com/financeapi/forcetrigger?t=a1sl52&amp;q=XNAS%3aFAST&amp;form=skydnc</v>
    <v>Learn more on Bing</v>
  </rv>
  <rv s="17">
    <v>en-US</v>
    <v>a1sl52</v>
    <v>268435456</v>
    <v>268435457</v>
    <v>1</v>
    <v>Powered by Refinitiv</v>
    <v>41</v>
    <v>Fastenal Company (XNAS:FAST)</v>
    <v>33</v>
    <v>42</v>
    <v>Finance</v>
    <v>35</v>
    <v>48.89</v>
    <v>26.715</v>
    <v>1.1565000000000001</v>
    <v>0.49</v>
    <v>9.4190000000000003E-3</v>
    <v>1.0134000000000001E-2</v>
    <v>0.46</v>
    <v>USD</v>
    <v>Fastenal Company is engaged in wholesale distribution of industrial and construction supplies. The Company is engaged in fastener distribution, and non-fastener maintenance and supply business. As of December 31, 2016, it distributed these supplies through a network of approximately 2,500 stores. Its customers are in the manufacturing and non-residential construction markets. The manufacturing market includes both original equipment manufacturers (OEM) and maintenance, repair, and operations (MRO). The non-residential construction market includes general, electrical, plumbing, sheet metal and road contractors. Other users of its products include farmers, truckers, railroads, oil exploration, production and refinement companies, mining companies, federal, state, and local governmental entities, schools and certain retail trades. Its original product offerings are fasteners and other industrial and construction supplies, many of which are sold under the Fastenal product name.</v>
    <v>20667</v>
    <v>Nasdaq Stock Market</v>
    <v>XNAS</v>
    <v>XNAS</v>
    <v>2001 Theurer Blvd, WINONA, MN, 55987-1500 US</v>
    <v>48.88</v>
    <v>1166</v>
    <v>Machinery, Equipment &amp; Components</v>
    <v>Stock</v>
    <v>44071.933000450779</v>
    <v>1167</v>
    <v>48.33</v>
    <v>27734830000</v>
    <v>Fastenal Company</v>
    <v>Fastenal Company</v>
    <v>48.53</v>
    <v>33.332000000000001</v>
    <v>48.35</v>
    <v>48.84</v>
    <v>49.3</v>
    <v>573626300</v>
    <v>FAST</v>
    <v>Fastenal Company (XNAS:FAST)</v>
    <v>2353296</v>
    <v>2873233</v>
    <v>1968</v>
  </rv>
  <rv s="2">
    <v>1168</v>
  </rv>
  <rv s="0">
    <v>https://www.bing.com/financeapi/forcetrigger?t=a1q2h7&amp;q=XNYS%3aCNX&amp;form=skydnc</v>
    <v>Learn more on Bing</v>
  </rv>
  <rv s="16">
    <v>en-US</v>
    <v>a1q2h7</v>
    <v>268435456</v>
    <v>268435457</v>
    <v>1</v>
    <v>Powered by Refinitiv</v>
    <v>39</v>
    <v>CNX RESOURCES CORPORATION (XNYS:CNX)</v>
    <v>2</v>
    <v>40</v>
    <v>Finance</v>
    <v>35</v>
    <v>14.19</v>
    <v>4.26</v>
    <v>1.6449</v>
    <v>0.06</v>
    <v>-1.9469E-2</v>
    <v>5.3380000000000007E-3</v>
    <v>-0.22</v>
    <v>USD</v>
    <v>CNX Resources Corporation (CNX) is an oil and gas company. The Company focused on the exploration, development, production, gathering, processing and acquisition of natural gas properties primarily in the Appalachian Basin. The Company develops and explores for natural gas in Appalachia (Pennsylvania, West Virginia, Ohio, and Virginia). Its primary focus is in the development of its Marcellus Shale acreage and delineation and development of Utica Shale acreage. Its operations are located throughout Appalachia. CNX owns or operates approximately 2,600 miles of natural gas gathering pipelines as well as several natural gas processing facilities. CNX consists of two principal business divisions: Exploration and Production (E&amp;P) and Midstream. The principal activity of the E&amp;P Division includes four segments which, is to produce pipeline natural gas for sale primarily to gas wholesalers.</v>
    <v>467</v>
    <v>New York Stock Exchange</v>
    <v>XNYS</v>
    <v>XNYS</v>
    <v>1000 Consol Energy Dr, CANONSBURG, PA, 15317-6506 US</v>
    <v>11.365</v>
    <v>Coal</v>
    <v>Stock</v>
    <v>44071.958333344533</v>
    <v>1170</v>
    <v>11.09</v>
    <v>2106734000</v>
    <v>CNX RESOURCES CORPORATION</v>
    <v>CNX RESOURCES CORPORATION</v>
    <v>11.22</v>
    <v>0</v>
    <v>11.24</v>
    <v>11.3</v>
    <v>11.08</v>
    <v>187431900</v>
    <v>CNX</v>
    <v>CNX RESOURCES CORPORATION (XNYS:CNX)</v>
    <v>2001783</v>
    <v>4848775</v>
    <v>1991</v>
  </rv>
  <rv s="2">
    <v>1171</v>
  </rv>
  <rv s="0">
    <v>http://en.wikipedia.org/wiki/Franklin_Templeton_Investments</v>
    <v>Wikipedia</v>
  </rv>
  <rv s="12">
    <v>788</v>
    <v>1173</v>
  </rv>
  <rv s="13">
    <v>36</v>
    <v>https://www.bing.com/th?id=AMMS_7d8003787edf2285f5798b1ea3865181&amp;qlt=95</v>
    <v>1174</v>
    <v>https://www.bing.com/images/search?form=xlimg&amp;q=franklin+templeton+investments</v>
    <v>Image of FRANKLIN RESOURCES, INC.</v>
    <v/>
  </rv>
  <rv s="0">
    <v>https://www.bing.com/financeapi/forcetrigger?t=a1odgh&amp;q=XNYS%3aBEN&amp;form=skydnc</v>
    <v>Learn more on Bing</v>
  </rv>
  <rv s="17">
    <v>en-US</v>
    <v>a1odgh</v>
    <v>268435456</v>
    <v>268435457</v>
    <v>1</v>
    <v>Powered by Refinitiv</v>
    <v>41</v>
    <v>FRANKLIN RESOURCES, INC. (XNYS:BEN)</v>
    <v>33</v>
    <v>42</v>
    <v>Finance</v>
    <v>35</v>
    <v>30.204999999999998</v>
    <v>14.91</v>
    <v>1.24</v>
    <v>-0.02</v>
    <v>2.3910000000000001E-2</v>
    <v>-9.368E-4</v>
    <v>0.51</v>
    <v>USD</v>
    <v>Franklin Resources, Inc. is a holding company. The Company, along with its subsidiaries, operates as Franklin Templeton Investments. It is a global investment management company that provides investment management and related services to retail, institutional and high net-worth clients in jurisdictions around the world. The Company offers its investment products and services under the Franklin, Templeton, Franklin Mutual Series, Franklin Bissett, Fiduciary Trust, Darby, Balanced Equity Management, K2 and LibertyShares brand names. Its products include investment funds and institutional, high net-worth and separately managed accounts (collectively, sponsored investment products (SIPs)). It offers various types of SIPs, such as the United States funds, cross-border funds, local/regional funds, and other managed accounts, alternative investment products and trusts. Its investment funds include the United States-registered funds, non-United States-registered funds and unregistered funds.</v>
    <v>9500</v>
    <v>New York Stock Exchange</v>
    <v>XNYS</v>
    <v>XNYS</v>
    <v>1 Franklin Pkwy Bldg 920, SAN MATEO, CA, 94403-1906 US</v>
    <v>21.52</v>
    <v>1175</v>
    <v>Investment Banking &amp; Investment Services</v>
    <v>Stock</v>
    <v>44071.958333344533</v>
    <v>1176</v>
    <v>21.06</v>
    <v>10575860000</v>
    <v>FRANKLIN RESOURCES, INC.</v>
    <v>FRANKLIN RESOURCES, INC.</v>
    <v>21.52</v>
    <v>10.417</v>
    <v>21.35</v>
    <v>21.33</v>
    <v>21.84</v>
    <v>495356600</v>
    <v>BEN</v>
    <v>FRANKLIN RESOURCES, INC. (XNYS:BEN)</v>
    <v>2000836</v>
    <v>3284896</v>
    <v>1969</v>
  </rv>
  <rv s="2">
    <v>1177</v>
  </rv>
  <rv s="0">
    <v>https://www.bing.com/financeapi/forcetrigger?t=a1vp4c&amp;q=XNYS%3aIPG&amp;form=skydnc</v>
    <v>Learn more on Bing</v>
  </rv>
  <rv s="16">
    <v>en-US</v>
    <v>a1vp4c</v>
    <v>268435456</v>
    <v>268435457</v>
    <v>1</v>
    <v>Powered by Refinitiv</v>
    <v>39</v>
    <v>THE INTERPUBLIC GROUP OF COMPANIES, INC. (XNYS:IPG)</v>
    <v>2</v>
    <v>40</v>
    <v>Finance</v>
    <v>35</v>
    <v>25.2</v>
    <v>11.63</v>
    <v>1.0021</v>
    <v>0.14000000000000001</v>
    <v>-2.1570000000000001E-3</v>
    <v>7.6090000000000003E-3</v>
    <v>-0.04</v>
    <v>USD</v>
    <v>Interpublic Group of Companies, Inc. is a global advertising and marketing services company. The Company specialize in consumer advertising, digital marketing, communications planning and media buying, public relations, specialized communications disciplines and data management. It operates through two segments: Integrated Agency Networks (IAN) and Constituency Management Group (CMG). Within IAN, its agencies provide a range of global communications and marketing services. Its digital specialist agencies, including R/GA and Huge, provide digital capabilities and serve as digital partners. CMG, which includes Weber Shandwick, DeVries, Golin, FutureBrand, Jack Morton and Octagon Worldwide, provides clients with diversified services, including public relations, meeting and event production, sports and entertainment marketing, corporate and brand identity and strategic marketing consulting.</v>
    <v>54300</v>
    <v>New York Stock Exchange</v>
    <v>XNYS</v>
    <v>XNYS</v>
    <v>909 3rd Ave, NEW YORK, NY, 10022-4731 US</v>
    <v>18.559999999999999</v>
    <v>Media &amp; Publishing</v>
    <v>Stock</v>
    <v>44071.958333414063</v>
    <v>1179</v>
    <v>18.16</v>
    <v>7174581000</v>
    <v>THE INTERPUBLIC GROUP OF COMPANIES, INC.</v>
    <v>THE INTERPUBLIC GROUP OF COMPANIES, INC.</v>
    <v>18.420000000000002</v>
    <v>15.946999999999999</v>
    <v>18.399999999999999</v>
    <v>18.54</v>
    <v>18.5</v>
    <v>389922900</v>
    <v>IPG</v>
    <v>THE INTERPUBLIC GROUP OF COMPANIES, INC. (XNYS:IPG)</v>
    <v>2000166</v>
    <v>3939229</v>
    <v>1930</v>
  </rv>
  <rv s="2">
    <v>1180</v>
  </rv>
  <rv s="0">
    <v>http://en.wikipedia.org/wiki/National_Oilwell_Varco</v>
    <v>Wikipedia</v>
  </rv>
  <rv s="12">
    <v>247</v>
    <v>1182</v>
  </rv>
  <rv s="13">
    <v>36</v>
    <v>https://www.bing.com/th?id=AMMS_bc8ccf065c664aee3964c7d76126509a&amp;qlt=95</v>
    <v>1183</v>
    <v>https://www.bing.com/images/search?form=xlimg&amp;q=national+oilwell+varco</v>
    <v>Image of NATIONAL OILWELL VARCO, INC.</v>
    <v/>
  </rv>
  <rv s="0">
    <v>https://www.bing.com/financeapi/forcetrigger?t=a1yo1h&amp;q=XNYS%3aNOV&amp;form=skydnc</v>
    <v>Learn more on Bing</v>
  </rv>
  <rv s="17">
    <v>en-US</v>
    <v>a1yo1h</v>
    <v>268435456</v>
    <v>268435457</v>
    <v>1</v>
    <v>Powered by Refinitiv</v>
    <v>41</v>
    <v>NATIONAL OILWELL VARCO, INC. (XNYS:NOV)</v>
    <v>33</v>
    <v>42</v>
    <v>Finance</v>
    <v>35</v>
    <v>25.81</v>
    <v>8</v>
    <v>1.8476999999999999</v>
    <v>0.25</v>
    <v>0</v>
    <v>2.0712999999999999E-2</v>
    <v>0</v>
    <v>USD</v>
    <v>National Oilwell Varco, Inc. (NOV) is an oilfield equipment manufacturer and technology provider. The Company operates through four segments: Rig Technologies, Wellbore Technologies and Completion &amp; Production Solutions. The Rig Technologies segment designs, manufactures, sells, and supports land rigs, offshore drilling equipment packages, and drilling rig components. The Wellbore Technologies segment designs, manufactures, rents and sells a range of equipment and technologies used to perform drilling operations. The Completion &amp; Production Solutions segment integrates technologies for well completions and oil and gas production.</v>
    <v>35479</v>
    <v>New York Stock Exchange</v>
    <v>XNYS</v>
    <v>XNYS</v>
    <v>7909 PARKWOOD CIRCLE DR, HOUSTON, TX, 77036-6565 US</v>
    <v>12.4</v>
    <v>1184</v>
    <v>Oil &amp; Gas Related Equipment and Services</v>
    <v>Stock</v>
    <v>44071.958333344533</v>
    <v>1185</v>
    <v>12</v>
    <v>4686584000</v>
    <v>NATIONAL OILWELL VARCO, INC.</v>
    <v>NATIONAL OILWELL VARCO, INC.</v>
    <v>12.11</v>
    <v>0</v>
    <v>12.07</v>
    <v>12.32</v>
    <v>12.32</v>
    <v>388283700</v>
    <v>NOV</v>
    <v>NATIONAL OILWELL VARCO, INC. (XNYS:NOV)</v>
    <v>2423454</v>
    <v>5179800</v>
    <v>1995</v>
  </rv>
  <rv s="2">
    <v>1186</v>
  </rv>
  <rv s="0">
    <v>http://en.wikipedia.org/wiki/Mattel</v>
    <v>Wikipedia</v>
  </rv>
  <rv s="12">
    <v>247</v>
    <v>1188</v>
  </rv>
  <rv s="13">
    <v>36</v>
    <v>https://www.bing.com/th?id=AMMS_31ed415bd0f4279be5cdcfc9ee3b633c&amp;qlt=95</v>
    <v>1189</v>
    <v>https://www.bing.com/images/search?form=xlimg&amp;q=mattel</v>
    <v>Image of MATTEL, INC.</v>
    <v/>
  </rv>
  <rv s="0">
    <v>https://www.bing.com/financeapi/forcetrigger?t=a1xarw&amp;q=XNAS%3aMAT&amp;form=skydnc</v>
    <v>Learn more on Bing</v>
  </rv>
  <rv s="15">
    <v>en-US</v>
    <v>a1xarw</v>
    <v>268435456</v>
    <v>268435457</v>
    <v>1</v>
    <v>Powered by Refinitiv</v>
    <v>37</v>
    <v>MATTEL, INC. (XNAS:MAT)</v>
    <v>33</v>
    <v>38</v>
    <v>Finance</v>
    <v>66</v>
    <v>14.83</v>
    <v>6.53</v>
    <v>1.6183000000000001</v>
    <v>0.09</v>
    <v>0</v>
    <v>8.1079999999999989E-3</v>
    <v>0</v>
    <v>USD</v>
    <v>Mattel, Inc. manufactures and markets a range of toy products around the world. The Company's segments are North America; International, and American Girl. Its portfolio of brands and products are grouped into approximately four major brand categories, including Mattel Girls &amp; Boys Brands, Fisher-Price Brands, American Girl Brands and Construction and Arts &amp; Crafts Brands. The Mattel Girls &amp; Boys Brands category includes Barbie fashion dolls, Monster High, Disney Classics, Ever After High, Little Mommy, and Polly Pocket, Hot Wheels and Matchbox vehicles and play sets, and CARS, Disney Planes, BOOMco, Toy Story, Max Steel, WWE Wrestling and DC Comics. The Fisher-Price Brands category includes Fisher-Price, Little People, BabyGear, Laugh &amp; Learn, Imaginext, Thomas &amp; Friends, Blaze and The Monster Machines, Shimmer and Shine, Mickey Mouse Clubhouse, Minnie Mouse, Octonauts, and Power Wheels. The Construction and Arts &amp; Crafts Brands category includes MEGA BLOKS, RoseArt and Board Dudes.</v>
    <v>24000</v>
    <v>Nasdaq Stock Market</v>
    <v>XNAS</v>
    <v>XNAS</v>
    <v>333 CONTINENTAL BLVD, EL SEGUNDO, CA, 90245 US</v>
    <v>11.244999999999999</v>
    <v>1190</v>
    <v>Leisure Products</v>
    <v>Stock</v>
    <v>44071.900254629632</v>
    <v>1191</v>
    <v>10.95</v>
    <v>3850561000</v>
    <v>MATTEL, INC.</v>
    <v>MATTEL, INC.</v>
    <v>11.19</v>
    <v>11.1</v>
    <v>11.19</v>
    <v>11.19</v>
    <v>346897400</v>
    <v>MAT</v>
    <v>MATTEL, INC. (XNAS:MAT)</v>
    <v>2608425</v>
    <v>2467664</v>
    <v>1968</v>
  </rv>
  <rv s="2">
    <v>1192</v>
  </rv>
  <rv s="0">
    <v>http://en.wikipedia.org/wiki/PulteGroup</v>
    <v>Wikipedia</v>
  </rv>
  <rv s="12">
    <v>247</v>
    <v>1194</v>
  </rv>
  <rv s="13">
    <v>36</v>
    <v>https://www.bing.com/th?id=AMMS_4ce6f7fe1a80d6abf24696a6599df50a&amp;qlt=95</v>
    <v>1195</v>
    <v>https://www.bing.com/images/search?form=xlimg&amp;q=pulte+homes</v>
    <v>Image of PULTEGROUP, INC.</v>
    <v/>
  </rv>
  <rv s="0">
    <v>https://www.bing.com/financeapi/forcetrigger?t=a1zutc&amp;q=XNYS%3aPHM&amp;form=skydnc</v>
    <v>Learn more on Bing</v>
  </rv>
  <rv s="17">
    <v>en-US</v>
    <v>a1zutc</v>
    <v>268435456</v>
    <v>268435457</v>
    <v>1</v>
    <v>Powered by Refinitiv</v>
    <v>41</v>
    <v>PULTEGROUP, INC. (XNYS:PHM)</v>
    <v>33</v>
    <v>42</v>
    <v>Finance</v>
    <v>35</v>
    <v>48</v>
    <v>17.12</v>
    <v>1.4589000000000001</v>
    <v>-0.43</v>
    <v>0</v>
    <v>-9.3989999999999994E-3</v>
    <v>0</v>
    <v>USD</v>
    <v>PulteGroup, Inc. is a homebuilder in the United States. The Company's segments include Homebuilding and Financial Services. Its Homebuilding operations are engaged in the acquisition and development of land primarily for residential purposes within the United States and the construction of housing on such land. Its Financial Services operations consist principally of mortgage banking and title operations. The Company conducts its financial services business, through Pulte Mortgage LLC (Pulte Mortgage) and other subsidiaries. Pulte Mortgage arranges financing through the origination of mortgage loans. The Company's subsidiaries are engaged in the homebuilding business. It offers a product line to meet the needs of homebuyers in its focused markets. Through its brands, which include Centex, Pulte Homes, Del Webb, DiVosta Homes, and John Wieland Homes and Neighborhoods, the Company offers a range of home designs, including single-family detached, townhouses, condominiums and duplexes.</v>
    <v>5245</v>
    <v>New York Stock Exchange</v>
    <v>XNYS</v>
    <v>XNYS</v>
    <v>3350 Peachtree Rd NE Ste 150, ATLANTA, GA, 30326-1424 US</v>
    <v>46.42</v>
    <v>1196</v>
    <v>Homebuilding &amp; Construction Supplies</v>
    <v>Stock</v>
    <v>44071.958333367969</v>
    <v>1197</v>
    <v>45.19</v>
    <v>12269130000</v>
    <v>PULTEGROUP, INC.</v>
    <v>PULTEGROUP, INC.</v>
    <v>46.02</v>
    <v>10.773899999999999</v>
    <v>45.75</v>
    <v>45.32</v>
    <v>45.32</v>
    <v>268177700</v>
    <v>PHM</v>
    <v>PULTEGROUP, INC. (XNYS:PHM)</v>
    <v>2356627</v>
    <v>2764168</v>
    <v>1987</v>
  </rv>
  <rv s="2">
    <v>1198</v>
  </rv>
  <rv s="0">
    <v>http://en.wikipedia.org/wiki/Juniper_Networks</v>
    <v>Wikipedia</v>
  </rv>
  <rv s="12">
    <v>247</v>
    <v>1200</v>
  </rv>
  <rv s="13">
    <v>36</v>
    <v>https://www.bing.com/th?id=AMMS_b92ce71c8fa17f0efd028f289d63d08d&amp;qlt=95</v>
    <v>1201</v>
    <v>https://www.bing.com/images/search?form=xlimg&amp;q=juniper+networks</v>
    <v>Image of JUNIPER NETWORKS, INC.</v>
    <v/>
  </rv>
  <rv s="0">
    <v>https://www.bing.com/financeapi/forcetrigger?t=a1w8mw&amp;q=XNYS%3aJNPR&amp;form=skydnc</v>
    <v>Learn more on Bing</v>
  </rv>
  <rv s="17">
    <v>en-US</v>
    <v>a1w8mw</v>
    <v>268435456</v>
    <v>268435457</v>
    <v>1</v>
    <v>Powered by Refinitiv</v>
    <v>41</v>
    <v>JUNIPER NETWORKS, INC. (XNYS:JNPR)</v>
    <v>33</v>
    <v>42</v>
    <v>Finance</v>
    <v>35</v>
    <v>26.488399999999999</v>
    <v>15.2</v>
    <v>0.90690000000000004</v>
    <v>0.19</v>
    <v>6.6500000000000005E-3</v>
    <v>7.9600000000000001E-3</v>
    <v>0.16</v>
    <v>USD</v>
    <v>Juniper Networks, Inc. designs, develops and sells products and services for high-performance networks to enable customers to build networks for their businesses. The Company sells its products in over 100 countries in three geographic regions: Americas; Europe, the Middle East and Africa, and Asia Pacific. The Company sells its high-performance network products and service offerings across routing, switching and security. Its products address network requirements for global service providers, cloud providers, national governments, research and public sector organizations, and other enterprises. The Company offers its customers various services, including technical support, professional services, education and training programs. The Company's Junos Platform enables its customers to expand network software into the application space, and deploy software clients to control delivery. The Junos Platform includes a range of products, such as Junos Operating System (OS) and Junos Space.</v>
    <v>9419</v>
    <v>New York Stock Exchange</v>
    <v>XNYS</v>
    <v>XNYS</v>
    <v>1133 Innovation Way, SUNNYVALE, CA, 94089-1228 US</v>
    <v>24.11</v>
    <v>1202</v>
    <v>Communications &amp; Networking</v>
    <v>Stock</v>
    <v>44071.985949316404</v>
    <v>1203</v>
    <v>23.83</v>
    <v>7918881000</v>
    <v>JUNIPER NETWORKS, INC.</v>
    <v>JUNIPER NETWORKS, INC.</v>
    <v>23.83</v>
    <v>23.317399999999999</v>
    <v>23.87</v>
    <v>24.06</v>
    <v>24.22</v>
    <v>331750400</v>
    <v>JNPR</v>
    <v>JUNIPER NETWORKS, INC. (XNYS:JNPR)</v>
    <v>1973827</v>
    <v>3063404</v>
    <v>1997</v>
  </rv>
  <rv s="2">
    <v>1204</v>
  </rv>
  <rv s="0">
    <v>http://ru.wikipedia.org/wiki/Continental_Resources</v>
    <v>Wikipedia</v>
  </rv>
  <rv s="12">
    <v>247</v>
    <v>1206</v>
  </rv>
  <rv s="13">
    <v>36</v>
    <v>https://www.bing.com/th?id=AMMS_f0d1138f018429a73913ab9329ff0219&amp;qlt=95</v>
    <v>1207</v>
    <v>https://www.bing.com/images/search?form=xlimg&amp;q=continental+resources</v>
    <v>Image of CONTINENTAL RESOURCES, INC.</v>
    <v/>
  </rv>
  <rv s="0">
    <v>https://www.bing.com/financeapi/forcetrigger?t=a1puxm&amp;q=XNYS%3aCLR&amp;form=skydnc</v>
    <v>Learn more on Bing</v>
  </rv>
  <rv s="17">
    <v>en-US</v>
    <v>a1puxm</v>
    <v>268435456</v>
    <v>268435457</v>
    <v>1</v>
    <v>Powered by Refinitiv</v>
    <v>41</v>
    <v>CONTINENTAL RESOURCES, INC. (XNYS:CLR)</v>
    <v>33</v>
    <v>42</v>
    <v>Finance</v>
    <v>35</v>
    <v>40.25</v>
    <v>6.9</v>
    <v>3.4455</v>
    <v>0.09</v>
    <v>-1.1360000000000001E-3</v>
    <v>5.1400000000000005E-3</v>
    <v>-0.02</v>
    <v>USD</v>
    <v>Continental Resources, Inc. is a crude oil and natural gas company with properties in the North, South and East regions of the United States. The North region consists of properties north of Kansas and west of the Mississippi River and includes North Dakota Bakken, Montana Bakken and the Red River units. The South region includes properties south of Nebraska and west of the Mississippi River including various plays in the South Central Oklahoma Oil Province (SCOOP), Sooner Trend Anadarko Canadian Kingfisher (STACK), and Arkoma Woodford areas of Oklahoma. The East region is consists of undeveloped leasehold acreage east of the Mississippi River with no drilling or production operations. As of December 31, 2016, its estimated proved reserves were 1,275 million barrels of oil equivalent (MMBoe), with estimated proved developed reserves of 519 MMBoe. As of December 31, 2016, its average daily production from South region properties was 91,088 barrels of oil equivalent (Boe) per day.</v>
    <v>1260</v>
    <v>New York Stock Exchange</v>
    <v>XNYS</v>
    <v>XNYS</v>
    <v>20 N Broadway, OKLAHOMA CITY, OK, 73102-9213 US</v>
    <v>17.715</v>
    <v>1208</v>
    <v>Oil &amp; Gas</v>
    <v>Stock</v>
    <v>44071.976759930469</v>
    <v>1209</v>
    <v>17.22</v>
    <v>6393410000</v>
    <v>CONTINENTAL RESOURCES, INC.</v>
    <v>CONTINENTAL RESOURCES, INC.</v>
    <v>17.52</v>
    <v>0</v>
    <v>17.510000000000002</v>
    <v>17.600000000000001</v>
    <v>17.579999999999998</v>
    <v>365129100</v>
    <v>CLR</v>
    <v>CONTINENTAL RESOURCES, INC. (XNYS:CLR)</v>
    <v>1958653</v>
    <v>2545365</v>
    <v>1967</v>
  </rv>
  <rv s="2">
    <v>1210</v>
  </rv>
  <rv s="0">
    <v>https://www.bing.com/financeapi/forcetrigger?t=a25fw7&amp;q=XNAS%3aVNET&amp;form=skydnc</v>
    <v>Learn more on Bing</v>
  </rv>
  <rv s="16">
    <v>en-US</v>
    <v>a25fw7</v>
    <v>268435456</v>
    <v>268435457</v>
    <v>1</v>
    <v>Powered by Refinitiv</v>
    <v>39</v>
    <v>21Vianet Group, Inc. (XNAS:VNET)</v>
    <v>2</v>
    <v>55</v>
    <v>Finance</v>
    <v>35</v>
    <v>30.44</v>
    <v>6.31</v>
    <v>0.25490000000000002</v>
    <v>0.5</v>
    <v>0</v>
    <v>2.1505E-2</v>
    <v>0</v>
    <v>USD</v>
    <v>21Vianet Group, Inc. is a carrier-neutral Internet data center services provider. The Company hosts its customers' servers and networking equipment and provides interconnectivity. The Company also provides managed network services to enable customers to deliver data across the Internet through its data transmission network and smart routing technology. The Company provides value-added services, such as content delivery network (CDN) services, virtual private network (VPN) services and last-mile wired broadband services. It offers public cloud services, private cloud and hybrid services. In addition, the Company also offers container-based data center service. The Company's service offerings include hosting and related services, and managed network services. The Company provides hosting and related services to house servers and networking equipment in its data centers and connects them through its data transmission network, and offers other hosting related value-added services.</v>
    <v>2295</v>
    <v>Nasdaq Stock Market</v>
    <v>XNAS</v>
    <v>XNAS</v>
    <v>M5, 1Jiuxianqiao East Road, Chaoyang District, BEIJING, BEIJING, 100016 CN</v>
    <v>24.14</v>
    <v>Software &amp; IT Services</v>
    <v>Stock</v>
    <v>44071.893913008593</v>
    <v>1212</v>
    <v>23.305</v>
    <v>3030938000</v>
    <v>21Vianet Group, Inc.</v>
    <v>21Vianet Group, Inc.</v>
    <v>23.95</v>
    <v>9.5427999999999997</v>
    <v>23.25</v>
    <v>23.75</v>
    <v>23.75</v>
    <v>130362900</v>
    <v>VNET</v>
    <v>21Vianet Group, Inc. (XNAS:VNET)</v>
    <v>1936517</v>
    <v>1895063</v>
    <v>2009</v>
  </rv>
  <rv s="2">
    <v>1213</v>
  </rv>
  <rv s="0">
    <v>https://www.bing.com/financeapi/forcetrigger?t=a1sy77&amp;q=XNYS%3aFL&amp;form=skydnc</v>
    <v>Learn more on Bing</v>
  </rv>
  <rv s="16">
    <v>en-US</v>
    <v>a1sy77</v>
    <v>268435456</v>
    <v>268435457</v>
    <v>1</v>
    <v>Powered by Refinitiv</v>
    <v>39</v>
    <v>FOOT LOCKER, INC. (XNYS:FL)</v>
    <v>2</v>
    <v>40</v>
    <v>Finance</v>
    <v>35</v>
    <v>47.86</v>
    <v>17.46</v>
    <v>1.3496999999999999</v>
    <v>0.62</v>
    <v>-2.9620000000000002E-3</v>
    <v>2.0825999999999997E-2</v>
    <v>-0.09</v>
    <v>USD</v>
    <v>Foot Locker, Inc. is a retailer of shoes and apparel. The Company operates through two segments: Athletic Stores and Direct-to-Customers. The Company is an athletic footwear and apparel retailer, which include businesses, such as include Foot Locker, Kids Foot Locker, Lady Foot Locker, Champs Sports, Footaction, Runners Point, Sidestep and SIX:02. The Direct-to-Customers segment is multi-branded and sells directly to customers through Internet and mobile sites and catalogs. The Direct-to-Customers segment operates the Websites for eastbay.com, final-score.com, eastbayteamsales.com and sp24.com. Additionally, this segment includes the Websites, both desktop and mobile, aligned with the brand names of its store banners (footlocker.com, ladyfootlocker.com, six02.com kidsfootlocker.com, champssports.com, footaction.com, footlocker.ca, footlocker.eu, runnerspoint.com and sidestep-shoes.com).</v>
    <v>15589</v>
    <v>New York Stock Exchange</v>
    <v>XNYS</v>
    <v>XNYS</v>
    <v>330 W 34th St, NEW YORK, NY, 10001-2406 US</v>
    <v>30.4</v>
    <v>Specialty Retailers</v>
    <v>Stock</v>
    <v>44071.982846608596</v>
    <v>1215</v>
    <v>29.61</v>
    <v>3103044000</v>
    <v>FOOT LOCKER, INC.</v>
    <v>FOOT LOCKER, INC.</v>
    <v>29.75</v>
    <v>16.4161</v>
    <v>29.77</v>
    <v>30.39</v>
    <v>30.3</v>
    <v>104233900</v>
    <v>FL</v>
    <v>FOOT LOCKER, INC. (XNYS:FL)</v>
    <v>1930385</v>
    <v>4028129</v>
    <v>1989</v>
  </rv>
  <rv s="2">
    <v>1216</v>
  </rv>
  <rv s="0">
    <v>https://www.bing.com/financeapi/forcetrigger?t=a23q8m&amp;q=XNYS%3aSTOR&amp;form=skydnc</v>
    <v>Learn more on Bing</v>
  </rv>
  <rv s="16">
    <v>en-US</v>
    <v>a23q8m</v>
    <v>268435456</v>
    <v>268435457</v>
    <v>1</v>
    <v>Powered by Refinitiv</v>
    <v>39</v>
    <v>STORE CAPITAL CORPORATION (XNYS:STOR)</v>
    <v>2</v>
    <v>40</v>
    <v>Finance</v>
    <v>35</v>
    <v>40.96</v>
    <v>13</v>
    <v>0.99829999999999997</v>
    <v>0.59</v>
    <v>-5.4349999999999997E-3</v>
    <v>2.1844000000000002E-2</v>
    <v>-0.15</v>
    <v>USD</v>
    <v>STORE Capital Corporation is an internally managed net-lease real estate investment trust. The Company is engaged in the acquisition, investment and management of single tenant operational real estate (STORE) properties. As of December 31, 2016, the Company owned a portfolio that consisted of investments in 1,660 property locations operated by 360 customers across 48 states. Its customers operate across a range of industries within the service, retail and manufacturing sectors of the United States economy, with restaurants, early childhood education centers, movie theaters, health clubs and furniture stores. The Company's portfolio includes investments in approximately 1,330 property locations operated by over 300 customers across approximately 50 states. The Company provides real estate financing solutions principally to businesses that own STORE properties and operate within the broad-based service, retail and industrial sectors of the United States economy.</v>
    <v>96</v>
    <v>New York Stock Exchange</v>
    <v>XNYS</v>
    <v>XNYS</v>
    <v>8377 E Hartford Dr Ste 100, SCOTTSDALE, AZ, 85255-5686 US</v>
    <v>27.63</v>
    <v>Residential &amp; Commercial REIT</v>
    <v>Stock</v>
    <v>44071.998707870313</v>
    <v>1218</v>
    <v>26.9</v>
    <v>6845521000</v>
    <v>STORE CAPITAL CORPORATION</v>
    <v>STORE CAPITAL CORPORATION</v>
    <v>27.25</v>
    <v>23.476700000000001</v>
    <v>27.01</v>
    <v>27.6</v>
    <v>27.45</v>
    <v>253444000</v>
    <v>STOR</v>
    <v>STORE CAPITAL CORPORATION (XNYS:STOR)</v>
    <v>2156313</v>
    <v>2535497</v>
    <v>2011</v>
  </rv>
  <rv s="2">
    <v>1219</v>
  </rv>
</rvData>
</file>

<file path=xl/richData/rdrichvaluestructure.xml><?xml version="1.0" encoding="utf-8"?>
<rvStructures xmlns="http://schemas.microsoft.com/office/spreadsheetml/2017/richdata" count="31">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error">
    <k n="errorType" t="i"/>
    <k n="field"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Currency" t="s"/>
    <k n="Description" t="s"/>
    <k n="Employees"/>
    <k n="Exchange" t="s"/>
    <k n="Exchange abbreviation" t="s"/>
    <k n="ExchangeID" t="s"/>
    <k n="Headquarters" t="s"/>
    <k n="Industry" t="s"/>
    <k n="Instrument type" t="s"/>
    <k n="LearnMoreOnLink" t="r"/>
    <k n="Name" t="s"/>
    <k n="Official name" t="s"/>
    <k n="Shares outstanding"/>
    <k n="Ticker symbol" t="s"/>
    <k n="UniqueName"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26">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v t="s">_Display</v>
    </a>
    <a count="38">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52 week high</v>
      <v t="s">52 week low</v>
      <v t="s">Volume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39">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0">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Employees</v>
      <v t="s">Headquarters</v>
      <v t="s">Industry</v>
      <v t="s">Instrument type</v>
      <v t="s">_Flags</v>
      <v t="s">UniqueName</v>
      <v t="s">_DisplayString</v>
      <v t="s">LearnMoreOnLink</v>
      <v t="s">ExchangeID</v>
      <v t="s">%ProviderInfo</v>
      <v t="s">_Display</v>
    </a>
    <a count="38">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0">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v t="s">_Display</v>
    </a>
    <a count="38">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P/E</v>
      <v t="s">Shares outstanding</v>
      <v t="s">Description</v>
      <v t="s">Employees</v>
      <v t="s">Headquarters</v>
      <v t="s">Industry</v>
      <v t="s">Instrument type</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Image</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Image</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v t="s">_Display</v>
    </a>
    <a count="27">
      <v t="s">%EntityServiceId</v>
      <v t="s">_Format</v>
      <v t="s">%EntitySubDomainId</v>
      <v t="s">%EntityCulture</v>
      <v t="s">%IsRefreshable</v>
      <v t="s">%EntityId</v>
      <v t="s">_Icon</v>
      <v t="s">Name</v>
      <v t="s">Exchange</v>
      <v t="s">Official name</v>
      <v t="s">Ticker symbol</v>
      <v t="s">Exchange abbreviation</v>
      <v t="s">Currency</v>
      <v t="s">Shares outstanding</v>
      <v t="s">Description</v>
      <v t="s">Employees</v>
      <v t="s">Headquarters</v>
      <v t="s">Industry</v>
      <v t="s">Instrument type</v>
      <v t="s">_Flags</v>
      <v t="s">UniqueName</v>
      <v t="s">_DisplayString</v>
      <v t="s">LearnMoreOnLink</v>
      <v t="s">_SubLabel</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v t="s">_Display</v>
    </a>
  </spbArrays>
  <spbData count="84">
    <spb s="0">
      <v>0</v>
    </spb>
    <spb s="1">
      <v>0</v>
      <v>0</v>
      <v>0</v>
    </spb>
    <spb s="2">
      <v>1</v>
      <v>1</v>
      <v>1</v>
    </spb>
    <spb s="3">
      <v>1</v>
      <v>2</v>
      <v>1</v>
      <v>3</v>
      <v>1</v>
      <v>1</v>
      <v>1</v>
      <v>4</v>
      <v>4</v>
      <v>5</v>
      <v>6</v>
      <v>1</v>
      <v>1</v>
      <v>1</v>
      <v>7</v>
      <v>8</v>
      <v>9</v>
      <v>10</v>
      <v>9</v>
      <v>4</v>
    </spb>
    <spb s="4">
      <v>Delayed 15 minutes</v>
      <v>from previous close</v>
      <v>from previous close</v>
      <v>GMT</v>
    </spb>
    <spb s="0">
      <v>1</v>
    </spb>
    <spb s="5">
      <v>1</v>
      <v>2</v>
      <v>2</v>
      <v>1</v>
      <v>3</v>
      <v>1</v>
      <v>1</v>
      <v>1</v>
      <v>4</v>
      <v>4</v>
      <v>5</v>
      <v>6</v>
      <v>1</v>
      <v>1</v>
      <v>1</v>
      <v>7</v>
      <v>8</v>
      <v>9</v>
      <v>10</v>
      <v>9</v>
      <v>4</v>
    </spb>
    <spb s="5">
      <v>1</v>
      <v>2</v>
      <v>2</v>
      <v>1</v>
      <v>3</v>
      <v>1</v>
      <v>1</v>
      <v>1</v>
      <v>4</v>
      <v>4</v>
      <v>5</v>
      <v>11</v>
      <v>1</v>
      <v>1</v>
      <v>1</v>
      <v>7</v>
      <v>8</v>
      <v>9</v>
      <v>10</v>
      <v>9</v>
      <v>4</v>
    </spb>
    <spb s="3">
      <v>1</v>
      <v>2</v>
      <v>1</v>
      <v>3</v>
      <v>1</v>
      <v>1</v>
      <v>1</v>
      <v>4</v>
      <v>4</v>
      <v>5</v>
      <v>11</v>
      <v>1</v>
      <v>1</v>
      <v>1</v>
      <v>7</v>
      <v>8</v>
      <v>9</v>
      <v>10</v>
      <v>9</v>
      <v>4</v>
    </spb>
    <spb s="5">
      <v>1</v>
      <v>2</v>
      <v>2</v>
      <v>1</v>
      <v>3</v>
      <v>1</v>
      <v>1</v>
      <v>1</v>
      <v>4</v>
      <v>4</v>
      <v>5</v>
      <v>12</v>
      <v>1</v>
      <v>1</v>
      <v>1</v>
      <v>7</v>
      <v>8</v>
      <v>9</v>
      <v>10</v>
      <v>9</v>
      <v>4</v>
    </spb>
    <spb s="5">
      <v>1</v>
      <v>2</v>
      <v>2</v>
      <v>1</v>
      <v>3</v>
      <v>1</v>
      <v>1</v>
      <v>1</v>
      <v>4</v>
      <v>4</v>
      <v>5</v>
      <v>13</v>
      <v>1</v>
      <v>1</v>
      <v>1</v>
      <v>7</v>
      <v>8</v>
      <v>9</v>
      <v>10</v>
      <v>9</v>
      <v>4</v>
    </spb>
    <spb s="0">
      <v>2</v>
    </spb>
    <spb s="6">
      <v>1</v>
      <v>2</v>
      <v>2</v>
      <v>1</v>
      <v>3</v>
      <v>1</v>
      <v>1</v>
      <v>1</v>
      <v>4</v>
      <v>4</v>
      <v>5</v>
      <v>13</v>
      <v>1</v>
      <v>1</v>
      <v>1</v>
      <v>7</v>
      <v>8</v>
      <v>9</v>
      <v>9</v>
      <v>4</v>
    </spb>
    <spb s="0">
      <v>3</v>
    </spb>
    <spb s="7">
      <v>2</v>
      <v>3</v>
      <v>1</v>
      <v>1</v>
      <v>4</v>
      <v>4</v>
      <v>5</v>
      <v>6</v>
      <v>1</v>
      <v>1</v>
      <v>1</v>
      <v>7</v>
      <v>14</v>
      <v>9</v>
      <v>10</v>
      <v>9</v>
      <v>4</v>
    </spb>
    <spb s="0">
      <v>4</v>
    </spb>
    <spb s="8">
      <v>2</v>
      <v>2</v>
      <v>3</v>
      <v>1</v>
      <v>1</v>
      <v>4</v>
      <v>4</v>
      <v>5</v>
      <v>15</v>
      <v>1</v>
      <v>1</v>
      <v>1</v>
      <v>7</v>
      <v>14</v>
      <v>9</v>
      <v>10</v>
      <v>9</v>
      <v>4</v>
    </spb>
    <spb s="3">
      <v>1</v>
      <v>2</v>
      <v>1</v>
      <v>3</v>
      <v>1</v>
      <v>1</v>
      <v>1</v>
      <v>4</v>
      <v>4</v>
      <v>5</v>
      <v>16</v>
      <v>1</v>
      <v>1</v>
      <v>1</v>
      <v>7</v>
      <v>8</v>
      <v>9</v>
      <v>10</v>
      <v>9</v>
      <v>4</v>
    </spb>
    <spb s="7">
      <v>2</v>
      <v>3</v>
      <v>1</v>
      <v>1</v>
      <v>4</v>
      <v>4</v>
      <v>5</v>
      <v>13</v>
      <v>1</v>
      <v>1</v>
      <v>1</v>
      <v>7</v>
      <v>14</v>
      <v>9</v>
      <v>10</v>
      <v>9</v>
      <v>4</v>
    </spb>
    <spb s="5">
      <v>17</v>
      <v>2</v>
      <v>2</v>
      <v>17</v>
      <v>3</v>
      <v>17</v>
      <v>17</v>
      <v>17</v>
      <v>4</v>
      <v>4</v>
      <v>5</v>
      <v>15</v>
      <v>17</v>
      <v>17</v>
      <v>17</v>
      <v>7</v>
      <v>8</v>
      <v>9</v>
      <v>10</v>
      <v>9</v>
      <v>4</v>
    </spb>
    <spb s="4">
      <v>Delayed 20 minutes</v>
      <v>from previous close</v>
      <v>from previous close</v>
      <v>GMT</v>
    </spb>
    <spb s="0">
      <v>5</v>
    </spb>
    <spb s="9">
      <v>1</v>
      <v>2</v>
      <v>1</v>
      <v>3</v>
      <v>1</v>
      <v>1</v>
      <v>1</v>
      <v>4</v>
      <v>4</v>
      <v>5</v>
      <v>11</v>
      <v>1</v>
      <v>1</v>
      <v>1</v>
      <v>7</v>
      <v>8</v>
      <v>9</v>
      <v>9</v>
      <v>4</v>
    </spb>
    <spb s="3">
      <v>1</v>
      <v>2</v>
      <v>1</v>
      <v>3</v>
      <v>1</v>
      <v>1</v>
      <v>1</v>
      <v>4</v>
      <v>4</v>
      <v>5</v>
      <v>13</v>
      <v>1</v>
      <v>1</v>
      <v>1</v>
      <v>7</v>
      <v>8</v>
      <v>9</v>
      <v>10</v>
      <v>9</v>
      <v>4</v>
    </spb>
    <spb s="0">
      <v>6</v>
    </spb>
    <spb s="10">
      <v>2</v>
      <v>3</v>
      <v>18</v>
      <v>18</v>
      <v>4</v>
      <v>4</v>
      <v>5</v>
      <v>11</v>
      <v>18</v>
      <v>18</v>
      <v>18</v>
      <v>7</v>
      <v>8</v>
      <v>9</v>
      <v>10</v>
      <v>9</v>
      <v>4</v>
    </spb>
    <spb s="0">
      <v>7</v>
    </spb>
    <spb s="11">
      <v>1</v>
      <v>1</v>
      <v>3</v>
      <v>1</v>
      <v>1</v>
      <v>1</v>
      <v>4</v>
      <v>4</v>
      <v>5</v>
      <v>11</v>
      <v>1</v>
      <v>1</v>
      <v>1</v>
      <v>7</v>
      <v>8</v>
      <v>9</v>
      <v>10</v>
      <v>9</v>
      <v>4</v>
    </spb>
    <spb s="6">
      <v>1</v>
      <v>2</v>
      <v>2</v>
      <v>1</v>
      <v>3</v>
      <v>1</v>
      <v>1</v>
      <v>1</v>
      <v>4</v>
      <v>4</v>
      <v>5</v>
      <v>19</v>
      <v>1</v>
      <v>1</v>
      <v>1</v>
      <v>7</v>
      <v>8</v>
      <v>9</v>
      <v>9</v>
      <v>4</v>
    </spb>
    <spb s="0">
      <v>8</v>
    </spb>
    <spb s="12">
      <v>2</v>
      <v>2</v>
      <v>3</v>
      <v>1</v>
      <v>1</v>
      <v>4</v>
      <v>4</v>
      <v>5</v>
      <v>6</v>
      <v>1</v>
      <v>1</v>
      <v>1</v>
      <v>7</v>
      <v>8</v>
      <v>9</v>
      <v>9</v>
      <v>4</v>
    </spb>
    <spb s="0">
      <v>9</v>
    </spb>
    <spb s="13">
      <v>0</v>
      <v>0</v>
    </spb>
    <spb s="14">
      <v>32</v>
      <v>1</v>
      <v>1</v>
      <v>1</v>
    </spb>
    <spb s="15">
      <v>20</v>
      <v>2</v>
      <v>20</v>
      <v>3</v>
      <v>20</v>
      <v>21</v>
      <v>20</v>
      <v>20</v>
      <v>4</v>
      <v>4</v>
      <v>5</v>
      <v>11</v>
      <v>20</v>
      <v>20</v>
      <v>20</v>
      <v>4</v>
      <v>7</v>
      <v>8</v>
      <v>9</v>
      <v>10</v>
      <v>9</v>
      <v>4</v>
      <v>20</v>
      <v>20</v>
      <v>5</v>
    </spb>
    <spb s="16">
      <v>at close</v>
      <v>from previous close</v>
      <v>from previous close</v>
      <v>Source: Nasdaq</v>
      <v>GMT</v>
      <v>Delayed 15 minutes</v>
      <v>from close</v>
      <v>from close</v>
    </spb>
    <spb s="17">
      <v>Powered by Refinitiv</v>
    </spb>
    <spb s="0">
      <v>10</v>
    </spb>
    <spb s="18">
      <v>20</v>
      <v>2</v>
      <v>20</v>
      <v>3</v>
      <v>20</v>
      <v>21</v>
      <v>20</v>
      <v>20</v>
      <v>4</v>
      <v>4</v>
      <v>5</v>
      <v>13</v>
      <v>20</v>
      <v>20</v>
      <v>20</v>
      <v>4</v>
      <v>7</v>
      <v>8</v>
      <v>9</v>
      <v>10</v>
      <v>9</v>
      <v>4</v>
      <v>20</v>
      <v>20</v>
      <v>5</v>
    </spb>
    <spb s="0">
      <v>11</v>
    </spb>
    <spb s="19">
      <v>20</v>
      <v>2</v>
      <v>2</v>
      <v>20</v>
      <v>3</v>
      <v>20</v>
      <v>20</v>
      <v>20</v>
      <v>4</v>
      <v>4</v>
      <v>5</v>
      <v>13</v>
      <v>20</v>
      <v>20</v>
      <v>20</v>
      <v>4</v>
      <v>7</v>
      <v>8</v>
      <v>9</v>
      <v>10</v>
      <v>9</v>
      <v>4</v>
      <v>20</v>
      <v>20</v>
      <v>5</v>
    </spb>
    <spb s="0">
      <v>12</v>
    </spb>
    <spb s="20">
      <v>20</v>
      <v>2</v>
      <v>2</v>
      <v>20</v>
      <v>3</v>
      <v>20</v>
      <v>21</v>
      <v>20</v>
      <v>20</v>
      <v>4</v>
      <v>4</v>
      <v>5</v>
      <v>13</v>
      <v>20</v>
      <v>20</v>
      <v>20</v>
      <v>4</v>
      <v>7</v>
      <v>8</v>
      <v>9</v>
      <v>10</v>
      <v>9</v>
      <v>4</v>
      <v>20</v>
      <v>20</v>
      <v>5</v>
    </spb>
    <spb s="0">
      <v>13</v>
    </spb>
    <spb s="21">
      <v>20</v>
      <v>20</v>
      <v>3</v>
      <v>20</v>
      <v>20</v>
      <v>20</v>
      <v>4</v>
      <v>4</v>
      <v>5</v>
      <v>13</v>
      <v>20</v>
      <v>20</v>
      <v>20</v>
      <v>4</v>
      <v>7</v>
      <v>8</v>
      <v>9</v>
      <v>10</v>
      <v>9</v>
      <v>4</v>
      <v>20</v>
      <v>20</v>
      <v>5</v>
    </spb>
    <spb s="15">
      <v>20</v>
      <v>2</v>
      <v>20</v>
      <v>3</v>
      <v>20</v>
      <v>21</v>
      <v>20</v>
      <v>20</v>
      <v>4</v>
      <v>4</v>
      <v>5</v>
      <v>13</v>
      <v>20</v>
      <v>20</v>
      <v>20</v>
      <v>4</v>
      <v>7</v>
      <v>8</v>
      <v>9</v>
      <v>10</v>
      <v>9</v>
      <v>4</v>
      <v>20</v>
      <v>20</v>
      <v>5</v>
    </spb>
    <spb s="0">
      <v>14</v>
    </spb>
    <spb s="22">
      <v>20</v>
      <v>2</v>
      <v>20</v>
      <v>3</v>
      <v>20</v>
      <v>21</v>
      <v>20</v>
      <v>20</v>
      <v>4</v>
      <v>4</v>
      <v>5</v>
      <v>13</v>
      <v>20</v>
      <v>20</v>
      <v>20</v>
      <v>7</v>
      <v>8</v>
      <v>9</v>
      <v>9</v>
      <v>4</v>
      <v>20</v>
      <v>20</v>
      <v>5</v>
    </spb>
    <spb s="20">
      <v>20</v>
      <v>2</v>
      <v>2</v>
      <v>20</v>
      <v>3</v>
      <v>20</v>
      <v>21</v>
      <v>20</v>
      <v>20</v>
      <v>4</v>
      <v>4</v>
      <v>5</v>
      <v>22</v>
      <v>20</v>
      <v>20</v>
      <v>20</v>
      <v>4</v>
      <v>7</v>
      <v>8</v>
      <v>9</v>
      <v>10</v>
      <v>9</v>
      <v>4</v>
      <v>20</v>
      <v>20</v>
      <v>5</v>
    </spb>
    <spb s="0">
      <v>15</v>
    </spb>
    <spb s="23">
      <v>20</v>
      <v>20</v>
      <v>3</v>
      <v>20</v>
      <v>20</v>
      <v>20</v>
      <v>4</v>
      <v>5</v>
      <v>13</v>
      <v>20</v>
      <v>20</v>
      <v>20</v>
      <v>4</v>
      <v>7</v>
      <v>8</v>
      <v>9</v>
      <v>10</v>
      <v>9</v>
      <v>4</v>
      <v>20</v>
      <v>20</v>
      <v>5</v>
    </spb>
    <spb s="0">
      <v>16</v>
    </spb>
    <spb s="24">
      <v>20</v>
      <v>2</v>
      <v>20</v>
      <v>3</v>
      <v>20</v>
      <v>20</v>
      <v>20</v>
      <v>4</v>
      <v>4</v>
      <v>5</v>
      <v>13</v>
      <v>20</v>
      <v>20</v>
      <v>20</v>
      <v>4</v>
      <v>7</v>
      <v>8</v>
      <v>9</v>
      <v>10</v>
      <v>9</v>
      <v>4</v>
      <v>20</v>
      <v>20</v>
      <v>5</v>
    </spb>
    <spb s="0">
      <v>17</v>
    </spb>
    <spb s="25">
      <v>20</v>
      <v>20</v>
      <v>3</v>
      <v>20</v>
      <v>21</v>
      <v>20</v>
      <v>20</v>
      <v>4</v>
      <v>4</v>
      <v>5</v>
      <v>11</v>
      <v>20</v>
      <v>20</v>
      <v>20</v>
      <v>4</v>
      <v>7</v>
      <v>8</v>
      <v>9</v>
      <v>9</v>
      <v>4</v>
      <v>20</v>
      <v>20</v>
      <v>5</v>
    </spb>
    <spb s="19">
      <v>20</v>
      <v>2</v>
      <v>2</v>
      <v>20</v>
      <v>3</v>
      <v>20</v>
      <v>20</v>
      <v>20</v>
      <v>4</v>
      <v>4</v>
      <v>5</v>
      <v>11</v>
      <v>20</v>
      <v>20</v>
      <v>20</v>
      <v>4</v>
      <v>7</v>
      <v>8</v>
      <v>9</v>
      <v>10</v>
      <v>9</v>
      <v>4</v>
      <v>20</v>
      <v>20</v>
      <v>5</v>
    </spb>
    <spb s="0">
      <v>18</v>
    </spb>
    <spb s="26">
      <v>20</v>
      <v>20</v>
      <v>3</v>
      <v>20</v>
      <v>21</v>
      <v>20</v>
      <v>20</v>
      <v>4</v>
      <v>4</v>
      <v>5</v>
      <v>13</v>
      <v>20</v>
      <v>20</v>
      <v>20</v>
      <v>4</v>
      <v>7</v>
      <v>8</v>
      <v>9</v>
      <v>10</v>
      <v>9</v>
      <v>4</v>
      <v>20</v>
      <v>20</v>
      <v>5</v>
    </spb>
    <spb s="20">
      <v>20</v>
      <v>2</v>
      <v>2</v>
      <v>20</v>
      <v>3</v>
      <v>20</v>
      <v>21</v>
      <v>20</v>
      <v>20</v>
      <v>4</v>
      <v>4</v>
      <v>5</v>
      <v>23</v>
      <v>20</v>
      <v>20</v>
      <v>20</v>
      <v>4</v>
      <v>7</v>
      <v>8</v>
      <v>9</v>
      <v>10</v>
      <v>9</v>
      <v>4</v>
      <v>20</v>
      <v>20</v>
      <v>5</v>
    </spb>
    <spb s="0">
      <v>19</v>
    </spb>
    <spb s="27">
      <v>20</v>
      <v>2</v>
      <v>2</v>
      <v>20</v>
      <v>3</v>
      <v>20</v>
      <v>21</v>
      <v>20</v>
      <v>20</v>
      <v>4</v>
      <v>4</v>
      <v>5</v>
      <v>24</v>
      <v>20</v>
      <v>20</v>
      <v>20</v>
      <v>4</v>
      <v>7</v>
      <v>8</v>
      <v>9</v>
      <v>9</v>
      <v>4</v>
      <v>20</v>
      <v>20</v>
      <v>5</v>
    </spb>
    <spb s="0">
      <v>20</v>
    </spb>
    <spb s="28">
      <v>20</v>
      <v>2</v>
      <v>20</v>
      <v>3</v>
      <v>20</v>
      <v>21</v>
      <v>20</v>
      <v>20</v>
      <v>4</v>
      <v>4</v>
      <v>5</v>
      <v>11</v>
      <v>20</v>
      <v>20</v>
      <v>20</v>
      <v>4</v>
      <v>7</v>
      <v>8</v>
      <v>9</v>
      <v>9</v>
      <v>4</v>
      <v>20</v>
      <v>20</v>
      <v>5</v>
    </spb>
    <spb s="27">
      <v>20</v>
      <v>2</v>
      <v>2</v>
      <v>20</v>
      <v>3</v>
      <v>20</v>
      <v>21</v>
      <v>20</v>
      <v>20</v>
      <v>4</v>
      <v>4</v>
      <v>5</v>
      <v>25</v>
      <v>20</v>
      <v>20</v>
      <v>20</v>
      <v>4</v>
      <v>7</v>
      <v>8</v>
      <v>9</v>
      <v>9</v>
      <v>4</v>
      <v>20</v>
      <v>20</v>
      <v>5</v>
    </spb>
    <spb s="0">
      <v>21</v>
    </spb>
    <spb s="29">
      <v>20</v>
      <v>2</v>
      <v>20</v>
      <v>3</v>
      <v>20</v>
      <v>20</v>
      <v>20</v>
      <v>4</v>
      <v>4</v>
      <v>5</v>
      <v>13</v>
      <v>20</v>
      <v>20</v>
      <v>20</v>
      <v>4</v>
      <v>7</v>
      <v>8</v>
      <v>9</v>
      <v>10</v>
      <v>9</v>
      <v>4</v>
      <v>20</v>
      <v>20</v>
      <v>5</v>
    </spb>
    <spb s="16">
      <v>at close</v>
      <v>from previous close</v>
      <v>from previous close</v>
      <v>Source: Nasdaq Last Sale</v>
      <v>GMT</v>
      <v>Real-Time Nasdaq Last Sale</v>
      <v>from close</v>
      <v>from close</v>
    </spb>
    <spb s="29">
      <v>20</v>
      <v>2</v>
      <v>20</v>
      <v>3</v>
      <v>20</v>
      <v>20</v>
      <v>20</v>
      <v>4</v>
      <v>4</v>
      <v>5</v>
      <v>11</v>
      <v>20</v>
      <v>20</v>
      <v>20</v>
      <v>4</v>
      <v>7</v>
      <v>8</v>
      <v>9</v>
      <v>10</v>
      <v>9</v>
      <v>4</v>
      <v>20</v>
      <v>20</v>
      <v>5</v>
    </spb>
    <spb s="15">
      <v>20</v>
      <v>2</v>
      <v>20</v>
      <v>3</v>
      <v>20</v>
      <v>21</v>
      <v>20</v>
      <v>20</v>
      <v>4</v>
      <v>4</v>
      <v>5</v>
      <v>22</v>
      <v>20</v>
      <v>20</v>
      <v>20</v>
      <v>4</v>
      <v>7</v>
      <v>8</v>
      <v>9</v>
      <v>10</v>
      <v>9</v>
      <v>4</v>
      <v>20</v>
      <v>20</v>
      <v>5</v>
    </spb>
    <spb s="19">
      <v>20</v>
      <v>2</v>
      <v>2</v>
      <v>20</v>
      <v>3</v>
      <v>20</v>
      <v>20</v>
      <v>20</v>
      <v>4</v>
      <v>4</v>
      <v>5</v>
      <v>26</v>
      <v>20</v>
      <v>20</v>
      <v>20</v>
      <v>4</v>
      <v>7</v>
      <v>8</v>
      <v>9</v>
      <v>10</v>
      <v>9</v>
      <v>4</v>
      <v>20</v>
      <v>20</v>
      <v>5</v>
    </spb>
    <spb s="0">
      <v>22</v>
    </spb>
    <spb s="30">
      <v>20</v>
      <v>2</v>
      <v>20</v>
      <v>3</v>
      <v>20</v>
      <v>20</v>
      <v>20</v>
      <v>4</v>
      <v>4</v>
      <v>5</v>
      <v>27</v>
      <v>20</v>
      <v>20</v>
      <v>20</v>
      <v>7</v>
      <v>8</v>
      <v>9</v>
      <v>10</v>
      <v>9</v>
      <v>4</v>
      <v>20</v>
    </spb>
    <spb s="31">
      <v>at close</v>
      <v>from previous close</v>
      <v>from previous close</v>
      <v>GMT</v>
      <v>Delayed 15 minutes</v>
    </spb>
    <spb s="0">
      <v>23</v>
    </spb>
    <spb s="32">
      <v>20</v>
      <v>2</v>
      <v>2</v>
      <v>20</v>
      <v>3</v>
      <v>20</v>
      <v>20</v>
      <v>20</v>
      <v>4</v>
      <v>5</v>
      <v>25</v>
      <v>20</v>
      <v>20</v>
      <v>20</v>
      <v>4</v>
      <v>7</v>
      <v>8</v>
      <v>9</v>
      <v>10</v>
      <v>9</v>
      <v>4</v>
      <v>20</v>
      <v>20</v>
      <v>5</v>
    </spb>
    <spb s="20">
      <v>20</v>
      <v>2</v>
      <v>2</v>
      <v>20</v>
      <v>3</v>
      <v>20</v>
      <v>21</v>
      <v>20</v>
      <v>20</v>
      <v>4</v>
      <v>4</v>
      <v>5</v>
      <v>25</v>
      <v>20</v>
      <v>20</v>
      <v>20</v>
      <v>4</v>
      <v>7</v>
      <v>8</v>
      <v>9</v>
      <v>10</v>
      <v>9</v>
      <v>4</v>
      <v>20</v>
      <v>20</v>
      <v>5</v>
    </spb>
    <spb s="0">
      <v>24</v>
    </spb>
    <spb s="33">
      <v>3</v>
      <v>4</v>
      <v>7</v>
      <v>9</v>
      <v>9</v>
      <v>4</v>
    </spb>
    <spb s="34">
      <v>Source: Nasdaq</v>
    </spb>
    <spb s="27">
      <v>20</v>
      <v>2</v>
      <v>2</v>
      <v>20</v>
      <v>3</v>
      <v>20</v>
      <v>21</v>
      <v>20</v>
      <v>20</v>
      <v>4</v>
      <v>4</v>
      <v>5</v>
      <v>13</v>
      <v>20</v>
      <v>20</v>
      <v>20</v>
      <v>4</v>
      <v>7</v>
      <v>8</v>
      <v>9</v>
      <v>9</v>
      <v>4</v>
      <v>20</v>
      <v>20</v>
      <v>5</v>
    </spb>
    <spb s="0">
      <v>25</v>
    </spb>
    <spb s="35">
      <v>20</v>
      <v>2</v>
      <v>2</v>
      <v>20</v>
      <v>3</v>
      <v>20</v>
      <v>20</v>
      <v>20</v>
      <v>4</v>
      <v>4</v>
      <v>5</v>
      <v>11</v>
      <v>20</v>
      <v>20</v>
      <v>20</v>
      <v>4</v>
      <v>7</v>
      <v>8</v>
      <v>9</v>
      <v>9</v>
      <v>4</v>
      <v>20</v>
      <v>20</v>
      <v>5</v>
    </spb>
    <spb s="20">
      <v>20</v>
      <v>2</v>
      <v>2</v>
      <v>20</v>
      <v>3</v>
      <v>20</v>
      <v>21</v>
      <v>20</v>
      <v>20</v>
      <v>4</v>
      <v>4</v>
      <v>5</v>
      <v>19</v>
      <v>20</v>
      <v>20</v>
      <v>20</v>
      <v>4</v>
      <v>7</v>
      <v>8</v>
      <v>9</v>
      <v>10</v>
      <v>9</v>
      <v>4</v>
      <v>20</v>
      <v>20</v>
      <v>5</v>
    </spb>
    <spb s="20">
      <v>20</v>
      <v>2</v>
      <v>2</v>
      <v>20</v>
      <v>3</v>
      <v>20</v>
      <v>21</v>
      <v>20</v>
      <v>20</v>
      <v>4</v>
      <v>4</v>
      <v>5</v>
      <v>27</v>
      <v>20</v>
      <v>20</v>
      <v>20</v>
      <v>4</v>
      <v>7</v>
      <v>8</v>
      <v>9</v>
      <v>10</v>
      <v>9</v>
      <v>4</v>
      <v>20</v>
      <v>20</v>
      <v>5</v>
    </spb>
  </spbData>
</supportingPropertyBags>
</file>

<file path=xl/richData/rdsupportingpropertybagstructure.xml><?xml version="1.0" encoding="utf-8"?>
<spbStructures xmlns="http://schemas.microsoft.com/office/spreadsheetml/2017/richdata2" count="36">
  <s>
    <k n="^Order" t="spba"/>
  </s>
  <s>
    <k n="ShowInCardView" t="b"/>
    <k n="ShowInDotNotation" t="b"/>
    <k n="ShowInAutoComplete" t="b"/>
  </s>
  <s>
    <k n="ExchangeID" t="spb"/>
    <k n="UniqueName" t="spb"/>
    <k n="%ProviderInfo" t="spb"/>
  </s>
  <s>
    <k n="Low" t="i"/>
    <k n="P/E"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s>
  <s>
    <k n="Low" t="i"/>
    <k n="P/E" t="i"/>
    <k n="Beta" t="i"/>
    <k n="High" t="i"/>
    <k n="Name" t="i"/>
    <k n="Open" t="i"/>
    <k n="Price" t="i"/>
    <k n="Change" t="i"/>
    <k n="Volume" t="i"/>
    <k n="Employees" t="i"/>
    <k n="Change (%)" t="i"/>
    <k n="Market cap" t="i"/>
    <k n="52 week low" t="i"/>
    <k n="52 week high" t="i"/>
    <k n="Previous close" t="i"/>
    <k n="_DisplayString" t="i"/>
    <k n="Last trade time" t="i"/>
    <k n="%EntityServiceId" t="i"/>
    <k n="%EntitySubDomainId" t="i"/>
    <k n="Shares outstanding" t="i"/>
  </s>
  <s>
    <k n="P/E" t="i"/>
    <k n="Name"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s>
  <s>
    <k n="P/E" t="i"/>
    <k n="Beta" t="i"/>
    <k n="Name"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s>
  <s>
    <k n="Low" t="i"/>
    <k n="P/E" t="i"/>
    <k n="High" t="i"/>
    <k n="Name" t="i"/>
    <k n="Open" t="i"/>
    <k n="Price" t="i"/>
    <k n="Change" t="i"/>
    <k n="Volume" t="i"/>
    <k n="Employees" t="i"/>
    <k n="Change (%)" t="i"/>
    <k n="Market cap" t="i"/>
    <k n="52 week low" t="i"/>
    <k n="52 week high" t="i"/>
    <k n="Previous close" t="i"/>
    <k n="_DisplayString" t="i"/>
    <k n="Last trade time" t="i"/>
    <k n="%EntityServiceId" t="i"/>
    <k n="%EntitySubDomainId" t="i"/>
    <k n="Shares outstanding" t="i"/>
  </s>
  <s>
    <k n="Beta" t="i"/>
    <k n="Name"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s>
  <s>
    <k n="P/E" t="i"/>
    <k n="Beta" t="i"/>
    <k n="Name" t="i"/>
    <k n="Price" t="i"/>
    <k n="Change" t="i"/>
    <k n="Volume" t="i"/>
    <k n="Employees" t="i"/>
    <k n="Change (%)" t="i"/>
    <k n="Market cap" t="i"/>
    <k n="52 week low" t="i"/>
    <k n="52 week high" t="i"/>
    <k n="Previous close" t="i"/>
    <k n="_DisplayString" t="i"/>
    <k n="Last trade time" t="i"/>
    <k n="%EntityServiceId" t="i"/>
    <k n="%EntitySubDomainId" t="i"/>
    <k n="Shares outstanding" t="i"/>
  </s>
  <s>
    <k n="ShowInDotNotation" t="b"/>
    <k n="ShowInAutoComplete" t="b"/>
  </s>
  <s>
    <k n="Image" t="spb"/>
    <k n="ExchangeID" t="spb"/>
    <k n="UniqueName" t="spb"/>
    <k n="%ProviderInfo" t="spb"/>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k n="Price (Extended hours)" t="i"/>
  </s>
  <s>
    <k n="Price" t="s"/>
    <k n="Change" t="s"/>
    <k n="Change (%)" t="s"/>
    <k n="Last trade time" t="s"/>
    <k n="Price (Extended hours)" t="s"/>
  </s>
  <s>
    <k n="Low" t="i"/>
    <k n="P/E" t="i"/>
    <k n="Beta" t="i"/>
    <k n="High" t="i"/>
    <k n="Name" t="i"/>
    <k n="Open" t="i"/>
    <k n="Price" t="i"/>
    <k n="Change" t="i"/>
    <k n="Volume"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Name" t="i"/>
    <k n="Employees" t="i"/>
    <k n="_DisplayString" t="i"/>
    <k n="%EntityServiceId" t="i"/>
    <k n="%EntitySubDomainId" t="i"/>
    <k n="Shares outstanding" t="i"/>
  </s>
  <s>
    <k n="ExchangeID" t="s"/>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4">
    <x:dxf>
      <x:numFmt numFmtId="185" formatCode="_-[$$-3C09]* #,##0.00_-;\-[$$-3C09]* #,##0.00_-;_-[$$-3C09]* &quot;-&quot;??_-;_-@_-"/>
    </x:dxf>
    <x:dxf>
      <x:numFmt numFmtId="4" formatCode="#,##0.00"/>
    </x:dxf>
    <x:dxf>
      <x:numFmt numFmtId="3" formatCode="#,##0"/>
    </x:dxf>
    <x:dxf>
      <x:numFmt numFmtId="14" formatCode="0.00%"/>
    </x:dxf>
    <x:dxf>
      <x:numFmt numFmtId="184" formatCode="_-[$$-3C09]* #,##0_-;\-[$$-3C09]* #,##0_-;_-[$$-3C09]* &quot;-&quot;_-;_-@_-"/>
    </x:dxf>
    <x:dxf>
      <x:numFmt numFmtId="27" formatCode="m/d/yyyy\ h:mm"/>
    </x:dxf>
    <x:dxf>
      <x:numFmt numFmtId="2" formatCode="0.00"/>
    </x:dxf>
    <x:dxf>
      <x:numFmt numFmtId="1" formatCode="0"/>
    </x:dxf>
    <x:dxf>
      <x:numFmt numFmtId="183" formatCode="_ [$¥-804]* #,##0_ ;_ [$¥-804]* \-#,##0_ ;_ [$¥-804]* &quot;-&quot;_ ;_ @_ "/>
    </x:dxf>
    <x:dxf>
      <x:numFmt numFmtId="182" formatCode="_-[$¥-411]* #,##0_-;\-[$¥-411]* #,##0_-;_-[$¥-411]* &quot;-&quot;_-;_-@_-"/>
    </x:dxf>
    <x:dxf>
      <x:numFmt numFmtId="181" formatCode="_([$$-409]* #,##0_);_([$$-409]* \(#,##0\);_([$$-409]* &quot;-&quot;_);_(@_)"/>
    </x:dxf>
    <x:dxf>
      <x:numFmt numFmtId="19" formatCode="m/d/yyyy"/>
    </x:dxf>
    <x:dxf>
      <x:numFmt numFmtId="180" formatCode="_-[$$-C09]* #,##0_-;\-[$$-C09]* #,##0_-;_-[$$-C09]* &quot;-&quot;_-;_-@_-"/>
    </x:dxf>
    <x:dxf>
      <x:numFmt numFmtId="179" formatCode="_-[$RM-4409]* #,##0_-;\-[$RM-4409]* #,##0_-;_-[$RM-4409]* &quot;-&quot;_-;_-@_-"/>
    </x:dxf>
    <x:dxf>
      <x:numFmt numFmtId="178" formatCode="_-[$$-C09]* #,##0.00_-;\-[$$-C09]* #,##0.00_-;_-[$$-C09]* &quot;-&quot;??_-;_-@_-"/>
    </x:dxf>
    <x:dxf>
      <x:numFmt numFmtId="177" formatCode="_ [$¥-804]* #,##0.00_ ;_ [$¥-804]* \-#,##0.00_ ;_ [$¥-804]* &quot;-&quot;??_ ;_ @_ "/>
    </x:dxf>
    <x:dxf>
      <x:numFmt numFmtId="176" formatCode="_([$€-2]\ * #,##0_);_([$€-2]\ * \(#,##0\);_([$€-2]\ * &quot;-&quot;_);_(@_)"/>
    </x:dxf>
    <x:dxf>
      <x:numFmt numFmtId="165" formatCode="_([$$-409]* #,##0.00_);_([$$-409]* \(#,##0.00\);_([$$-409]* &quot;-&quot;??_);_(@_)"/>
    </x:dxf>
    <x:dxf>
      <x:numFmt numFmtId="171" formatCode="_-[$R$-416]\ * #,##0_-;\-[$R$-416]\ * #,##0_-;_-[$R$-416]\ * &quot;-&quot;_-;_-@_-"/>
    </x:dxf>
    <x:dxf>
      <x:numFmt numFmtId="173" formatCode="_ [$₹-44D]\ * #,##0_ ;_ [$₹-44D]\ * \-#,##0_ ;_ [$₹-44D]\ * &quot;-&quot;_ ;_ @_ "/>
    </x:dxf>
    <x:dxf>
      <x:numFmt numFmtId="174" formatCode="_-* #,##0\ [$kr-143B]_-;\-* #,##0\ [$kr-143B]_-;_-* &quot;-&quot;\ [$kr-143B]_-;_-@_-"/>
    </x:dxf>
    <x:dxf>
      <x:numFmt numFmtId="164" formatCode="_-[$$-1009]* #,##0_-;\-[$$-1009]* #,##0_-;_-[$$-1009]* &quot;-&quot;_-;_-@_-"/>
    </x:dxf>
    <x:dxf>
      <x:numFmt numFmtId="169" formatCode="_-[$$-80A]* #,##0_-;\-[$$-80A]* #,##0_-;_-[$$-80A]* &quot;-&quot;_-;_-@_-"/>
    </x:dxf>
    <x:dxf>
      <x:numFmt numFmtId="167" formatCode="_-[$£-809]* #,##0_-;\-[$£-809]* #,##0_-;_-[$£-809]*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dxfid="9"/>
    <rSty dxfid="10"/>
    <rSty dxfid="11"/>
    <rSty dxfid="12"/>
    <rSty dxfid="13"/>
    <rSty dxfid="14"/>
    <rSty dxfid="15"/>
    <rSty dxfid="16"/>
    <rSty dxfid="17"/>
    <rSty>
      <rpv i="2">1</rpv>
    </rSty>
    <rSty dxfid="18"/>
    <rSty dxfid="19"/>
    <rSty dxfid="20"/>
    <rSty dxfid="21"/>
    <rSty dxfid="22"/>
    <rSty dxfid="2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05C241-452F-41E1-906A-2CA4EB9ABE06}" name="Table1" displayName="Table1" ref="A1:N276" totalsRowShown="0">
  <autoFilter ref="A1:N276" xr:uid="{F96A18BB-D62E-469E-B38C-113CFA9FCF52}"/>
  <tableColumns count="14">
    <tableColumn id="1" xr3:uid="{CD115D78-078A-4C6C-84E3-90417FB8DBDB}" name="Name"/>
    <tableColumn id="4" xr3:uid="{3B0AFCB5-6B1C-40AC-8EFD-67513E23836A}" name="Industry">
      <calculatedColumnFormula array="1">_FV(Table1[[#This Row],[Name]],"Industry")</calculatedColumnFormula>
    </tableColumn>
    <tableColumn id="5" xr3:uid="{CC6502D0-0C29-45D6-927D-B3D3AF6AAB45}" name="Volume" dataDxfId="11">
      <calculatedColumnFormula array="1">_FV(Table1[[#This Row],[Name]],"Volume")</calculatedColumnFormula>
    </tableColumn>
    <tableColumn id="7" xr3:uid="{CE069264-6906-4C6C-A212-F4D58AEE7A26}" name="Shares outstanding" dataDxfId="10">
      <calculatedColumnFormula array="1">_FV(Table1[[#This Row],[Name]],"Shares outstanding",TRUE)</calculatedColumnFormula>
    </tableColumn>
    <tableColumn id="8" xr3:uid="{85811EF7-F1D0-4151-B292-FEC906FBD017}" name="Market cap" dataDxfId="9">
      <calculatedColumnFormula array="1">_FV(Table1[[#This Row],[Name]],"Market cap",TRUE)</calculatedColumnFormula>
    </tableColumn>
    <tableColumn id="9" xr3:uid="{530DE10D-574F-431C-8DA0-BEAE7A3D6BD2}" name="Change (%)" dataDxfId="8">
      <calculatedColumnFormula array="1">_FV(Table1[[#This Row],[Name]],"Change (%)",TRUE)</calculatedColumnFormula>
    </tableColumn>
    <tableColumn id="10" xr3:uid="{AB5412A0-CE58-4788-92E2-B5918671CE0A}" name="52 week low" dataDxfId="7">
      <calculatedColumnFormula array="1">_FV(Table1[[#This Row],[Name]],"52 week low",TRUE)</calculatedColumnFormula>
    </tableColumn>
    <tableColumn id="11" xr3:uid="{B7E9B3D4-6EBF-4578-90A4-B8F7FD86728A}" name="52 week high" dataDxfId="6">
      <calculatedColumnFormula array="1">_FV(Table1[[#This Row],[Name]],"52 week high",TRUE)</calculatedColumnFormula>
    </tableColumn>
    <tableColumn id="12" xr3:uid="{15C039A7-FB3D-4B11-8C28-F77F170ABFAE}" name="Previous close" dataDxfId="5">
      <calculatedColumnFormula array="1">_FV(Table1[[#This Row],[Name]],"Previous close",TRUE)</calculatedColumnFormula>
    </tableColumn>
    <tableColumn id="14" xr3:uid="{C7708581-5D55-4C25-890E-0EDA9668F28A}" name="Ticker symbol" dataDxfId="4">
      <calculatedColumnFormula array="1">_FV(Table1[[#This Row],[Name]],"Ticker symbol",TRUE)</calculatedColumnFormula>
    </tableColumn>
    <tableColumn id="15" xr3:uid="{9E4E357A-A7B5-44E7-995B-E60EA7EA2959}" name="Open" dataDxfId="3">
      <calculatedColumnFormula array="1">_FV(Table1[[#This Row],[Name]],"Open")</calculatedColumnFormula>
    </tableColumn>
    <tableColumn id="16" xr3:uid="{60495652-9177-4E15-BEFA-D4530DBEEFD0}" name="Exchange" dataDxfId="2">
      <calculatedColumnFormula array="1">_FV(Table1[[#This Row],[Name]],"Exchange")</calculatedColumnFormula>
    </tableColumn>
    <tableColumn id="17" xr3:uid="{98328EA5-B5C6-4974-8282-0A8D7F7151EC}" name="Price" dataDxfId="1">
      <calculatedColumnFormula array="1">_FV(Table1[[#This Row],[Name]],"Price")</calculatedColumnFormula>
    </tableColumn>
    <tableColumn id="18" xr3:uid="{533A114E-738C-4F68-B94B-48CB3E313E2F}" name="Full Ticker" dataDxfId="0">
      <calculatedColumnFormula>Table1[[#This Row],[Ticker symbol]]&amp;VLOOKUP(Table1[[#This Row],[Exchange]],Sheet2!A:B,2,FALSE)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9841-D43F-4722-87DF-92285B7AAD28}">
  <sheetPr codeName="Sheet1"/>
  <dimension ref="A1:N276"/>
  <sheetViews>
    <sheetView tabSelected="1" topLeftCell="E1" zoomScale="85" zoomScaleNormal="85" workbookViewId="0">
      <selection activeCell="G6" sqref="G6"/>
    </sheetView>
  </sheetViews>
  <sheetFormatPr defaultRowHeight="14.5" x14ac:dyDescent="0.35"/>
  <cols>
    <col min="1" max="1" width="49.90625" style="11" customWidth="1"/>
    <col min="2" max="2" width="14" style="11" customWidth="1"/>
    <col min="3" max="3" width="35.90625" style="11" customWidth="1"/>
    <col min="4" max="4" width="19.36328125" style="11" bestFit="1" customWidth="1"/>
    <col min="5" max="5" width="39" style="11" bestFit="1" customWidth="1"/>
    <col min="6" max="6" width="9.7265625" style="11" bestFit="1" customWidth="1"/>
    <col min="7" max="7" width="13.453125" style="11" bestFit="1" customWidth="1"/>
    <col min="8" max="8" width="18.08984375" style="11" bestFit="1" customWidth="1"/>
    <col min="9" max="9" width="14.90625" style="11" bestFit="1" customWidth="1"/>
    <col min="10" max="10" width="11.1796875" style="11" customWidth="1"/>
    <col min="11" max="11" width="8.7265625" style="11"/>
    <col min="12" max="12" width="27.54296875" style="11" bestFit="1" customWidth="1"/>
    <col min="13" max="13" width="8.7265625" style="11"/>
    <col min="14" max="14" width="12.26953125" style="11" bestFit="1" customWidth="1"/>
    <col min="15" max="16384" width="8.7265625" style="11"/>
  </cols>
  <sheetData>
    <row r="1" spans="1:14" customFormat="1" x14ac:dyDescent="0.35">
      <c r="A1" t="s">
        <v>18</v>
      </c>
      <c r="B1" t="s">
        <v>0</v>
      </c>
      <c r="C1" t="s">
        <v>1</v>
      </c>
      <c r="D1" t="s">
        <v>2</v>
      </c>
      <c r="E1" t="s">
        <v>3</v>
      </c>
      <c r="F1" t="s">
        <v>4</v>
      </c>
      <c r="G1" t="s">
        <v>5</v>
      </c>
      <c r="H1" t="s">
        <v>6</v>
      </c>
      <c r="I1" t="s">
        <v>7</v>
      </c>
      <c r="J1" s="9" t="s">
        <v>8</v>
      </c>
      <c r="K1" t="s">
        <v>9</v>
      </c>
      <c r="L1" t="s">
        <v>10</v>
      </c>
      <c r="M1" t="s">
        <v>11</v>
      </c>
      <c r="N1" t="s">
        <v>17</v>
      </c>
    </row>
    <row r="2" spans="1:14" customFormat="1" x14ac:dyDescent="0.35">
      <c r="A2" t="e" vm="1">
        <v>#VALUE!</v>
      </c>
      <c r="B2" t="str" cm="1">
        <f t="array" ref="B2">_FV(Table1[[#This Row],[Name]],"Industry")</f>
        <v>Real Estate Operations</v>
      </c>
      <c r="C2" s="1" cm="1">
        <f t="array" ref="C2">_FV(Table1[[#This Row],[Name]],"Volume")</f>
        <v>10170567</v>
      </c>
      <c r="D2" s="1" cm="1">
        <f t="array" ref="D2">_FV(Table1[[#This Row],[Name]],"Shares outstanding",TRUE)</f>
        <v>3036227000</v>
      </c>
      <c r="E2" s="2" cm="1">
        <f t="array" ref="E2">_FV(Table1[[#This Row],[Name]],"Market cap",TRUE)</f>
        <v>88506020000</v>
      </c>
      <c r="F2" s="3" cm="1">
        <f t="array" ref="F2">_FV(Table1[[#This Row],[Name]],"Change (%)",TRUE)</f>
        <v>4.3019000000000002E-2</v>
      </c>
      <c r="G2" s="4" cm="1">
        <f t="array" ref="G2">_FV(Table1[[#This Row],[Name]],"52 week low",TRUE)</f>
        <v>27</v>
      </c>
      <c r="H2" s="4" cm="1">
        <f t="array" ref="H2">_FV(Table1[[#This Row],[Name]],"52 week high",TRUE)</f>
        <v>49.1</v>
      </c>
      <c r="I2" s="4" cm="1">
        <f t="array" ref="I2">_FV(Table1[[#This Row],[Name]],"Previous close",TRUE)</f>
        <v>30.8</v>
      </c>
      <c r="J2" s="10" t="str" cm="1">
        <f t="array" ref="J2">_FV(Table1[[#This Row],[Name]],"Ticker symbol",TRUE)</f>
        <v>1997</v>
      </c>
      <c r="K2" s="4" cm="1">
        <f t="array" ref="K2">_FV(Table1[[#This Row],[Name]],"Open")</f>
        <v>30.6</v>
      </c>
      <c r="L2" s="4" t="str" cm="1">
        <f t="array" ref="L2">_FV(Table1[[#This Row],[Name]],"Exchange")</f>
        <v>Hong Kong Stock Exchange</v>
      </c>
      <c r="M2" s="4" cm="1">
        <f t="array" ref="M2">_FV(Table1[[#This Row],[Name]],"Price")</f>
        <v>32.125</v>
      </c>
      <c r="N2" s="4" t="str">
        <f>Table1[[#This Row],[Ticker symbol]]&amp;VLOOKUP(Table1[[#This Row],[Exchange]],Sheet2!A:B,2,FALSE)</f>
        <v>1997.HK</v>
      </c>
    </row>
    <row r="3" spans="1:14" customFormat="1" x14ac:dyDescent="0.35">
      <c r="A3" t="e" vm="2">
        <v>#VALUE!</v>
      </c>
      <c r="B3" t="str" cm="1">
        <f t="array" ref="B3">_FV(Table1[[#This Row],[Name]],"Industry")</f>
        <v>Banking Services</v>
      </c>
      <c r="C3" s="1" cm="1">
        <f t="array" ref="C3">_FV(Table1[[#This Row],[Name]],"Volume")</f>
        <v>2382800</v>
      </c>
      <c r="D3" s="1" cm="1">
        <f t="array" ref="D3">_FV(Table1[[#This Row],[Name]],"Shares outstanding",TRUE)</f>
        <v>1405752000</v>
      </c>
      <c r="E3" s="2" cm="1">
        <f t="array" ref="E3">_FV(Table1[[#This Row],[Name]],"Market cap",TRUE)</f>
        <v>9882438000</v>
      </c>
      <c r="F3" s="3" cm="1">
        <f t="array" ref="F3">_FV(Table1[[#This Row],[Name]],"Change (%)",TRUE)</f>
        <v>4.2465999999999997E-2</v>
      </c>
      <c r="G3" s="4" cm="1">
        <f t="array" ref="G3">_FV(Table1[[#This Row],[Name]],"52 week low",TRUE)</f>
        <v>6.36</v>
      </c>
      <c r="H3" s="4" cm="1">
        <f t="array" ref="H3">_FV(Table1[[#This Row],[Name]],"52 week high",TRUE)</f>
        <v>12.52</v>
      </c>
      <c r="I3" s="4" cm="1">
        <f t="array" ref="I3">_FV(Table1[[#This Row],[Name]],"Previous close",TRUE)</f>
        <v>7.3</v>
      </c>
      <c r="J3" s="10" t="str" cm="1">
        <f t="array" ref="J3">_FV(Table1[[#This Row],[Name]],"Ticker symbol",TRUE)</f>
        <v>2356</v>
      </c>
      <c r="K3" s="4" cm="1">
        <f t="array" ref="K3">_FV(Table1[[#This Row],[Name]],"Open")</f>
        <v>7.31</v>
      </c>
      <c r="L3" s="4" t="str" cm="1">
        <f t="array" ref="L3">_FV(Table1[[#This Row],[Name]],"Exchange")</f>
        <v>Hong Kong Stock Exchange</v>
      </c>
      <c r="M3" s="4" cm="1">
        <f t="array" ref="M3">_FV(Table1[[#This Row],[Name]],"Price")</f>
        <v>7.61</v>
      </c>
      <c r="N3" s="4" t="str">
        <f>Table1[[#This Row],[Ticker symbol]]&amp;VLOOKUP(Table1[[#This Row],[Exchange]],Sheet2!A:B,2,FALSE)</f>
        <v>2356.HK</v>
      </c>
    </row>
    <row r="4" spans="1:14" customFormat="1" x14ac:dyDescent="0.35">
      <c r="A4" t="e" vm="3">
        <v>#VALUE!</v>
      </c>
      <c r="B4" t="str" cm="1">
        <f t="array" ref="B4">_FV(Table1[[#This Row],[Name]],"Industry")</f>
        <v>Food &amp; Tobacco</v>
      </c>
      <c r="C4" s="1" cm="1">
        <f t="array" ref="C4">_FV(Table1[[#This Row],[Name]],"Volume")</f>
        <v>5082000</v>
      </c>
      <c r="D4" s="1" cm="1">
        <f t="array" ref="D4">_FV(Table1[[#This Row],[Name]],"Shares outstanding",TRUE)</f>
        <v>1615420000</v>
      </c>
      <c r="E4" s="2" cm="1">
        <f t="array" ref="E4">_FV(Table1[[#This Row],[Name]],"Market cap",TRUE)</f>
        <v>21549710000</v>
      </c>
      <c r="F4" s="3" cm="1">
        <f t="array" ref="F4">_FV(Table1[[#This Row],[Name]],"Change (%)",TRUE)</f>
        <v>3.211E-2</v>
      </c>
      <c r="G4" s="4" cm="1">
        <f t="array" ref="G4">_FV(Table1[[#This Row],[Name]],"52 week low",TRUE)</f>
        <v>8.69</v>
      </c>
      <c r="H4" s="4" cm="1">
        <f t="array" ref="H4">_FV(Table1[[#This Row],[Name]],"52 week high",TRUE)</f>
        <v>17.78</v>
      </c>
      <c r="I4" s="4" cm="1">
        <f t="array" ref="I4">_FV(Table1[[#This Row],[Name]],"Previous close",TRUE)</f>
        <v>13.08</v>
      </c>
      <c r="J4" s="10" t="str" cm="1">
        <f t="array" ref="J4">_FV(Table1[[#This Row],[Name]],"Ticker symbol",TRUE)</f>
        <v>1717</v>
      </c>
      <c r="K4" s="4" cm="1">
        <f t="array" ref="K4">_FV(Table1[[#This Row],[Name]],"Open")</f>
        <v>13.02</v>
      </c>
      <c r="L4" s="4" t="str" cm="1">
        <f t="array" ref="L4">_FV(Table1[[#This Row],[Name]],"Exchange")</f>
        <v>Hong Kong Stock Exchange</v>
      </c>
      <c r="M4" s="4" cm="1">
        <f t="array" ref="M4">_FV(Table1[[#This Row],[Name]],"Price")</f>
        <v>13.5</v>
      </c>
      <c r="N4" s="4" t="str">
        <f>Table1[[#This Row],[Ticker symbol]]&amp;VLOOKUP(Table1[[#This Row],[Exchange]],Sheet2!A:B,2,FALSE)</f>
        <v>1717.HK</v>
      </c>
    </row>
    <row r="5" spans="1:14" customFormat="1" x14ac:dyDescent="0.35">
      <c r="A5" t="e" vm="4">
        <v>#VALUE!</v>
      </c>
      <c r="B5" t="str" cm="1">
        <f t="array" ref="B5">_FV(Table1[[#This Row],[Name]],"Industry")</f>
        <v>Hotels &amp; Entertainment Services</v>
      </c>
      <c r="C5" s="1" cm="1">
        <f t="array" ref="C5">_FV(Table1[[#This Row],[Name]],"Volume")</f>
        <v>1647000</v>
      </c>
      <c r="D5" s="1" cm="1">
        <f t="array" ref="D5">_FV(Table1[[#This Row],[Name]],"Shares outstanding",TRUE)</f>
        <v>1235045000</v>
      </c>
      <c r="E5" s="2" cm="1">
        <f t="array" ref="E5">_FV(Table1[[#This Row],[Name]],"Market cap",TRUE)</f>
        <v>9213438000</v>
      </c>
      <c r="F5" s="3" cm="1">
        <f t="array" ref="F5">_FV(Table1[[#This Row],[Name]],"Change (%)",TRUE)</f>
        <v>3.1175000000000001E-2</v>
      </c>
      <c r="G5" s="4" cm="1">
        <f t="array" ref="G5">_FV(Table1[[#This Row],[Name]],"52 week low",TRUE)</f>
        <v>5.99</v>
      </c>
      <c r="H5" s="4" cm="1">
        <f t="array" ref="H5">_FV(Table1[[#This Row],[Name]],"52 week high",TRUE)</f>
        <v>11.96</v>
      </c>
      <c r="I5" s="4" cm="1">
        <f t="array" ref="I5">_FV(Table1[[#This Row],[Name]],"Previous close",TRUE)</f>
        <v>8.34</v>
      </c>
      <c r="J5" s="10" t="str" cm="1">
        <f t="array" ref="J5">_FV(Table1[[#This Row],[Name]],"Ticker symbol",TRUE)</f>
        <v>1992</v>
      </c>
      <c r="K5" s="4" cm="1">
        <f t="array" ref="K5">_FV(Table1[[#This Row],[Name]],"Open")</f>
        <v>8.34</v>
      </c>
      <c r="L5" s="4" t="str" cm="1">
        <f t="array" ref="L5">_FV(Table1[[#This Row],[Name]],"Exchange")</f>
        <v>Hong Kong Stock Exchange</v>
      </c>
      <c r="M5" s="4" cm="1">
        <f t="array" ref="M5">_FV(Table1[[#This Row],[Name]],"Price")</f>
        <v>8.6</v>
      </c>
      <c r="N5" s="4" t="str">
        <f>Table1[[#This Row],[Ticker symbol]]&amp;VLOOKUP(Table1[[#This Row],[Exchange]],Sheet2!A:B,2,FALSE)</f>
        <v>1992.HK</v>
      </c>
    </row>
    <row r="6" spans="1:14" customFormat="1" x14ac:dyDescent="0.35">
      <c r="A6" t="e" vm="5">
        <v>#VALUE!</v>
      </c>
      <c r="B6" t="str" cm="1">
        <f t="array" ref="B6">_FV(Table1[[#This Row],[Name]],"Industry")</f>
        <v>Construction &amp; Engineering</v>
      </c>
      <c r="C6" s="1" cm="1">
        <f t="array" ref="C6">_FV(Table1[[#This Row],[Name]],"Volume")</f>
        <v>94000</v>
      </c>
      <c r="D6" s="1" cm="1">
        <f t="array" ref="D6">_FV(Table1[[#This Row],[Name]],"Shares outstanding",TRUE)</f>
        <v>1056000000</v>
      </c>
      <c r="E6" s="2" cm="1">
        <f t="array" ref="E6">_FV(Table1[[#This Row],[Name]],"Market cap",TRUE)</f>
        <v>4097280000</v>
      </c>
      <c r="F6" s="3" cm="1">
        <f t="array" ref="F6">_FV(Table1[[#This Row],[Name]],"Change (%)",TRUE)</f>
        <v>2.9973E-2</v>
      </c>
      <c r="G6" s="4" cm="1">
        <f t="array" ref="G6">_FV(Table1[[#This Row],[Name]],"52 week low",TRUE)</f>
        <v>0.92</v>
      </c>
      <c r="H6" s="4" cm="1">
        <f t="array" ref="H6">_FV(Table1[[#This Row],[Name]],"52 week high",TRUE)</f>
        <v>15.12</v>
      </c>
      <c r="I6" s="4" cm="1">
        <f t="array" ref="I6">_FV(Table1[[#This Row],[Name]],"Previous close",TRUE)</f>
        <v>14.68</v>
      </c>
      <c r="J6" s="10" t="str" cm="1">
        <f t="array" ref="J6">_FV(Table1[[#This Row],[Name]],"Ticker symbol",TRUE)</f>
        <v>1735</v>
      </c>
      <c r="K6" s="4" cm="1">
        <f t="array" ref="K6">_FV(Table1[[#This Row],[Name]],"Open")</f>
        <v>14.66</v>
      </c>
      <c r="L6" s="4" t="str" cm="1">
        <f t="array" ref="L6">_FV(Table1[[#This Row],[Name]],"Exchange")</f>
        <v>Hong Kong Stock Exchange</v>
      </c>
      <c r="M6" s="4" cm="1">
        <f t="array" ref="M6">_FV(Table1[[#This Row],[Name]],"Price")</f>
        <v>15.12</v>
      </c>
      <c r="N6" s="4" t="str">
        <f>Table1[[#This Row],[Ticker symbol]]&amp;VLOOKUP(Table1[[#This Row],[Exchange]],Sheet2!A:B,2,FALSE)</f>
        <v>1735.HK</v>
      </c>
    </row>
    <row r="7" spans="1:14" customFormat="1" x14ac:dyDescent="0.35">
      <c r="A7" t="e" vm="6">
        <v>#VALUE!</v>
      </c>
      <c r="B7" t="str" cm="1">
        <f t="array" ref="B7">_FV(Table1[[#This Row],[Name]],"Industry")</f>
        <v>Hotels &amp; Entertainment Services</v>
      </c>
      <c r="C7" s="1" cm="1">
        <f t="array" ref="C7">_FV(Table1[[#This Row],[Name]],"Volume")</f>
        <v>593000</v>
      </c>
      <c r="D7" s="1" cm="1">
        <f t="array" ref="D7">_FV(Table1[[#This Row],[Name]],"Shares outstanding",TRUE)</f>
        <v>765985900</v>
      </c>
      <c r="E7" s="2" cm="1">
        <f t="array" ref="E7">_FV(Table1[[#This Row],[Name]],"Market cap",TRUE)</f>
        <v>5476799000</v>
      </c>
      <c r="F7" s="3" cm="1">
        <f t="array" ref="F7">_FV(Table1[[#This Row],[Name]],"Change (%)",TRUE)</f>
        <v>2.7473000000000001E-2</v>
      </c>
      <c r="G7" s="4" cm="1">
        <f t="array" ref="G7">_FV(Table1[[#This Row],[Name]],"52 week low",TRUE)</f>
        <v>5.49</v>
      </c>
      <c r="H7" s="4" cm="1">
        <f t="array" ref="H7">_FV(Table1[[#This Row],[Name]],"52 week high",TRUE)</f>
        <v>10.7</v>
      </c>
      <c r="I7" s="4" cm="1">
        <f t="array" ref="I7">_FV(Table1[[#This Row],[Name]],"Previous close",TRUE)</f>
        <v>7.28</v>
      </c>
      <c r="J7" s="10" t="str" cm="1">
        <f t="array" ref="J7">_FV(Table1[[#This Row],[Name]],"Ticker symbol",TRUE)</f>
        <v>6889</v>
      </c>
      <c r="K7" s="4" cm="1">
        <f t="array" ref="K7">_FV(Table1[[#This Row],[Name]],"Open")</f>
        <v>7.37</v>
      </c>
      <c r="L7" s="4" t="str" cm="1">
        <f t="array" ref="L7">_FV(Table1[[#This Row],[Name]],"Exchange")</f>
        <v>Hong Kong Stock Exchange</v>
      </c>
      <c r="M7" s="4" cm="1">
        <f t="array" ref="M7">_FV(Table1[[#This Row],[Name]],"Price")</f>
        <v>7.48</v>
      </c>
      <c r="N7" s="4" t="str">
        <f>Table1[[#This Row],[Ticker symbol]]&amp;VLOOKUP(Table1[[#This Row],[Exchange]],Sheet2!A:B,2,FALSE)</f>
        <v>6889.HK</v>
      </c>
    </row>
    <row r="8" spans="1:14" customFormat="1" x14ac:dyDescent="0.35">
      <c r="A8" t="e" vm="7">
        <v>#VALUE!</v>
      </c>
      <c r="B8" t="str" cm="1">
        <f t="array" ref="B8">_FV(Table1[[#This Row],[Name]],"Industry")</f>
        <v>Media &amp; Publishing</v>
      </c>
      <c r="C8" s="1" cm="1">
        <f t="array" ref="C8">_FV(Table1[[#This Row],[Name]],"Volume")</f>
        <v>260100</v>
      </c>
      <c r="D8" s="1" cm="1">
        <f t="array" ref="D8">_FV(Table1[[#This Row],[Name]],"Shares outstanding",TRUE)</f>
        <v>348063000</v>
      </c>
      <c r="E8" s="2" cm="1">
        <f t="array" ref="E8">_FV(Table1[[#This Row],[Name]],"Market cap",TRUE)</f>
        <v>4121066000</v>
      </c>
      <c r="F8" s="3" cm="1">
        <f t="array" ref="F8">_FV(Table1[[#This Row],[Name]],"Change (%)",TRUE)</f>
        <v>2.5508000000000003E-2</v>
      </c>
      <c r="G8" s="4" cm="1">
        <f t="array" ref="G8">_FV(Table1[[#This Row],[Name]],"52 week low",TRUE)</f>
        <v>10.119999999999999</v>
      </c>
      <c r="H8" s="4" cm="1">
        <f t="array" ref="H8">_FV(Table1[[#This Row],[Name]],"52 week high",TRUE)</f>
        <v>19.46</v>
      </c>
      <c r="I8" s="4" cm="1">
        <f t="array" ref="I8">_FV(Table1[[#This Row],[Name]],"Previous close",TRUE)</f>
        <v>11.565</v>
      </c>
      <c r="J8" s="10" t="str" cm="1">
        <f t="array" ref="J8">_FV(Table1[[#This Row],[Name]],"Ticker symbol",TRUE)</f>
        <v>1970</v>
      </c>
      <c r="K8" s="4" cm="1">
        <f t="array" ref="K8">_FV(Table1[[#This Row],[Name]],"Open")</f>
        <v>11.46</v>
      </c>
      <c r="L8" s="4" t="str" cm="1">
        <f t="array" ref="L8">_FV(Table1[[#This Row],[Name]],"Exchange")</f>
        <v>Hong Kong Stock Exchange</v>
      </c>
      <c r="M8" s="4" cm="1">
        <f t="array" ref="M8">_FV(Table1[[#This Row],[Name]],"Price")</f>
        <v>11.86</v>
      </c>
      <c r="N8" s="4" t="str">
        <f>Table1[[#This Row],[Ticker symbol]]&amp;VLOOKUP(Table1[[#This Row],[Exchange]],Sheet2!A:B,2,FALSE)</f>
        <v>1970.HK</v>
      </c>
    </row>
    <row r="9" spans="1:14" customFormat="1" x14ac:dyDescent="0.35">
      <c r="A9" t="e" vm="8">
        <v>#VALUE!</v>
      </c>
      <c r="B9" t="str" cm="1">
        <f t="array" ref="B9">_FV(Table1[[#This Row],[Name]],"Industry")</f>
        <v>Natural Gas Utilities</v>
      </c>
      <c r="C9" s="1" cm="1">
        <f t="array" ref="C9">_FV(Table1[[#This Row],[Name]],"Volume")</f>
        <v>735000</v>
      </c>
      <c r="D9" s="1" cm="1">
        <f t="array" ref="D9">_FV(Table1[[#This Row],[Name]],"Shares outstanding",TRUE)</f>
        <v>1003615000</v>
      </c>
      <c r="E9" s="2" cm="1">
        <f t="array" ref="E9">_FV(Table1[[#This Row],[Name]],"Market cap",TRUE)</f>
        <v>6041763000</v>
      </c>
      <c r="F9" s="3" cm="1">
        <f t="array" ref="F9">_FV(Table1[[#This Row],[Name]],"Change (%)",TRUE)</f>
        <v>1.9900000000000001E-2</v>
      </c>
      <c r="G9" s="4" cm="1">
        <f t="array" ref="G9">_FV(Table1[[#This Row],[Name]],"52 week low",TRUE)</f>
        <v>4.74</v>
      </c>
      <c r="H9" s="4" cm="1">
        <f t="array" ref="H9">_FV(Table1[[#This Row],[Name]],"52 week high",TRUE)</f>
        <v>9.8800000000000008</v>
      </c>
      <c r="I9" s="4" cm="1">
        <f t="array" ref="I9">_FV(Table1[[#This Row],[Name]],"Previous close",TRUE)</f>
        <v>6.03</v>
      </c>
      <c r="J9" s="10" t="str" cm="1">
        <f t="array" ref="J9">_FV(Table1[[#This Row],[Name]],"Ticker symbol",TRUE)</f>
        <v>1600</v>
      </c>
      <c r="K9" s="4" cm="1">
        <f t="array" ref="K9">_FV(Table1[[#This Row],[Name]],"Open")</f>
        <v>6.07</v>
      </c>
      <c r="L9" s="4" t="str" cm="1">
        <f t="array" ref="L9">_FV(Table1[[#This Row],[Name]],"Exchange")</f>
        <v>Hong Kong Stock Exchange</v>
      </c>
      <c r="M9" s="4" cm="1">
        <f t="array" ref="M9">_FV(Table1[[#This Row],[Name]],"Price")</f>
        <v>6.15</v>
      </c>
      <c r="N9" s="4" t="str">
        <f>Table1[[#This Row],[Ticker symbol]]&amp;VLOOKUP(Table1[[#This Row],[Exchange]],Sheet2!A:B,2,FALSE)</f>
        <v>1600.HK</v>
      </c>
    </row>
    <row r="10" spans="1:14" customFormat="1" x14ac:dyDescent="0.35">
      <c r="A10" t="e" vm="9">
        <v>#VALUE!</v>
      </c>
      <c r="B10" t="str" cm="1">
        <f t="array" ref="B10">_FV(Table1[[#This Row],[Name]],"Industry")</f>
        <v>Textiles &amp; Apparel</v>
      </c>
      <c r="C10" s="1" cm="1">
        <f t="array" ref="C10">_FV(Table1[[#This Row],[Name]],"Volume")</f>
        <v>63000</v>
      </c>
      <c r="D10" s="1" cm="1">
        <f t="array" ref="D10">_FV(Table1[[#This Row],[Name]],"Shares outstanding",TRUE)</f>
        <v>915000000</v>
      </c>
      <c r="E10" s="2" cm="1">
        <f t="array" ref="E10">_FV(Table1[[#This Row],[Name]],"Market cap",TRUE)</f>
        <v>5572350000</v>
      </c>
      <c r="F10" s="3" cm="1">
        <f t="array" ref="F10">_FV(Table1[[#This Row],[Name]],"Change (%)",TRUE)</f>
        <v>1.8867999999999999E-2</v>
      </c>
      <c r="G10" s="4" cm="1">
        <f t="array" ref="G10">_FV(Table1[[#This Row],[Name]],"52 week low",TRUE)</f>
        <v>4.71</v>
      </c>
      <c r="H10" s="4" cm="1">
        <f t="array" ref="H10">_FV(Table1[[#This Row],[Name]],"52 week high",TRUE)</f>
        <v>9.69</v>
      </c>
      <c r="I10" s="4" cm="1">
        <f t="array" ref="I10">_FV(Table1[[#This Row],[Name]],"Previous close",TRUE)</f>
        <v>5.83</v>
      </c>
      <c r="J10" s="10" t="str" cm="1">
        <f t="array" ref="J10">_FV(Table1[[#This Row],[Name]],"Ticker symbol",TRUE)</f>
        <v>2678</v>
      </c>
      <c r="K10" s="4" cm="1">
        <f t="array" ref="K10">_FV(Table1[[#This Row],[Name]],"Open")</f>
        <v>5.81</v>
      </c>
      <c r="L10" s="4" t="str" cm="1">
        <f t="array" ref="L10">_FV(Table1[[#This Row],[Name]],"Exchange")</f>
        <v>Hong Kong Stock Exchange</v>
      </c>
      <c r="M10" s="4" cm="1">
        <f t="array" ref="M10">_FV(Table1[[#This Row],[Name]],"Price")</f>
        <v>5.94</v>
      </c>
      <c r="N10" s="4" t="str">
        <f>Table1[[#This Row],[Ticker symbol]]&amp;VLOOKUP(Table1[[#This Row],[Exchange]],Sheet2!A:B,2,FALSE)</f>
        <v>2678.HK</v>
      </c>
    </row>
    <row r="11" spans="1:14" customFormat="1" x14ac:dyDescent="0.35">
      <c r="A11" t="e" vm="10">
        <v>#VALUE!</v>
      </c>
      <c r="B11" t="str" cm="1">
        <f t="array" ref="B11">_FV(Table1[[#This Row],[Name]],"Industry")</f>
        <v>Personal &amp; Household Products &amp; Services</v>
      </c>
      <c r="C11" s="1" cm="1">
        <f t="array" ref="C11">_FV(Table1[[#This Row],[Name]],"Volume")</f>
        <v>5966000</v>
      </c>
      <c r="D11" s="1" cm="1">
        <f t="array" ref="D11">_FV(Table1[[#This Row],[Name]],"Shares outstanding",TRUE)</f>
        <v>3088761000</v>
      </c>
      <c r="E11" s="2" cm="1">
        <f t="array" ref="E11">_FV(Table1[[#This Row],[Name]],"Market cap",TRUE)</f>
        <v>9297171000</v>
      </c>
      <c r="F11" s="3" cm="1">
        <f t="array" ref="F11">_FV(Table1[[#This Row],[Name]],"Change (%)",TRUE)</f>
        <v>1.7729999999999999E-2</v>
      </c>
      <c r="G11" s="4" cm="1">
        <f t="array" ref="G11">_FV(Table1[[#This Row],[Name]],"52 week low",TRUE)</f>
        <v>0.48</v>
      </c>
      <c r="H11" s="4" cm="1">
        <f t="array" ref="H11">_FV(Table1[[#This Row],[Name]],"52 week high",TRUE)</f>
        <v>3.08</v>
      </c>
      <c r="I11" s="4" cm="1">
        <f t="array" ref="I11">_FV(Table1[[#This Row],[Name]],"Previous close",TRUE)</f>
        <v>2.82</v>
      </c>
      <c r="J11" s="10" t="str" cm="1">
        <f t="array" ref="J11">_FV(Table1[[#This Row],[Name]],"Ticker symbol",TRUE)</f>
        <v>1565</v>
      </c>
      <c r="K11" s="4" cm="1">
        <f t="array" ref="K11">_FV(Table1[[#This Row],[Name]],"Open")</f>
        <v>2.82</v>
      </c>
      <c r="L11" s="4" t="str" cm="1">
        <f t="array" ref="L11">_FV(Table1[[#This Row],[Name]],"Exchange")</f>
        <v>Hong Kong Stock Exchange</v>
      </c>
      <c r="M11" s="4" cm="1">
        <f t="array" ref="M11">_FV(Table1[[#This Row],[Name]],"Price")</f>
        <v>2.87</v>
      </c>
      <c r="N11" s="4" t="str">
        <f>Table1[[#This Row],[Ticker symbol]]&amp;VLOOKUP(Table1[[#This Row],[Exchange]],Sheet2!A:B,2,FALSE)</f>
        <v>1565.HK</v>
      </c>
    </row>
    <row r="12" spans="1:14" customFormat="1" x14ac:dyDescent="0.35">
      <c r="A12" t="e" vm="11">
        <v>#VALUE!</v>
      </c>
      <c r="B12" t="str" cm="1">
        <f t="array" ref="B12">_FV(Table1[[#This Row],[Name]],"Industry")</f>
        <v>Computers, Phones &amp; Household Electronics</v>
      </c>
      <c r="C12" s="1" cm="1">
        <f t="array" ref="C12">_FV(Table1[[#This Row],[Name]],"Volume")</f>
        <v>18467464</v>
      </c>
      <c r="D12" s="1" cm="1">
        <f t="array" ref="D12">_FV(Table1[[#This Row],[Name]],"Shares outstanding",TRUE)</f>
        <v>2387045000</v>
      </c>
      <c r="E12" s="2" cm="1">
        <f t="array" ref="E12">_FV(Table1[[#This Row],[Name]],"Market cap",TRUE)</f>
        <v>14799680000</v>
      </c>
      <c r="F12" s="3" cm="1">
        <f t="array" ref="F12">_FV(Table1[[#This Row],[Name]],"Change (%)",TRUE)</f>
        <v>1.4924999999999999E-2</v>
      </c>
      <c r="G12" s="4" cm="1">
        <f t="array" ref="G12">_FV(Table1[[#This Row],[Name]],"52 week low",TRUE)</f>
        <v>2.86</v>
      </c>
      <c r="H12" s="4" cm="1">
        <f t="array" ref="H12">_FV(Table1[[#This Row],[Name]],"52 week high",TRUE)</f>
        <v>6.4</v>
      </c>
      <c r="I12" s="4" cm="1">
        <f t="array" ref="I12">_FV(Table1[[#This Row],[Name]],"Previous close",TRUE)</f>
        <v>6.03</v>
      </c>
      <c r="J12" s="10" t="str" cm="1">
        <f t="array" ref="J12">_FV(Table1[[#This Row],[Name]],"Ticker symbol",TRUE)</f>
        <v>1070</v>
      </c>
      <c r="K12" s="4" cm="1">
        <f t="array" ref="K12">_FV(Table1[[#This Row],[Name]],"Open")</f>
        <v>6.05</v>
      </c>
      <c r="L12" s="4" t="str" cm="1">
        <f t="array" ref="L12">_FV(Table1[[#This Row],[Name]],"Exchange")</f>
        <v>Hong Kong Stock Exchange</v>
      </c>
      <c r="M12" s="4" cm="1">
        <f t="array" ref="M12">_FV(Table1[[#This Row],[Name]],"Price")</f>
        <v>6.12</v>
      </c>
      <c r="N12" s="4" t="str">
        <f>Table1[[#This Row],[Ticker symbol]]&amp;VLOOKUP(Table1[[#This Row],[Exchange]],Sheet2!A:B,2,FALSE)</f>
        <v>1070.HK</v>
      </c>
    </row>
    <row r="13" spans="1:14" customFormat="1" x14ac:dyDescent="0.35">
      <c r="A13" t="e" vm="12">
        <v>#VALUE!</v>
      </c>
      <c r="B13" t="str" cm="1">
        <f t="array" ref="B13">_FV(Table1[[#This Row],[Name]],"Industry")</f>
        <v>Specialty Retailers</v>
      </c>
      <c r="C13" s="1" cm="1">
        <f t="array" ref="C13">_FV(Table1[[#This Row],[Name]],"Volume")</f>
        <v>916600</v>
      </c>
      <c r="D13" s="1" cm="1">
        <f t="array" ref="D13">_FV(Table1[[#This Row],[Name]],"Shares outstanding",TRUE)</f>
        <v>3905000000</v>
      </c>
      <c r="E13" s="2" cm="1">
        <f t="array" ref="E13">_FV(Table1[[#This Row],[Name]],"Market cap",TRUE)</f>
        <v>39954630000</v>
      </c>
      <c r="F13" s="3" cm="1">
        <f t="array" ref="F13">_FV(Table1[[#This Row],[Name]],"Change (%)",TRUE)</f>
        <v>1.4678999999999999E-2</v>
      </c>
      <c r="G13" s="4" cm="1">
        <f t="array" ref="G13">_FV(Table1[[#This Row],[Name]],"52 week low",TRUE)</f>
        <v>3.8090000000000002</v>
      </c>
      <c r="H13" s="4" cm="1">
        <f t="array" ref="H13">_FV(Table1[[#This Row],[Name]],"52 week high",TRUE)</f>
        <v>6.3</v>
      </c>
      <c r="I13" s="4" cm="1">
        <f t="array" ref="I13">_FV(Table1[[#This Row],[Name]],"Previous close",TRUE)</f>
        <v>5.45</v>
      </c>
      <c r="J13" s="10" t="str" cm="1">
        <f t="array" ref="J13">_FV(Table1[[#This Row],[Name]],"Ticker symbol",TRUE)</f>
        <v>1528</v>
      </c>
      <c r="K13" s="4" cm="1">
        <f t="array" ref="K13">_FV(Table1[[#This Row],[Name]],"Open")</f>
        <v>5.4</v>
      </c>
      <c r="L13" s="4" t="str" cm="1">
        <f t="array" ref="L13">_FV(Table1[[#This Row],[Name]],"Exchange")</f>
        <v>Hong Kong Stock Exchange</v>
      </c>
      <c r="M13" s="4" cm="1">
        <f t="array" ref="M13">_FV(Table1[[#This Row],[Name]],"Price")</f>
        <v>5.53</v>
      </c>
      <c r="N13" s="4" t="str">
        <f>Table1[[#This Row],[Ticker symbol]]&amp;VLOOKUP(Table1[[#This Row],[Exchange]],Sheet2!A:B,2,FALSE)</f>
        <v>1528.HK</v>
      </c>
    </row>
    <row r="14" spans="1:14" customFormat="1" x14ac:dyDescent="0.35">
      <c r="A14" t="e" vm="13">
        <v>#VALUE!</v>
      </c>
      <c r="B14" t="str" cm="1">
        <f t="array" ref="B14">_FV(Table1[[#This Row],[Name]],"Industry")</f>
        <v>Machinery, Equipment &amp; Components</v>
      </c>
      <c r="C14" s="1" cm="1">
        <f t="array" ref="C14">_FV(Table1[[#This Row],[Name]],"Volume")</f>
        <v>7000</v>
      </c>
      <c r="D14" s="1" cm="1">
        <f t="array" ref="D14">_FV(Table1[[#This Row],[Name]],"Shares outstanding",TRUE)</f>
        <v>69791170</v>
      </c>
      <c r="E14" s="2" cm="1">
        <f t="array" ref="E14">_FV(Table1[[#This Row],[Name]],"Market cap",TRUE)</f>
        <v>2945187000</v>
      </c>
      <c r="F14" s="3" cm="1">
        <f t="array" ref="F14">_FV(Table1[[#This Row],[Name]],"Change (%)",TRUE)</f>
        <v>1.4422999999999998E-2</v>
      </c>
      <c r="G14" s="4" cm="1">
        <f t="array" ref="G14">_FV(Table1[[#This Row],[Name]],"52 week low",TRUE)</f>
        <v>13.2</v>
      </c>
      <c r="H14" s="4" cm="1">
        <f t="array" ref="H14">_FV(Table1[[#This Row],[Name]],"52 week high",TRUE)</f>
        <v>59.55</v>
      </c>
      <c r="I14" s="4" cm="1">
        <f t="array" ref="I14">_FV(Table1[[#This Row],[Name]],"Previous close",TRUE)</f>
        <v>41.6</v>
      </c>
      <c r="J14" s="10" t="str" cm="1">
        <f t="array" ref="J14">_FV(Table1[[#This Row],[Name]],"Ticker symbol",TRUE)</f>
        <v>1743</v>
      </c>
      <c r="K14" s="4" cm="1">
        <f t="array" ref="K14">_FV(Table1[[#This Row],[Name]],"Open")</f>
        <v>41.55</v>
      </c>
      <c r="L14" s="4" t="str" cm="1">
        <f t="array" ref="L14">_FV(Table1[[#This Row],[Name]],"Exchange")</f>
        <v>Hong Kong Stock Exchange</v>
      </c>
      <c r="M14" s="4" cm="1">
        <f t="array" ref="M14">_FV(Table1[[#This Row],[Name]],"Price")</f>
        <v>42.2</v>
      </c>
      <c r="N14" s="4" t="str">
        <f>Table1[[#This Row],[Ticker symbol]]&amp;VLOOKUP(Table1[[#This Row],[Exchange]],Sheet2!A:B,2,FALSE)</f>
        <v>1743.HK</v>
      </c>
    </row>
    <row r="15" spans="1:14" customFormat="1" x14ac:dyDescent="0.35">
      <c r="A15" t="e" vm="14">
        <v>#VALUE!</v>
      </c>
      <c r="B15" t="str" cm="1">
        <f t="array" ref="B15">_FV(Table1[[#This Row],[Name]],"Industry")</f>
        <v>Oil &amp; Gas Related Equipment and Services</v>
      </c>
      <c r="C15" s="1" cm="1">
        <f t="array" ref="C15">_FV(Table1[[#This Row],[Name]],"Volume")</f>
        <v>23573158</v>
      </c>
      <c r="D15" s="1" cm="1">
        <f t="array" ref="D15">_FV(Table1[[#This Row],[Name]],"Shares outstanding",TRUE)</f>
        <v>4771592000</v>
      </c>
      <c r="E15" s="2" cm="1">
        <f t="array" ref="E15">_FV(Table1[[#This Row],[Name]],"Market cap",TRUE)</f>
        <v>55687080000</v>
      </c>
      <c r="F15" s="3" cm="1">
        <f t="array" ref="F15">_FV(Table1[[#This Row],[Name]],"Change (%)",TRUE)</f>
        <v>1.2559000000000001E-2</v>
      </c>
      <c r="G15" s="4" cm="1">
        <f t="array" ref="G15">_FV(Table1[[#This Row],[Name]],"52 week low",TRUE)</f>
        <v>5.12</v>
      </c>
      <c r="H15" s="4" cm="1">
        <f t="array" ref="H15">_FV(Table1[[#This Row],[Name]],"52 week high",TRUE)</f>
        <v>13.26</v>
      </c>
      <c r="I15" s="4" cm="1">
        <f t="array" ref="I15">_FV(Table1[[#This Row],[Name]],"Previous close",TRUE)</f>
        <v>6.37</v>
      </c>
      <c r="J15" s="10" t="str" cm="1">
        <f t="array" ref="J15">_FV(Table1[[#This Row],[Name]],"Ticker symbol",TRUE)</f>
        <v>2883</v>
      </c>
      <c r="K15" s="4" cm="1">
        <f t="array" ref="K15">_FV(Table1[[#This Row],[Name]],"Open")</f>
        <v>6.46</v>
      </c>
      <c r="L15" s="4" t="str" cm="1">
        <f t="array" ref="L15">_FV(Table1[[#This Row],[Name]],"Exchange")</f>
        <v>Hong Kong Stock Exchange</v>
      </c>
      <c r="M15" s="4" cm="1">
        <f t="array" ref="M15">_FV(Table1[[#This Row],[Name]],"Price")</f>
        <v>6.45</v>
      </c>
      <c r="N15" s="4" t="str">
        <f>Table1[[#This Row],[Ticker symbol]]&amp;VLOOKUP(Table1[[#This Row],[Exchange]],Sheet2!A:B,2,FALSE)</f>
        <v>2883.HK</v>
      </c>
    </row>
    <row r="16" spans="1:14" customFormat="1" x14ac:dyDescent="0.35">
      <c r="A16" t="e" vm="15">
        <v>#VALUE!</v>
      </c>
      <c r="B16" t="str" cm="1">
        <f t="array" ref="B16">_FV(Table1[[#This Row],[Name]],"Industry")</f>
        <v>Freight &amp; Logistics Services</v>
      </c>
      <c r="C16" s="1" cm="1">
        <f t="array" ref="C16">_FV(Table1[[#This Row],[Name]],"Volume")</f>
        <v>9386000</v>
      </c>
      <c r="D16" s="1" cm="1">
        <f t="array" ref="D16">_FV(Table1[[#This Row],[Name]],"Shares outstanding",TRUE)</f>
        <v>4762692000</v>
      </c>
      <c r="E16" s="2" cm="1">
        <f t="array" ref="E16">_FV(Table1[[#This Row],[Name]],"Market cap",TRUE)</f>
        <v>33858000000</v>
      </c>
      <c r="F16" s="3" cm="1">
        <f t="array" ref="F16">_FV(Table1[[#This Row],[Name]],"Change (%)",TRUE)</f>
        <v>1.1172999999999999E-2</v>
      </c>
      <c r="G16" s="4" cm="1">
        <f t="array" ref="G16">_FV(Table1[[#This Row],[Name]],"52 week low",TRUE)</f>
        <v>2.95</v>
      </c>
      <c r="H16" s="4" cm="1">
        <f t="array" ref="H16">_FV(Table1[[#This Row],[Name]],"52 week high",TRUE)</f>
        <v>5.37</v>
      </c>
      <c r="I16" s="4" cm="1">
        <f t="array" ref="I16">_FV(Table1[[#This Row],[Name]],"Previous close",TRUE)</f>
        <v>3.58</v>
      </c>
      <c r="J16" s="10" t="str" cm="1">
        <f t="array" ref="J16">_FV(Table1[[#This Row],[Name]],"Ticker symbol",TRUE)</f>
        <v>1138</v>
      </c>
      <c r="K16" s="4" cm="1">
        <f t="array" ref="K16">_FV(Table1[[#This Row],[Name]],"Open")</f>
        <v>3.58</v>
      </c>
      <c r="L16" s="4" t="str" cm="1">
        <f t="array" ref="L16">_FV(Table1[[#This Row],[Name]],"Exchange")</f>
        <v>Hong Kong Stock Exchange</v>
      </c>
      <c r="M16" s="4" cm="1">
        <f t="array" ref="M16">_FV(Table1[[#This Row],[Name]],"Price")</f>
        <v>3.62</v>
      </c>
      <c r="N16" s="4" t="str">
        <f>Table1[[#This Row],[Ticker symbol]]&amp;VLOOKUP(Table1[[#This Row],[Exchange]],Sheet2!A:B,2,FALSE)</f>
        <v>1138.HK</v>
      </c>
    </row>
    <row r="17" spans="1:14" customFormat="1" x14ac:dyDescent="0.35">
      <c r="A17" t="e" vm="16">
        <v>#VALUE!</v>
      </c>
      <c r="B17" t="str" cm="1">
        <f t="array" ref="B17">_FV(Table1[[#This Row],[Name]],"Industry")</f>
        <v>Banking Services</v>
      </c>
      <c r="C17" s="1" cm="1">
        <f t="array" ref="C17">_FV(Table1[[#This Row],[Name]],"Volume")</f>
        <v>1396000</v>
      </c>
      <c r="D17" s="1" cm="1">
        <f t="array" ref="D17">_FV(Table1[[#This Row],[Name]],"Shares outstanding",TRUE)</f>
        <v>694010300</v>
      </c>
      <c r="E17" s="2" cm="1">
        <f t="array" ref="E17">_FV(Table1[[#This Row],[Name]],"Market cap",TRUE)</f>
        <v>31924470000</v>
      </c>
      <c r="F17" s="3" cm="1">
        <f t="array" ref="F17">_FV(Table1[[#This Row],[Name]],"Change (%)",TRUE)</f>
        <v>1.0173000000000001E-2</v>
      </c>
      <c r="G17" s="4" cm="1">
        <f t="array" ref="G17">_FV(Table1[[#This Row],[Name]],"52 week low",TRUE)</f>
        <v>33</v>
      </c>
      <c r="H17" s="4" cm="1">
        <f t="array" ref="H17">_FV(Table1[[#This Row],[Name]],"52 week high",TRUE)</f>
        <v>82.25</v>
      </c>
      <c r="I17" s="4" cm="1">
        <f t="array" ref="I17">_FV(Table1[[#This Row],[Name]],"Previous close",TRUE)</f>
        <v>49.15</v>
      </c>
      <c r="J17" s="10" t="str" cm="1">
        <f t="array" ref="J17">_FV(Table1[[#This Row],[Name]],"Ticker symbol",TRUE)</f>
        <v>2588</v>
      </c>
      <c r="K17" s="4" cm="1">
        <f t="array" ref="K17">_FV(Table1[[#This Row],[Name]],"Open")</f>
        <v>49.5</v>
      </c>
      <c r="L17" s="4" t="str" cm="1">
        <f t="array" ref="L17">_FV(Table1[[#This Row],[Name]],"Exchange")</f>
        <v>Hong Kong Stock Exchange</v>
      </c>
      <c r="M17" s="4" cm="1">
        <f t="array" ref="M17">_FV(Table1[[#This Row],[Name]],"Price")</f>
        <v>49.65</v>
      </c>
      <c r="N17" s="4" t="str">
        <f>Table1[[#This Row],[Ticker symbol]]&amp;VLOOKUP(Table1[[#This Row],[Exchange]],Sheet2!A:B,2,FALSE)</f>
        <v>2588.HK</v>
      </c>
    </row>
    <row r="18" spans="1:14" customFormat="1" x14ac:dyDescent="0.35">
      <c r="A18" t="e" vm="17">
        <v>#VALUE!</v>
      </c>
      <c r="B18" t="str" cm="1">
        <f t="array" ref="B18">_FV(Table1[[#This Row],[Name]],"Industry")</f>
        <v>Real Estate Operations</v>
      </c>
      <c r="C18" s="1" cm="1">
        <f t="array" ref="C18">_FV(Table1[[#This Row],[Name]],"Volume")</f>
        <v>233000</v>
      </c>
      <c r="D18" s="1" cm="1">
        <f t="array" ref="D18">_FV(Table1[[#This Row],[Name]],"Shares outstanding",TRUE)</f>
        <v>749336500</v>
      </c>
      <c r="E18" s="2" cm="1">
        <f t="array" ref="E18">_FV(Table1[[#This Row],[Name]],"Market cap",TRUE)</f>
        <v>7733153000</v>
      </c>
      <c r="F18" s="3" cm="1">
        <f t="array" ref="F18">_FV(Table1[[#This Row],[Name]],"Change (%)",TRUE)</f>
        <v>7.7219999999999997E-3</v>
      </c>
      <c r="G18" s="4" cm="1">
        <f t="array" ref="G18">_FV(Table1[[#This Row],[Name]],"52 week low",TRUE)</f>
        <v>9.08</v>
      </c>
      <c r="H18" s="4" cm="1">
        <f t="array" ref="H18">_FV(Table1[[#This Row],[Name]],"52 week high",TRUE)</f>
        <v>15.72</v>
      </c>
      <c r="I18" s="4" cm="1">
        <f t="array" ref="I18">_FV(Table1[[#This Row],[Name]],"Previous close",TRUE)</f>
        <v>10.36</v>
      </c>
      <c r="J18" s="10" t="str" cm="1">
        <f t="array" ref="J18">_FV(Table1[[#This Row],[Name]],"Ticker symbol",TRUE)</f>
        <v>1098</v>
      </c>
      <c r="K18" s="4" cm="1">
        <f t="array" ref="K18">_FV(Table1[[#This Row],[Name]],"Open")</f>
        <v>10.5</v>
      </c>
      <c r="L18" s="4" t="str" cm="1">
        <f t="array" ref="L18">_FV(Table1[[#This Row],[Name]],"Exchange")</f>
        <v>Hong Kong Stock Exchange</v>
      </c>
      <c r="M18" s="4" cm="1">
        <f t="array" ref="M18">_FV(Table1[[#This Row],[Name]],"Price")</f>
        <v>10.44</v>
      </c>
      <c r="N18" s="4" t="str">
        <f>Table1[[#This Row],[Ticker symbol]]&amp;VLOOKUP(Table1[[#This Row],[Exchange]],Sheet2!A:B,2,FALSE)</f>
        <v>1098.HK</v>
      </c>
    </row>
    <row r="19" spans="1:14" customFormat="1" x14ac:dyDescent="0.35">
      <c r="A19" t="e" vm="18">
        <v>#VALUE!</v>
      </c>
      <c r="B19" t="str" cm="1">
        <f t="array" ref="B19">_FV(Table1[[#This Row],[Name]],"Industry")</f>
        <v>Natural Gas Utilities</v>
      </c>
      <c r="C19" s="1" cm="1">
        <f t="array" ref="C19">_FV(Table1[[#This Row],[Name]],"Volume")</f>
        <v>1538267</v>
      </c>
      <c r="D19" s="1" cm="1">
        <f t="array" ref="D19">_FV(Table1[[#This Row],[Name]],"Shares outstanding",TRUE)</f>
        <v>2968935000</v>
      </c>
      <c r="E19" s="2" cm="1">
        <f t="array" ref="E19">_FV(Table1[[#This Row],[Name]],"Market cap",TRUE)</f>
        <v>11103820000</v>
      </c>
      <c r="F19" s="3" cm="1">
        <f t="array" ref="F19">_FV(Table1[[#This Row],[Name]],"Change (%)",TRUE)</f>
        <v>5.391E-3</v>
      </c>
      <c r="G19" s="4" cm="1">
        <f t="array" ref="G19">_FV(Table1[[#This Row],[Name]],"52 week low",TRUE)</f>
        <v>3.12</v>
      </c>
      <c r="H19" s="4" cm="1">
        <f t="array" ref="H19">_FV(Table1[[#This Row],[Name]],"52 week high",TRUE)</f>
        <v>6.44</v>
      </c>
      <c r="I19" s="4" cm="1">
        <f t="array" ref="I19">_FV(Table1[[#This Row],[Name]],"Previous close",TRUE)</f>
        <v>3.71</v>
      </c>
      <c r="J19" s="10" t="str" cm="1">
        <f t="array" ref="J19">_FV(Table1[[#This Row],[Name]],"Ticker symbol",TRUE)</f>
        <v>1083</v>
      </c>
      <c r="K19" s="4" cm="1">
        <f t="array" ref="K19">_FV(Table1[[#This Row],[Name]],"Open")</f>
        <v>3.7</v>
      </c>
      <c r="L19" s="4" t="str" cm="1">
        <f t="array" ref="L19">_FV(Table1[[#This Row],[Name]],"Exchange")</f>
        <v>Hong Kong Stock Exchange</v>
      </c>
      <c r="M19" s="4" cm="1">
        <f t="array" ref="M19">_FV(Table1[[#This Row],[Name]],"Price")</f>
        <v>3.73</v>
      </c>
      <c r="N19" s="4" t="str">
        <f>Table1[[#This Row],[Ticker symbol]]&amp;VLOOKUP(Table1[[#This Row],[Exchange]],Sheet2!A:B,2,FALSE)</f>
        <v>1083.HK</v>
      </c>
    </row>
    <row r="20" spans="1:14" customFormat="1" x14ac:dyDescent="0.35">
      <c r="A20" t="e" vm="19">
        <v>#VALUE!</v>
      </c>
      <c r="B20" t="str" cm="1">
        <f t="array" ref="B20">_FV(Table1[[#This Row],[Name]],"Industry")</f>
        <v>Construction &amp; Engineering</v>
      </c>
      <c r="C20" s="1" cm="1">
        <f t="array" ref="C20">_FV(Table1[[#This Row],[Name]],"Volume")</f>
        <v>52000</v>
      </c>
      <c r="D20" s="1" cm="1">
        <f t="array" ref="D20">_FV(Table1[[#This Row],[Name]],"Shares outstanding",TRUE)</f>
        <v>480000000</v>
      </c>
      <c r="E20" s="2" cm="1">
        <f t="array" ref="E20">_FV(Table1[[#This Row],[Name]],"Market cap",TRUE)</f>
        <v>2227200000</v>
      </c>
      <c r="F20" s="3" cm="1">
        <f t="array" ref="F20">_FV(Table1[[#This Row],[Name]],"Change (%)",TRUE)</f>
        <v>2.1279999999999997E-3</v>
      </c>
      <c r="G20" s="4" cm="1">
        <f t="array" ref="G20">_FV(Table1[[#This Row],[Name]],"52 week low",TRUE)</f>
        <v>2.0699999999999998</v>
      </c>
      <c r="H20" s="4" cm="1">
        <f t="array" ref="H20">_FV(Table1[[#This Row],[Name]],"52 week high",TRUE)</f>
        <v>6.42</v>
      </c>
      <c r="I20" s="4" cm="1">
        <f t="array" ref="I20">_FV(Table1[[#This Row],[Name]],"Previous close",TRUE)</f>
        <v>4.7</v>
      </c>
      <c r="J20" s="10" t="str" cm="1">
        <f t="array" ref="J20">_FV(Table1[[#This Row],[Name]],"Ticker symbol",TRUE)</f>
        <v>8516</v>
      </c>
      <c r="K20" s="4" cm="1">
        <f t="array" ref="K20">_FV(Table1[[#This Row],[Name]],"Open")</f>
        <v>4.6500000000000004</v>
      </c>
      <c r="L20" s="4" t="str" cm="1">
        <f t="array" ref="L20">_FV(Table1[[#This Row],[Name]],"Exchange")</f>
        <v>Hong Kong Stock Exchange</v>
      </c>
      <c r="M20" s="4" cm="1">
        <f t="array" ref="M20">_FV(Table1[[#This Row],[Name]],"Price")</f>
        <v>4.71</v>
      </c>
      <c r="N20" s="4" t="str">
        <f>Table1[[#This Row],[Ticker symbol]]&amp;VLOOKUP(Table1[[#This Row],[Exchange]],Sheet2!A:B,2,FALSE)</f>
        <v>8516.HK</v>
      </c>
    </row>
    <row r="21" spans="1:14" customFormat="1" x14ac:dyDescent="0.35">
      <c r="A21" t="e" vm="20">
        <v>#VALUE!</v>
      </c>
      <c r="B21" t="str" cm="1">
        <f t="array" ref="B21">_FV(Table1[[#This Row],[Name]],"Industry")</f>
        <v>Real Estate Operations</v>
      </c>
      <c r="C21" s="1" cm="1">
        <f t="array" ref="C21">_FV(Table1[[#This Row],[Name]],"Volume")</f>
        <v>1074000</v>
      </c>
      <c r="D21" s="1" cm="1">
        <f t="array" ref="D21">_FV(Table1[[#This Row],[Name]],"Shares outstanding",TRUE)</f>
        <v>3917048000</v>
      </c>
      <c r="E21" s="2" cm="1">
        <f t="array" ref="E21">_FV(Table1[[#This Row],[Name]],"Market cap",TRUE)</f>
        <v>39013790000</v>
      </c>
      <c r="F21" s="3" cm="1">
        <f t="array" ref="F21">_FV(Table1[[#This Row],[Name]],"Change (%)",TRUE)</f>
        <v>1.9840000000000001E-3</v>
      </c>
      <c r="G21" s="4" cm="1">
        <f t="array" ref="G21">_FV(Table1[[#This Row],[Name]],"52 week low",TRUE)</f>
        <v>7.6</v>
      </c>
      <c r="H21" s="4" cm="1">
        <f t="array" ref="H21">_FV(Table1[[#This Row],[Name]],"52 week high",TRUE)</f>
        <v>12.36</v>
      </c>
      <c r="I21" s="4" cm="1">
        <f t="array" ref="I21">_FV(Table1[[#This Row],[Name]],"Previous close",TRUE)</f>
        <v>10.08</v>
      </c>
      <c r="J21" s="10" t="str" cm="1">
        <f t="array" ref="J21">_FV(Table1[[#This Row],[Name]],"Ticker symbol",TRUE)</f>
        <v>3383</v>
      </c>
      <c r="K21" s="4" cm="1">
        <f t="array" ref="K21">_FV(Table1[[#This Row],[Name]],"Open")</f>
        <v>10.08</v>
      </c>
      <c r="L21" s="4" t="str" cm="1">
        <f t="array" ref="L21">_FV(Table1[[#This Row],[Name]],"Exchange")</f>
        <v>Hong Kong Stock Exchange</v>
      </c>
      <c r="M21" s="4" cm="1">
        <f t="array" ref="M21">_FV(Table1[[#This Row],[Name]],"Price")</f>
        <v>10.1</v>
      </c>
      <c r="N21" s="4" t="str">
        <f>Table1[[#This Row],[Ticker symbol]]&amp;VLOOKUP(Table1[[#This Row],[Exchange]],Sheet2!A:B,2,FALSE)</f>
        <v>3383.HK</v>
      </c>
    </row>
    <row r="22" spans="1:14" customFormat="1" x14ac:dyDescent="0.35">
      <c r="A22" t="e" vm="21">
        <v>#VALUE!</v>
      </c>
      <c r="B22" t="str" cm="1">
        <f t="array" ref="B22">_FV(Table1[[#This Row],[Name]],"Industry")</f>
        <v>Construction &amp; Engineering</v>
      </c>
      <c r="C22" s="1" cm="1">
        <f t="array" ref="C22">_FV(Table1[[#This Row],[Name]],"Volume")</f>
        <v>288425</v>
      </c>
      <c r="D22" s="1" cm="1">
        <f t="array" ref="D22">_FV(Table1[[#This Row],[Name]],"Shares outstanding",TRUE)</f>
        <v>1761384000</v>
      </c>
      <c r="E22" s="2" cm="1">
        <f t="array" ref="E22">_FV(Table1[[#This Row],[Name]],"Market cap",TRUE)</f>
        <v>22158210000</v>
      </c>
      <c r="F22" s="3" cm="1">
        <f t="array" ref="F22">_FV(Table1[[#This Row],[Name]],"Change (%)",TRUE)</f>
        <v>1.562E-3</v>
      </c>
      <c r="G22" s="4" cm="1">
        <f t="array" ref="G22">_FV(Table1[[#This Row],[Name]],"52 week low",TRUE)</f>
        <v>4.18</v>
      </c>
      <c r="H22" s="4" cm="1">
        <f t="array" ref="H22">_FV(Table1[[#This Row],[Name]],"52 week high",TRUE)</f>
        <v>13.3</v>
      </c>
      <c r="I22" s="4" cm="1">
        <f t="array" ref="I22">_FV(Table1[[#This Row],[Name]],"Previous close",TRUE)</f>
        <v>12.8</v>
      </c>
      <c r="J22" s="10" t="str" cm="1">
        <f t="array" ref="J22">_FV(Table1[[#This Row],[Name]],"Ticker symbol",TRUE)</f>
        <v>1727</v>
      </c>
      <c r="K22" s="4" cm="1">
        <f t="array" ref="K22">_FV(Table1[[#This Row],[Name]],"Open")</f>
        <v>12.88</v>
      </c>
      <c r="L22" s="4" t="str" cm="1">
        <f t="array" ref="L22">_FV(Table1[[#This Row],[Name]],"Exchange")</f>
        <v>Hong Kong Stock Exchange</v>
      </c>
      <c r="M22" s="4" cm="1">
        <f t="array" ref="M22">_FV(Table1[[#This Row],[Name]],"Price")</f>
        <v>12.82</v>
      </c>
      <c r="N22" s="4" t="str">
        <f>Table1[[#This Row],[Ticker symbol]]&amp;VLOOKUP(Table1[[#This Row],[Exchange]],Sheet2!A:B,2,FALSE)</f>
        <v>1727.HK</v>
      </c>
    </row>
    <row r="23" spans="1:14" customFormat="1" x14ac:dyDescent="0.35">
      <c r="A23" t="e" vm="22">
        <v>#VALUE!</v>
      </c>
      <c r="B23" t="str" cm="1">
        <f t="array" ref="B23">_FV(Table1[[#This Row],[Name]],"Industry")</f>
        <v>Hotels &amp; Entertainment Services</v>
      </c>
      <c r="C23" s="1" cm="1">
        <f t="array" ref="C23">_FV(Table1[[#This Row],[Name]],"Volume")</f>
        <v>50000</v>
      </c>
      <c r="D23" s="1" cm="1">
        <f t="array" ref="D23">_FV(Table1[[#This Row],[Name]],"Shares outstanding",TRUE)</f>
        <v>1000000000</v>
      </c>
      <c r="E23" s="2" cm="1">
        <f t="array" ref="E23">_FV(Table1[[#This Row],[Name]],"Market cap",TRUE)</f>
        <v>45000000</v>
      </c>
      <c r="F23" s="3" cm="1">
        <f t="array" ref="F23">_FV(Table1[[#This Row],[Name]],"Change (%)",TRUE)</f>
        <v>0</v>
      </c>
      <c r="G23" s="4" cm="1">
        <f t="array" ref="G23">_FV(Table1[[#This Row],[Name]],"52 week low",TRUE)</f>
        <v>0.04</v>
      </c>
      <c r="H23" s="4" cm="1">
        <f t="array" ref="H23">_FV(Table1[[#This Row],[Name]],"52 week high",TRUE)</f>
        <v>0.08</v>
      </c>
      <c r="I23" s="4" cm="1">
        <f t="array" ref="I23">_FV(Table1[[#This Row],[Name]],"Previous close",TRUE)</f>
        <v>4.4999999999999998E-2</v>
      </c>
      <c r="J23" s="10" t="str" cm="1">
        <f t="array" ref="J23">_FV(Table1[[#This Row],[Name]],"Ticker symbol",TRUE)</f>
        <v>8400</v>
      </c>
      <c r="K23" s="4" t="e" cm="1" vm="23">
        <f t="array" ref="K23">_FV(Table1[[#This Row],[Name]],"Open")</f>
        <v>#VALUE!</v>
      </c>
      <c r="L23" s="4" t="str" cm="1">
        <f t="array" ref="L23">_FV(Table1[[#This Row],[Name]],"Exchange")</f>
        <v>Hong Kong Stock Exchange</v>
      </c>
      <c r="M23" s="4" cm="1">
        <f t="array" ref="M23">_FV(Table1[[#This Row],[Name]],"Price")</f>
        <v>4.4999999999999998E-2</v>
      </c>
      <c r="N23" s="4" t="str">
        <f>Table1[[#This Row],[Ticker symbol]]&amp;VLOOKUP(Table1[[#This Row],[Exchange]],Sheet2!A:B,2,FALSE)</f>
        <v>8400.HK</v>
      </c>
    </row>
    <row r="24" spans="1:14" customFormat="1" x14ac:dyDescent="0.35">
      <c r="A24" t="e" vm="24">
        <v>#VALUE!</v>
      </c>
      <c r="B24" t="str" cm="1">
        <f t="array" ref="B24">_FV(Table1[[#This Row],[Name]],"Industry")</f>
        <v>Coal</v>
      </c>
      <c r="C24" s="1" cm="1">
        <f t="array" ref="C24">_FV(Table1[[#This Row],[Name]],"Volume")</f>
        <v>100</v>
      </c>
      <c r="D24" s="1" cm="1">
        <f t="array" ref="D24">_FV(Table1[[#This Row],[Name]],"Shares outstanding",TRUE)</f>
        <v>1320439000</v>
      </c>
      <c r="E24" s="2" cm="1">
        <f t="array" ref="E24">_FV(Table1[[#This Row],[Name]],"Market cap",TRUE)</f>
        <v>2693697000</v>
      </c>
      <c r="F24" s="3" cm="1">
        <f t="array" ref="F24">_FV(Table1[[#This Row],[Name]],"Change (%)",TRUE)</f>
        <v>0</v>
      </c>
      <c r="G24" s="4" cm="1">
        <f t="array" ref="G24">_FV(Table1[[#This Row],[Name]],"52 week low",TRUE)</f>
        <v>10.02</v>
      </c>
      <c r="H24" s="4" cm="1">
        <f t="array" ref="H24">_FV(Table1[[#This Row],[Name]],"52 week high",TRUE)</f>
        <v>17.5</v>
      </c>
      <c r="I24" s="4" cm="1">
        <f t="array" ref="I24">_FV(Table1[[#This Row],[Name]],"Previous close",TRUE)</f>
        <v>14.98</v>
      </c>
      <c r="J24" s="10" t="str" cm="1">
        <f t="array" ref="J24">_FV(Table1[[#This Row],[Name]],"Ticker symbol",TRUE)</f>
        <v>3668</v>
      </c>
      <c r="K24" s="4" t="e" cm="1" vm="23">
        <f t="array" ref="K24">_FV(Table1[[#This Row],[Name]],"Open")</f>
        <v>#VALUE!</v>
      </c>
      <c r="L24" s="4" t="str" cm="1">
        <f t="array" ref="L24">_FV(Table1[[#This Row],[Name]],"Exchange")</f>
        <v>Hong Kong Stock Exchange</v>
      </c>
      <c r="M24" s="4" cm="1">
        <f t="array" ref="M24">_FV(Table1[[#This Row],[Name]],"Price")</f>
        <v>14.98</v>
      </c>
      <c r="N24" s="4" t="str">
        <f>Table1[[#This Row],[Ticker symbol]]&amp;VLOOKUP(Table1[[#This Row],[Exchange]],Sheet2!A:B,2,FALSE)</f>
        <v>3668.HK</v>
      </c>
    </row>
    <row r="25" spans="1:14" customFormat="1" x14ac:dyDescent="0.35">
      <c r="A25" t="e" vm="25">
        <v>#VALUE!</v>
      </c>
      <c r="B25" t="str" cm="1">
        <f t="array" ref="B25">_FV(Table1[[#This Row],[Name]],"Industry")</f>
        <v>Healthcare Providers &amp; Services</v>
      </c>
      <c r="C25" s="1" cm="1">
        <f t="array" ref="C25">_FV(Table1[[#This Row],[Name]],"Volume")</f>
        <v>9181495</v>
      </c>
      <c r="D25" s="1" cm="1">
        <f t="array" ref="D25">_FV(Table1[[#This Row],[Name]],"Shares outstanding",TRUE)</f>
        <v>2429502000</v>
      </c>
      <c r="E25" s="2" cm="1">
        <f t="array" ref="E25">_FV(Table1[[#This Row],[Name]],"Market cap",TRUE)</f>
        <v>24683740000</v>
      </c>
      <c r="F25" s="3" cm="1">
        <f t="array" ref="F25">_FV(Table1[[#This Row],[Name]],"Change (%)",TRUE)</f>
        <v>0</v>
      </c>
      <c r="G25" s="4" cm="1">
        <f t="array" ref="G25">_FV(Table1[[#This Row],[Name]],"52 week low",TRUE)</f>
        <v>7.12</v>
      </c>
      <c r="H25" s="4" cm="1">
        <f t="array" ref="H25">_FV(Table1[[#This Row],[Name]],"52 week high",TRUE)</f>
        <v>15.3</v>
      </c>
      <c r="I25" s="4" cm="1">
        <f t="array" ref="I25">_FV(Table1[[#This Row],[Name]],"Previous close",TRUE)</f>
        <v>10.119999999999999</v>
      </c>
      <c r="J25" s="10" t="str" cm="1">
        <f t="array" ref="J25">_FV(Table1[[#This Row],[Name]],"Ticker symbol",TRUE)</f>
        <v>1951</v>
      </c>
      <c r="K25" s="4" cm="1">
        <f t="array" ref="K25">_FV(Table1[[#This Row],[Name]],"Open")</f>
        <v>10.24</v>
      </c>
      <c r="L25" s="4" t="str" cm="1">
        <f t="array" ref="L25">_FV(Table1[[#This Row],[Name]],"Exchange")</f>
        <v>Hong Kong Stock Exchange</v>
      </c>
      <c r="M25" s="4" cm="1">
        <f t="array" ref="M25">_FV(Table1[[#This Row],[Name]],"Price")</f>
        <v>10.119999999999999</v>
      </c>
      <c r="N25" s="4" t="str">
        <f>Table1[[#This Row],[Ticker symbol]]&amp;VLOOKUP(Table1[[#This Row],[Exchange]],Sheet2!A:B,2,FALSE)</f>
        <v>1951.HK</v>
      </c>
    </row>
    <row r="26" spans="1:14" customFormat="1" x14ac:dyDescent="0.35">
      <c r="A26" t="e" vm="26">
        <v>#VALUE!</v>
      </c>
      <c r="B26" t="str" cm="1">
        <f t="array" ref="B26">_FV(Table1[[#This Row],[Name]],"Industry")</f>
        <v>Semiconductors &amp; Semiconductor Equipment</v>
      </c>
      <c r="C26" s="1" cm="1">
        <f t="array" ref="C26">_FV(Table1[[#This Row],[Name]],"Volume")</f>
        <v>8364000</v>
      </c>
      <c r="D26" s="1" cm="1">
        <f t="array" ref="D26">_FV(Table1[[#This Row],[Name]],"Shares outstanding",TRUE)</f>
        <v>1600000000</v>
      </c>
      <c r="E26" s="2" cm="1">
        <f t="array" ref="E26">_FV(Table1[[#This Row],[Name]],"Market cap",TRUE)</f>
        <v>3344000000</v>
      </c>
      <c r="F26" s="3" cm="1">
        <f t="array" ref="F26">_FV(Table1[[#This Row],[Name]],"Change (%)",TRUE)</f>
        <v>0</v>
      </c>
      <c r="G26" s="4" cm="1">
        <f t="array" ref="G26">_FV(Table1[[#This Row],[Name]],"52 week low",TRUE)</f>
        <v>0.76</v>
      </c>
      <c r="H26" s="4" cm="1">
        <f t="array" ref="H26">_FV(Table1[[#This Row],[Name]],"52 week high",TRUE)</f>
        <v>2.4300000000000002</v>
      </c>
      <c r="I26" s="4" cm="1">
        <f t="array" ref="I26">_FV(Table1[[#This Row],[Name]],"Previous close",TRUE)</f>
        <v>2.06</v>
      </c>
      <c r="J26" s="10" t="str" cm="1">
        <f t="array" ref="J26">_FV(Table1[[#This Row],[Name]],"Ticker symbol",TRUE)</f>
        <v>1665</v>
      </c>
      <c r="K26" s="4" cm="1">
        <f t="array" ref="K26">_FV(Table1[[#This Row],[Name]],"Open")</f>
        <v>2.0299999999999998</v>
      </c>
      <c r="L26" s="4" t="str" cm="1">
        <f t="array" ref="L26">_FV(Table1[[#This Row],[Name]],"Exchange")</f>
        <v>Hong Kong Stock Exchange</v>
      </c>
      <c r="M26" s="4" cm="1">
        <f t="array" ref="M26">_FV(Table1[[#This Row],[Name]],"Price")</f>
        <v>2.06</v>
      </c>
      <c r="N26" s="4" t="str">
        <f>Table1[[#This Row],[Ticker symbol]]&amp;VLOOKUP(Table1[[#This Row],[Exchange]],Sheet2!A:B,2,FALSE)</f>
        <v>1665.HK</v>
      </c>
    </row>
    <row r="27" spans="1:14" customFormat="1" x14ac:dyDescent="0.35">
      <c r="A27" t="e" vm="27">
        <v>#VALUE!</v>
      </c>
      <c r="B27" t="str" cm="1">
        <f t="array" ref="B27">_FV(Table1[[#This Row],[Name]],"Industry")</f>
        <v>Specialty Retailers</v>
      </c>
      <c r="C27" s="1" cm="1">
        <f t="array" ref="C27">_FV(Table1[[#This Row],[Name]],"Volume")</f>
        <v>3964202</v>
      </c>
      <c r="D27" s="1" cm="1">
        <f t="array" ref="D27">_FV(Table1[[#This Row],[Name]],"Shares outstanding",TRUE)</f>
        <v>10000000000</v>
      </c>
      <c r="E27" s="2" cm="1">
        <f t="array" ref="E27">_FV(Table1[[#This Row],[Name]],"Market cap",TRUE)</f>
        <v>81400000000</v>
      </c>
      <c r="F27" s="3" cm="1">
        <f t="array" ref="F27">_FV(Table1[[#This Row],[Name]],"Change (%)",TRUE)</f>
        <v>-6.1050000000000004E-4</v>
      </c>
      <c r="G27" s="4" cm="1">
        <f t="array" ref="G27">_FV(Table1[[#This Row],[Name]],"52 week low",TRUE)</f>
        <v>5.05</v>
      </c>
      <c r="H27" s="4" cm="1">
        <f t="array" ref="H27">_FV(Table1[[#This Row],[Name]],"52 week high",TRUE)</f>
        <v>8.61</v>
      </c>
      <c r="I27" s="4" cm="1">
        <f t="array" ref="I27">_FV(Table1[[#This Row],[Name]],"Previous close",TRUE)</f>
        <v>8.19</v>
      </c>
      <c r="J27" s="10" t="str" cm="1">
        <f t="array" ref="J27">_FV(Table1[[#This Row],[Name]],"Ticker symbol",TRUE)</f>
        <v>1929</v>
      </c>
      <c r="K27" s="4" cm="1">
        <f t="array" ref="K27">_FV(Table1[[#This Row],[Name]],"Open")</f>
        <v>8.1999999999999993</v>
      </c>
      <c r="L27" s="4" t="str" cm="1">
        <f t="array" ref="L27">_FV(Table1[[#This Row],[Name]],"Exchange")</f>
        <v>Hong Kong Stock Exchange</v>
      </c>
      <c r="M27" s="4" cm="1">
        <f t="array" ref="M27">_FV(Table1[[#This Row],[Name]],"Price")</f>
        <v>8.1850000000000005</v>
      </c>
      <c r="N27" s="4" t="str">
        <f>Table1[[#This Row],[Ticker symbol]]&amp;VLOOKUP(Table1[[#This Row],[Exchange]],Sheet2!A:B,2,FALSE)</f>
        <v>1929.HK</v>
      </c>
    </row>
    <row r="28" spans="1:14" customFormat="1" x14ac:dyDescent="0.35">
      <c r="A28" t="e" vm="28">
        <v>#VALUE!</v>
      </c>
      <c r="B28" t="str" cm="1">
        <f t="array" ref="B28">_FV(Table1[[#This Row],[Name]],"Industry")</f>
        <v>Construction &amp; Engineering</v>
      </c>
      <c r="C28" s="1" cm="1">
        <f t="array" ref="C28">_FV(Table1[[#This Row],[Name]],"Volume")</f>
        <v>312000</v>
      </c>
      <c r="D28" s="1" cm="1">
        <f t="array" ref="D28">_FV(Table1[[#This Row],[Name]],"Shares outstanding",TRUE)</f>
        <v>562664100</v>
      </c>
      <c r="E28" s="2" cm="1">
        <f t="array" ref="E28">_FV(Table1[[#This Row],[Name]],"Market cap",TRUE)</f>
        <v>3561664000</v>
      </c>
      <c r="F28" s="3" cm="1">
        <f t="array" ref="F28">_FV(Table1[[#This Row],[Name]],"Change (%)",TRUE)</f>
        <v>-1.6130000000000001E-3</v>
      </c>
      <c r="G28" s="4" cm="1">
        <f t="array" ref="G28">_FV(Table1[[#This Row],[Name]],"52 week low",TRUE)</f>
        <v>3.13</v>
      </c>
      <c r="H28" s="4" cm="1">
        <f t="array" ref="H28">_FV(Table1[[#This Row],[Name]],"52 week high",TRUE)</f>
        <v>7.2</v>
      </c>
      <c r="I28" s="4" cm="1">
        <f t="array" ref="I28">_FV(Table1[[#This Row],[Name]],"Previous close",TRUE)</f>
        <v>6.2</v>
      </c>
      <c r="J28" s="10" t="str" cm="1">
        <f t="array" ref="J28">_FV(Table1[[#This Row],[Name]],"Ticker symbol",TRUE)</f>
        <v>2355</v>
      </c>
      <c r="K28" s="4" cm="1">
        <f t="array" ref="K28">_FV(Table1[[#This Row],[Name]],"Open")</f>
        <v>6.24</v>
      </c>
      <c r="L28" s="4" t="str" cm="1">
        <f t="array" ref="L28">_FV(Table1[[#This Row],[Name]],"Exchange")</f>
        <v>Hong Kong Stock Exchange</v>
      </c>
      <c r="M28" s="4" cm="1">
        <f t="array" ref="M28">_FV(Table1[[#This Row],[Name]],"Price")</f>
        <v>6.19</v>
      </c>
      <c r="N28" s="4" t="str">
        <f>Table1[[#This Row],[Ticker symbol]]&amp;VLOOKUP(Table1[[#This Row],[Exchange]],Sheet2!A:B,2,FALSE)</f>
        <v>2355.HK</v>
      </c>
    </row>
    <row r="29" spans="1:14" customFormat="1" x14ac:dyDescent="0.35">
      <c r="A29" t="e" vm="29">
        <v>#VALUE!</v>
      </c>
      <c r="B29" t="str" cm="1">
        <f t="array" ref="B29">_FV(Table1[[#This Row],[Name]],"Industry")</f>
        <v>Automobiles &amp; Auto Parts</v>
      </c>
      <c r="C29" s="1" cm="1">
        <f t="array" ref="C29">_FV(Table1[[#This Row],[Name]],"Volume")</f>
        <v>7152000</v>
      </c>
      <c r="D29" s="1" cm="1">
        <f t="array" ref="D29">_FV(Table1[[#This Row],[Name]],"Shares outstanding",TRUE)</f>
        <v>2507545000</v>
      </c>
      <c r="E29" s="2" cm="1">
        <f t="array" ref="E29">_FV(Table1[[#This Row],[Name]],"Market cap",TRUE)</f>
        <v>12337120000</v>
      </c>
      <c r="F29" s="3" cm="1">
        <f t="array" ref="F29">_FV(Table1[[#This Row],[Name]],"Change (%)",TRUE)</f>
        <v>-2.0119999999999999E-3</v>
      </c>
      <c r="G29" s="4" cm="1">
        <f t="array" ref="G29">_FV(Table1[[#This Row],[Name]],"52 week low",TRUE)</f>
        <v>2.91</v>
      </c>
      <c r="H29" s="4" cm="1">
        <f t="array" ref="H29">_FV(Table1[[#This Row],[Name]],"52 week high",TRUE)</f>
        <v>8.26</v>
      </c>
      <c r="I29" s="4" cm="1">
        <f t="array" ref="I29">_FV(Table1[[#This Row],[Name]],"Previous close",TRUE)</f>
        <v>4.97</v>
      </c>
      <c r="J29" s="10" t="str" cm="1">
        <f t="array" ref="J29">_FV(Table1[[#This Row],[Name]],"Ticker symbol",TRUE)</f>
        <v>1316</v>
      </c>
      <c r="K29" s="4" cm="1">
        <f t="array" ref="K29">_FV(Table1[[#This Row],[Name]],"Open")</f>
        <v>5.01</v>
      </c>
      <c r="L29" s="4" t="str" cm="1">
        <f t="array" ref="L29">_FV(Table1[[#This Row],[Name]],"Exchange")</f>
        <v>Hong Kong Stock Exchange</v>
      </c>
      <c r="M29" s="4" cm="1">
        <f t="array" ref="M29">_FV(Table1[[#This Row],[Name]],"Price")</f>
        <v>4.96</v>
      </c>
      <c r="N29" s="4" t="str">
        <f>Table1[[#This Row],[Ticker symbol]]&amp;VLOOKUP(Table1[[#This Row],[Exchange]],Sheet2!A:B,2,FALSE)</f>
        <v>1316.HK</v>
      </c>
    </row>
    <row r="30" spans="1:14" customFormat="1" x14ac:dyDescent="0.35">
      <c r="A30" t="e" vm="30">
        <v>#VALUE!</v>
      </c>
      <c r="B30" t="str" cm="1">
        <f t="array" ref="B30">_FV(Table1[[#This Row],[Name]],"Industry")</f>
        <v>Software &amp; IT Services</v>
      </c>
      <c r="C30" s="1" cm="1">
        <f t="array" ref="C30">_FV(Table1[[#This Row],[Name]],"Volume")</f>
        <v>2500</v>
      </c>
      <c r="D30" s="1" cm="1">
        <f t="array" ref="D30">_FV(Table1[[#This Row],[Name]],"Shares outstanding",TRUE)</f>
        <v>457112200</v>
      </c>
      <c r="E30" s="2" cm="1">
        <f t="array" ref="E30">_FV(Table1[[#This Row],[Name]],"Market cap",TRUE)</f>
        <v>2125572000</v>
      </c>
      <c r="F30" s="3" cm="1">
        <f t="array" ref="F30">_FV(Table1[[#This Row],[Name]],"Change (%)",TRUE)</f>
        <v>-2.1050000000000001E-3</v>
      </c>
      <c r="G30" s="4" cm="1">
        <f t="array" ref="G30">_FV(Table1[[#This Row],[Name]],"52 week low",TRUE)</f>
        <v>3.77</v>
      </c>
      <c r="H30" s="4" cm="1">
        <f t="array" ref="H30">_FV(Table1[[#This Row],[Name]],"52 week high",TRUE)</f>
        <v>7.1</v>
      </c>
      <c r="I30" s="4" cm="1">
        <f t="array" ref="I30">_FV(Table1[[#This Row],[Name]],"Previous close",TRUE)</f>
        <v>4.75</v>
      </c>
      <c r="J30" s="10" t="str" cm="1">
        <f t="array" ref="J30">_FV(Table1[[#This Row],[Name]],"Ticker symbol",TRUE)</f>
        <v>6819</v>
      </c>
      <c r="K30" s="4" t="e" cm="1" vm="23">
        <f t="array" ref="K30">_FV(Table1[[#This Row],[Name]],"Open")</f>
        <v>#VALUE!</v>
      </c>
      <c r="L30" s="4" t="str" cm="1">
        <f t="array" ref="L30">_FV(Table1[[#This Row],[Name]],"Exchange")</f>
        <v>Hong Kong Stock Exchange</v>
      </c>
      <c r="M30" s="4" cm="1">
        <f t="array" ref="M30">_FV(Table1[[#This Row],[Name]],"Price")</f>
        <v>4.74</v>
      </c>
      <c r="N30" s="4" t="str">
        <f>Table1[[#This Row],[Ticker symbol]]&amp;VLOOKUP(Table1[[#This Row],[Exchange]],Sheet2!A:B,2,FALSE)</f>
        <v>6819.HK</v>
      </c>
    </row>
    <row r="31" spans="1:14" customFormat="1" x14ac:dyDescent="0.35">
      <c r="A31" t="e" vm="31">
        <v>#VALUE!</v>
      </c>
      <c r="B31" t="str" cm="1">
        <f t="array" ref="B31">_FV(Table1[[#This Row],[Name]],"Industry")</f>
        <v>Professional &amp; Commercial Services</v>
      </c>
      <c r="C31" s="1" cm="1">
        <f t="array" ref="C31">_FV(Table1[[#This Row],[Name]],"Volume")</f>
        <v>3780266</v>
      </c>
      <c r="D31" s="1" cm="1">
        <f t="array" ref="D31">_FV(Table1[[#This Row],[Name]],"Shares outstanding",TRUE)</f>
        <v>530328400</v>
      </c>
      <c r="E31" s="2" cm="1">
        <f t="array" ref="E31">_FV(Table1[[#This Row],[Name]],"Market cap",TRUE)</f>
        <v>2285716000</v>
      </c>
      <c r="F31" s="3" cm="1">
        <f t="array" ref="F31">_FV(Table1[[#This Row],[Name]],"Change (%)",TRUE)</f>
        <v>-2.3310000000000002E-3</v>
      </c>
      <c r="G31" s="5" cm="1">
        <f t="array" ref="G31">_FV(Table1[[#This Row],[Name]],"52 week low",TRUE)</f>
        <v>2.64</v>
      </c>
      <c r="H31" s="5" cm="1">
        <f t="array" ref="H31">_FV(Table1[[#This Row],[Name]],"52 week high",TRUE)</f>
        <v>6.98</v>
      </c>
      <c r="I31" s="5" cm="1">
        <f t="array" ref="I31">_FV(Table1[[#This Row],[Name]],"Previous close",TRUE)</f>
        <v>4.29</v>
      </c>
      <c r="J31" s="10" t="str" cm="1">
        <f t="array" ref="J31">_FV(Table1[[#This Row],[Name]],"Ticker symbol",TRUE)</f>
        <v>LNK</v>
      </c>
      <c r="K31" s="4" cm="1">
        <f t="array" ref="K31">_FV(Table1[[#This Row],[Name]],"Open")</f>
        <v>4.3099999999999996</v>
      </c>
      <c r="L31" s="4" t="str" cm="1">
        <f t="array" ref="L31">_FV(Table1[[#This Row],[Name]],"Exchange")</f>
        <v>Australian Securities Exchange</v>
      </c>
      <c r="M31" s="4" cm="1">
        <f t="array" ref="M31">_FV(Table1[[#This Row],[Name]],"Price")</f>
        <v>4.28</v>
      </c>
      <c r="N31" s="4" t="str">
        <f>Table1[[#This Row],[Ticker symbol]]&amp;VLOOKUP(Table1[[#This Row],[Exchange]],Sheet2!A:B,2,FALSE)</f>
        <v>LNK.AS</v>
      </c>
    </row>
    <row r="32" spans="1:14" customFormat="1" x14ac:dyDescent="0.35">
      <c r="A32" t="e" vm="32">
        <v>#VALUE!</v>
      </c>
      <c r="B32" t="str" cm="1">
        <f t="array" ref="B32">_FV(Table1[[#This Row],[Name]],"Industry")</f>
        <v>Coal</v>
      </c>
      <c r="C32" s="1" cm="1">
        <f t="array" ref="C32">_FV(Table1[[#This Row],[Name]],"Volume")</f>
        <v>845000</v>
      </c>
      <c r="D32" s="1" cm="1">
        <f t="array" ref="D32">_FV(Table1[[#This Row],[Name]],"Shares outstanding",TRUE)</f>
        <v>1600000000</v>
      </c>
      <c r="E32" s="2" cm="1">
        <f t="array" ref="E32">_FV(Table1[[#This Row],[Name]],"Market cap",TRUE)</f>
        <v>6368000000</v>
      </c>
      <c r="F32" s="3" cm="1">
        <f t="array" ref="F32">_FV(Table1[[#This Row],[Name]],"Change (%)",TRUE)</f>
        <v>-2.4510000000000001E-3</v>
      </c>
      <c r="G32" s="4" cm="1">
        <f t="array" ref="G32">_FV(Table1[[#This Row],[Name]],"52 week low",TRUE)</f>
        <v>1.36</v>
      </c>
      <c r="H32" s="4" cm="1">
        <f t="array" ref="H32">_FV(Table1[[#This Row],[Name]],"52 week high",TRUE)</f>
        <v>4.1399999999999997</v>
      </c>
      <c r="I32" s="4" cm="1">
        <f t="array" ref="I32">_FV(Table1[[#This Row],[Name]],"Previous close",TRUE)</f>
        <v>4.08</v>
      </c>
      <c r="J32" s="10" t="str" cm="1">
        <f t="array" ref="J32">_FV(Table1[[#This Row],[Name]],"Ticker symbol",TRUE)</f>
        <v>2798</v>
      </c>
      <c r="K32" s="4" cm="1">
        <f t="array" ref="K32">_FV(Table1[[#This Row],[Name]],"Open")</f>
        <v>4.08</v>
      </c>
      <c r="L32" s="4" t="str" cm="1">
        <f t="array" ref="L32">_FV(Table1[[#This Row],[Name]],"Exchange")</f>
        <v>Hong Kong Stock Exchange</v>
      </c>
      <c r="M32" s="4" cm="1">
        <f t="array" ref="M32">_FV(Table1[[#This Row],[Name]],"Price")</f>
        <v>4.07</v>
      </c>
      <c r="N32" s="4" t="str">
        <f>Table1[[#This Row],[Ticker symbol]]&amp;VLOOKUP(Table1[[#This Row],[Exchange]],Sheet2!A:B,2,FALSE)</f>
        <v>2798.HK</v>
      </c>
    </row>
    <row r="33" spans="1:14" customFormat="1" x14ac:dyDescent="0.35">
      <c r="A33" t="e" vm="33">
        <v>#VALUE!</v>
      </c>
      <c r="B33" t="str" cm="1">
        <f t="array" ref="B33">_FV(Table1[[#This Row],[Name]],"Industry")</f>
        <v>Leisure Products</v>
      </c>
      <c r="C33" s="1" cm="1">
        <f t="array" ref="C33">_FV(Table1[[#This Row],[Name]],"Volume")</f>
        <v>429500</v>
      </c>
      <c r="D33" s="1" cm="1">
        <f t="array" ref="D33">_FV(Table1[[#This Row],[Name]],"Shares outstanding",TRUE)</f>
        <v>605642500</v>
      </c>
      <c r="E33" s="2" cm="1">
        <f t="array" ref="E33">_FV(Table1[[#This Row],[Name]],"Market cap",TRUE)</f>
        <v>2028902000</v>
      </c>
      <c r="F33" s="3" cm="1">
        <f t="array" ref="F33">_FV(Table1[[#This Row],[Name]],"Change (%)",TRUE)</f>
        <v>-2.849E-3</v>
      </c>
      <c r="G33" s="4" cm="1">
        <f t="array" ref="G33">_FV(Table1[[#This Row],[Name]],"52 week low",TRUE)</f>
        <v>3</v>
      </c>
      <c r="H33" s="4" cm="1">
        <f t="array" ref="H33">_FV(Table1[[#This Row],[Name]],"52 week high",TRUE)</f>
        <v>7.32</v>
      </c>
      <c r="I33" s="4" cm="1">
        <f t="array" ref="I33">_FV(Table1[[#This Row],[Name]],"Previous close",TRUE)</f>
        <v>3.51</v>
      </c>
      <c r="J33" s="10" t="str" cm="1">
        <f t="array" ref="J33">_FV(Table1[[#This Row],[Name]],"Ticker symbol",TRUE)</f>
        <v>6858</v>
      </c>
      <c r="K33" s="4" cm="1">
        <f t="array" ref="K33">_FV(Table1[[#This Row],[Name]],"Open")</f>
        <v>3.41</v>
      </c>
      <c r="L33" s="4" t="str" cm="1">
        <f t="array" ref="L33">_FV(Table1[[#This Row],[Name]],"Exchange")</f>
        <v>Hong Kong Stock Exchange</v>
      </c>
      <c r="M33" s="4" cm="1">
        <f t="array" ref="M33">_FV(Table1[[#This Row],[Name]],"Price")</f>
        <v>3.5</v>
      </c>
      <c r="N33" s="4" t="str">
        <f>Table1[[#This Row],[Ticker symbol]]&amp;VLOOKUP(Table1[[#This Row],[Exchange]],Sheet2!A:B,2,FALSE)</f>
        <v>6858.HK</v>
      </c>
    </row>
    <row r="34" spans="1:14" customFormat="1" x14ac:dyDescent="0.35">
      <c r="A34" t="e" vm="34">
        <v>#VALUE!</v>
      </c>
      <c r="B34" t="str" cm="1">
        <f t="array" ref="B34">_FV(Table1[[#This Row],[Name]],"Industry")</f>
        <v>Personal &amp; Household Products &amp; Services</v>
      </c>
      <c r="C34" s="1" cm="1">
        <f t="array" ref="C34">_FV(Table1[[#This Row],[Name]],"Volume")</f>
        <v>71000</v>
      </c>
      <c r="D34" s="1" cm="1">
        <f t="array" ref="D34">_FV(Table1[[#This Row],[Name]],"Shares outstanding",TRUE)</f>
        <v>849720000</v>
      </c>
      <c r="E34" s="2" cm="1">
        <f t="array" ref="E34">_FV(Table1[[#This Row],[Name]],"Market cap",TRUE)</f>
        <v>2770087000</v>
      </c>
      <c r="F34" s="3" cm="1">
        <f t="array" ref="F34">_FV(Table1[[#This Row],[Name]],"Change (%)",TRUE)</f>
        <v>-3.0209999999999998E-3</v>
      </c>
      <c r="G34" s="4" cm="1">
        <f t="array" ref="G34">_FV(Table1[[#This Row],[Name]],"52 week low",TRUE)</f>
        <v>1.6919999999999999</v>
      </c>
      <c r="H34" s="4" cm="1">
        <f t="array" ref="H34">_FV(Table1[[#This Row],[Name]],"52 week high",TRUE)</f>
        <v>5.0250000000000004</v>
      </c>
      <c r="I34" s="4" cm="1">
        <f t="array" ref="I34">_FV(Table1[[#This Row],[Name]],"Previous close",TRUE)</f>
        <v>3.31</v>
      </c>
      <c r="J34" s="10" t="str" cm="1">
        <f t="array" ref="J34">_FV(Table1[[#This Row],[Name]],"Ticker symbol",TRUE)</f>
        <v>3978</v>
      </c>
      <c r="K34" s="4" cm="1">
        <f t="array" ref="K34">_FV(Table1[[#This Row],[Name]],"Open")</f>
        <v>3.34</v>
      </c>
      <c r="L34" s="4" t="str" cm="1">
        <f t="array" ref="L34">_FV(Table1[[#This Row],[Name]],"Exchange")</f>
        <v>Hong Kong Stock Exchange</v>
      </c>
      <c r="M34" s="4" cm="1">
        <f t="array" ref="M34">_FV(Table1[[#This Row],[Name]],"Price")</f>
        <v>3.3</v>
      </c>
      <c r="N34" s="4" t="str">
        <f>Table1[[#This Row],[Ticker symbol]]&amp;VLOOKUP(Table1[[#This Row],[Exchange]],Sheet2!A:B,2,FALSE)</f>
        <v>3978.HK</v>
      </c>
    </row>
    <row r="35" spans="1:14" customFormat="1" x14ac:dyDescent="0.35">
      <c r="A35" t="e" vm="35">
        <v>#VALUE!</v>
      </c>
      <c r="B35" t="str" cm="1">
        <f t="array" ref="B35">_FV(Table1[[#This Row],[Name]],"Industry")</f>
        <v>Investment Banking &amp; Investment Services</v>
      </c>
      <c r="C35" s="1" cm="1">
        <f t="array" ref="C35">_FV(Table1[[#This Row],[Name]],"Volume")</f>
        <v>3162600</v>
      </c>
      <c r="D35" s="1" cm="1">
        <f t="array" ref="D35">_FV(Table1[[#This Row],[Name]],"Shares outstanding",TRUE)</f>
        <v>3050234000</v>
      </c>
      <c r="E35" s="2" cm="1">
        <f t="array" ref="E35">_FV(Table1[[#This Row],[Name]],"Market cap",TRUE)</f>
        <v>59601580000</v>
      </c>
      <c r="F35" s="3" cm="1">
        <f t="array" ref="F35">_FV(Table1[[#This Row],[Name]],"Change (%)",TRUE)</f>
        <v>-3.4910000000000002E-3</v>
      </c>
      <c r="G35" s="4" cm="1">
        <f t="array" ref="G35">_FV(Table1[[#This Row],[Name]],"52 week low",TRUE)</f>
        <v>10.3</v>
      </c>
      <c r="H35" s="4" cm="1">
        <f t="array" ref="H35">_FV(Table1[[#This Row],[Name]],"52 week high",TRUE)</f>
        <v>21.45</v>
      </c>
      <c r="I35" s="4" cm="1">
        <f t="array" ref="I35">_FV(Table1[[#This Row],[Name]],"Previous close",TRUE)</f>
        <v>20.05</v>
      </c>
      <c r="J35" s="10" t="str" cm="1">
        <f t="array" ref="J35">_FV(Table1[[#This Row],[Name]],"Ticker symbol",TRUE)</f>
        <v>1821</v>
      </c>
      <c r="K35" s="4" cm="1">
        <f t="array" ref="K35">_FV(Table1[[#This Row],[Name]],"Open")</f>
        <v>19.940000000000001</v>
      </c>
      <c r="L35" s="4" t="str" cm="1">
        <f t="array" ref="L35">_FV(Table1[[#This Row],[Name]],"Exchange")</f>
        <v>Hong Kong Stock Exchange</v>
      </c>
      <c r="M35" s="4" cm="1">
        <f t="array" ref="M35">_FV(Table1[[#This Row],[Name]],"Price")</f>
        <v>19.98</v>
      </c>
      <c r="N35" s="4" t="str">
        <f>Table1[[#This Row],[Ticker symbol]]&amp;VLOOKUP(Table1[[#This Row],[Exchange]],Sheet2!A:B,2,FALSE)</f>
        <v>1821.HK</v>
      </c>
    </row>
    <row r="36" spans="1:14" customFormat="1" x14ac:dyDescent="0.35">
      <c r="A36" t="e" vm="36">
        <v>#VALUE!</v>
      </c>
      <c r="B36" t="str" cm="1">
        <f t="array" ref="B36">_FV(Table1[[#This Row],[Name]],"Industry")</f>
        <v>Transport Infrastructure</v>
      </c>
      <c r="C36" s="1" cm="1">
        <f t="array" ref="C36">_FV(Table1[[#This Row],[Name]],"Volume")</f>
        <v>10000</v>
      </c>
      <c r="D36" s="1" cm="1">
        <f t="array" ref="D36">_FV(Table1[[#This Row],[Name]],"Shares outstanding",TRUE)</f>
        <v>3081690000</v>
      </c>
      <c r="E36" s="2" cm="1">
        <f t="array" ref="E36">_FV(Table1[[#This Row],[Name]],"Market cap",TRUE)</f>
        <v>8043211000</v>
      </c>
      <c r="F36" s="3" cm="1">
        <f t="array" ref="F36">_FV(Table1[[#This Row],[Name]],"Change (%)",TRUE)</f>
        <v>-4.1670000000000006E-3</v>
      </c>
      <c r="G36" s="6" cm="1">
        <f t="array" ref="G36">_FV(Table1[[#This Row],[Name]],"52 week low",TRUE)</f>
        <v>2.2000000000000002</v>
      </c>
      <c r="H36" s="6" cm="1">
        <f t="array" ref="H36">_FV(Table1[[#This Row],[Name]],"52 week high",TRUE)</f>
        <v>3.65</v>
      </c>
      <c r="I36" s="6" cm="1">
        <f t="array" ref="I36">_FV(Table1[[#This Row],[Name]],"Previous close",TRUE)</f>
        <v>2.4</v>
      </c>
      <c r="J36" s="10" t="str" cm="1">
        <f t="array" ref="J36">_FV(Table1[[#This Row],[Name]],"Ticker symbol",TRUE)</f>
        <v>80737</v>
      </c>
      <c r="K36" s="4" t="e" cm="1" vm="23">
        <f t="array" ref="K36">_FV(Table1[[#This Row],[Name]],"Open")</f>
        <v>#VALUE!</v>
      </c>
      <c r="L36" s="4" t="str" cm="1">
        <f t="array" ref="L36">_FV(Table1[[#This Row],[Name]],"Exchange")</f>
        <v>Hong Kong Stock Exchange</v>
      </c>
      <c r="M36" s="4" cm="1">
        <f t="array" ref="M36">_FV(Table1[[#This Row],[Name]],"Price")</f>
        <v>2.39</v>
      </c>
      <c r="N36" s="4" t="str">
        <f>Table1[[#This Row],[Ticker symbol]]&amp;VLOOKUP(Table1[[#This Row],[Exchange]],Sheet2!A:B,2,FALSE)</f>
        <v>80737.HK</v>
      </c>
    </row>
    <row r="37" spans="1:14" customFormat="1" x14ac:dyDescent="0.35">
      <c r="A37" t="e" vm="37">
        <v>#VALUE!</v>
      </c>
      <c r="B37" t="str" cm="1">
        <f t="array" ref="B37">_FV(Table1[[#This Row],[Name]],"Industry")</f>
        <v>Real Estate Operations</v>
      </c>
      <c r="C37" s="1" cm="1">
        <f t="array" ref="C37">_FV(Table1[[#This Row],[Name]],"Volume")</f>
        <v>1516100</v>
      </c>
      <c r="D37" s="1" cm="1">
        <f t="array" ref="D37">_FV(Table1[[#This Row],[Name]],"Shares outstanding",TRUE)</f>
        <v>5519535000</v>
      </c>
      <c r="E37" s="2" cm="1">
        <f t="array" ref="E37">_FV(Table1[[#This Row],[Name]],"Market cap",TRUE)</f>
        <v>74513720000</v>
      </c>
      <c r="F37" s="3" cm="1">
        <f t="array" ref="F37">_FV(Table1[[#This Row],[Name]],"Change (%)",TRUE)</f>
        <v>-4.4250000000000001E-3</v>
      </c>
      <c r="G37" s="4" cm="1">
        <f t="array" ref="G37">_FV(Table1[[#This Row],[Name]],"52 week low",TRUE)</f>
        <v>8.89</v>
      </c>
      <c r="H37" s="4" cm="1">
        <f t="array" ref="H37">_FV(Table1[[#This Row],[Name]],"52 week high",TRUE)</f>
        <v>15.42</v>
      </c>
      <c r="I37" s="4" cm="1">
        <f t="array" ref="I37">_FV(Table1[[#This Row],[Name]],"Previous close",TRUE)</f>
        <v>13.56</v>
      </c>
      <c r="J37" s="10" t="str" cm="1">
        <f t="array" ref="J37">_FV(Table1[[#This Row],[Name]],"Ticker symbol",TRUE)</f>
        <v>3380</v>
      </c>
      <c r="K37" s="4" cm="1">
        <f t="array" ref="K37">_FV(Table1[[#This Row],[Name]],"Open")</f>
        <v>13.58</v>
      </c>
      <c r="L37" s="4" t="str" cm="1">
        <f t="array" ref="L37">_FV(Table1[[#This Row],[Name]],"Exchange")</f>
        <v>Hong Kong Stock Exchange</v>
      </c>
      <c r="M37" s="4" cm="1">
        <f t="array" ref="M37">_FV(Table1[[#This Row],[Name]],"Price")</f>
        <v>13.5</v>
      </c>
      <c r="N37" s="4" t="str">
        <f>Table1[[#This Row],[Ticker symbol]]&amp;VLOOKUP(Table1[[#This Row],[Exchange]],Sheet2!A:B,2,FALSE)</f>
        <v>3380.HK</v>
      </c>
    </row>
    <row r="38" spans="1:14" customFormat="1" x14ac:dyDescent="0.35">
      <c r="A38" t="e" vm="38">
        <v>#VALUE!</v>
      </c>
      <c r="B38" t="str" cm="1">
        <f t="array" ref="B38">_FV(Table1[[#This Row],[Name]],"Industry")</f>
        <v>Real Estate Operations</v>
      </c>
      <c r="C38" s="1" cm="1">
        <f t="array" ref="C38">_FV(Table1[[#This Row],[Name]],"Volume")</f>
        <v>1992713</v>
      </c>
      <c r="D38" s="1" cm="1">
        <f t="array" ref="D38">_FV(Table1[[#This Row],[Name]],"Shares outstanding",TRUE)</f>
        <v>1941817000</v>
      </c>
      <c r="E38" s="2" cm="1">
        <f t="array" ref="E38">_FV(Table1[[#This Row],[Name]],"Market cap",TRUE)</f>
        <v>25981510000</v>
      </c>
      <c r="F38" s="3" cm="1">
        <f t="array" ref="F38">_FV(Table1[[#This Row],[Name]],"Change (%)",TRUE)</f>
        <v>-4.4580000000000002E-3</v>
      </c>
      <c r="G38" s="4" cm="1">
        <f t="array" ref="G38">_FV(Table1[[#This Row],[Name]],"52 week low",TRUE)</f>
        <v>9.9</v>
      </c>
      <c r="H38" s="4" cm="1">
        <f t="array" ref="H38">_FV(Table1[[#This Row],[Name]],"52 week high",TRUE)</f>
        <v>16.579999999999998</v>
      </c>
      <c r="I38" s="4" cm="1">
        <f t="array" ref="I38">_FV(Table1[[#This Row],[Name]],"Previous close",TRUE)</f>
        <v>13.46</v>
      </c>
      <c r="J38" s="10" t="str" cm="1">
        <f t="array" ref="J38">_FV(Table1[[#This Row],[Name]],"Ticker symbol",TRUE)</f>
        <v>1233</v>
      </c>
      <c r="K38" s="4" cm="1">
        <f t="array" ref="K38">_FV(Table1[[#This Row],[Name]],"Open")</f>
        <v>13.54</v>
      </c>
      <c r="L38" s="4" t="str" cm="1">
        <f t="array" ref="L38">_FV(Table1[[#This Row],[Name]],"Exchange")</f>
        <v>Hong Kong Stock Exchange</v>
      </c>
      <c r="M38" s="4" cm="1">
        <f t="array" ref="M38">_FV(Table1[[#This Row],[Name]],"Price")</f>
        <v>13.4</v>
      </c>
      <c r="N38" s="4" t="str">
        <f>Table1[[#This Row],[Ticker symbol]]&amp;VLOOKUP(Table1[[#This Row],[Exchange]],Sheet2!A:B,2,FALSE)</f>
        <v>1233.HK</v>
      </c>
    </row>
    <row r="39" spans="1:14" customFormat="1" x14ac:dyDescent="0.35">
      <c r="A39" t="e" vm="39">
        <v>#VALUE!</v>
      </c>
      <c r="B39" t="str" cm="1">
        <f t="array" ref="B39">_FV(Table1[[#This Row],[Name]],"Industry")</f>
        <v>Real Estate Operations</v>
      </c>
      <c r="C39" s="1" cm="1">
        <f t="array" ref="C39">_FV(Table1[[#This Row],[Name]],"Volume")</f>
        <v>3377600</v>
      </c>
      <c r="D39" s="1" cm="1">
        <f t="array" ref="D39">_FV(Table1[[#This Row],[Name]],"Shares outstanding",TRUE)</f>
        <v>1230567000</v>
      </c>
      <c r="E39" s="2" cm="1">
        <f t="array" ref="E39">_FV(Table1[[#This Row],[Name]],"Market cap",TRUE)</f>
        <v>23971450000</v>
      </c>
      <c r="F39" s="3" cm="1">
        <f t="array" ref="F39">_FV(Table1[[#This Row],[Name]],"Change (%)",TRUE)</f>
        <v>-5.0400000000000002E-3</v>
      </c>
      <c r="G39" s="4" cm="1">
        <f t="array" ref="G39">_FV(Table1[[#This Row],[Name]],"52 week low",TRUE)</f>
        <v>15.9</v>
      </c>
      <c r="H39" s="4" cm="1">
        <f t="array" ref="H39">_FV(Table1[[#This Row],[Name]],"52 week high",TRUE)</f>
        <v>25.3</v>
      </c>
      <c r="I39" s="4" cm="1">
        <f t="array" ref="I39">_FV(Table1[[#This Row],[Name]],"Previous close",TRUE)</f>
        <v>19.84</v>
      </c>
      <c r="J39" s="10" t="str" cm="1">
        <f t="array" ref="J39">_FV(Table1[[#This Row],[Name]],"Ticker symbol",TRUE)</f>
        <v>3990</v>
      </c>
      <c r="K39" s="4" cm="1">
        <f t="array" ref="K39">_FV(Table1[[#This Row],[Name]],"Open")</f>
        <v>19.96</v>
      </c>
      <c r="L39" s="4" t="str" cm="1">
        <f t="array" ref="L39">_FV(Table1[[#This Row],[Name]],"Exchange")</f>
        <v>Hong Kong Stock Exchange</v>
      </c>
      <c r="M39" s="4" cm="1">
        <f t="array" ref="M39">_FV(Table1[[#This Row],[Name]],"Price")</f>
        <v>19.739999999999998</v>
      </c>
      <c r="N39" s="4" t="str">
        <f>Table1[[#This Row],[Ticker symbol]]&amp;VLOOKUP(Table1[[#This Row],[Exchange]],Sheet2!A:B,2,FALSE)</f>
        <v>3990.HK</v>
      </c>
    </row>
    <row r="40" spans="1:14" customFormat="1" x14ac:dyDescent="0.35">
      <c r="A40" t="e" vm="40">
        <v>#VALUE!</v>
      </c>
      <c r="B40" t="str" cm="1">
        <f t="array" ref="B40">_FV(Table1[[#This Row],[Name]],"Industry")</f>
        <v>Telecommunications Services</v>
      </c>
      <c r="C40" s="1" cm="1">
        <f t="array" ref="C40">_FV(Table1[[#This Row],[Name]],"Volume")</f>
        <v>1808512</v>
      </c>
      <c r="D40" s="1" cm="1">
        <f t="array" ref="D40">_FV(Table1[[#This Row],[Name]],"Shares outstanding",TRUE)</f>
        <v>1311599000</v>
      </c>
      <c r="E40" s="2" cm="1">
        <f t="array" ref="E40">_FV(Table1[[#This Row],[Name]],"Market cap",TRUE)</f>
        <v>20067470000</v>
      </c>
      <c r="F40" s="3" cm="1">
        <f t="array" ref="F40">_FV(Table1[[#This Row],[Name]],"Change (%)",TRUE)</f>
        <v>-5.2359999999999993E-3</v>
      </c>
      <c r="G40" s="4" cm="1">
        <f t="array" ref="G40">_FV(Table1[[#This Row],[Name]],"52 week low",TRUE)</f>
        <v>10.42</v>
      </c>
      <c r="H40" s="4" cm="1">
        <f t="array" ref="H40">_FV(Table1[[#This Row],[Name]],"52 week high",TRUE)</f>
        <v>15.6</v>
      </c>
      <c r="I40" s="4" cm="1">
        <f t="array" ref="I40">_FV(Table1[[#This Row],[Name]],"Previous close",TRUE)</f>
        <v>15.28</v>
      </c>
      <c r="J40" s="10" t="str" cm="1">
        <f t="array" ref="J40">_FV(Table1[[#This Row],[Name]],"Ticker symbol",TRUE)</f>
        <v>1310</v>
      </c>
      <c r="K40" s="4" cm="1">
        <f t="array" ref="K40">_FV(Table1[[#This Row],[Name]],"Open")</f>
        <v>15.32</v>
      </c>
      <c r="L40" s="4" t="str" cm="1">
        <f t="array" ref="L40">_FV(Table1[[#This Row],[Name]],"Exchange")</f>
        <v>Hong Kong Stock Exchange</v>
      </c>
      <c r="M40" s="4" cm="1">
        <f t="array" ref="M40">_FV(Table1[[#This Row],[Name]],"Price")</f>
        <v>15.2</v>
      </c>
      <c r="N40" s="4" t="str">
        <f>Table1[[#This Row],[Ticker symbol]]&amp;VLOOKUP(Table1[[#This Row],[Exchange]],Sheet2!A:B,2,FALSE)</f>
        <v>1310.HK</v>
      </c>
    </row>
    <row r="41" spans="1:14" customFormat="1" x14ac:dyDescent="0.35">
      <c r="A41" t="e" vm="41">
        <v>#VALUE!</v>
      </c>
      <c r="B41" t="str" cm="1">
        <f t="array" ref="B41">_FV(Table1[[#This Row],[Name]],"Industry")</f>
        <v>Biotechnology &amp; Medical Research</v>
      </c>
      <c r="C41" s="1" cm="1">
        <f t="array" ref="C41">_FV(Table1[[#This Row],[Name]],"Volume")</f>
        <v>1276500</v>
      </c>
      <c r="D41" s="1" cm="1">
        <f t="array" ref="D41">_FV(Table1[[#This Row],[Name]],"Shares outstanding",TRUE)</f>
        <v>1044926000</v>
      </c>
      <c r="E41" s="2" cm="1">
        <f t="array" ref="E41">_FV(Table1[[#This Row],[Name]],"Market cap",TRUE)</f>
        <v>11744970000</v>
      </c>
      <c r="F41" s="3" cm="1">
        <f t="array" ref="F41">_FV(Table1[[#This Row],[Name]],"Change (%)",TRUE)</f>
        <v>-5.4250000000000001E-3</v>
      </c>
      <c r="G41" s="4" cm="1">
        <f t="array" ref="G41">_FV(Table1[[#This Row],[Name]],"52 week low",TRUE)</f>
        <v>6.73</v>
      </c>
      <c r="H41" s="4" cm="1">
        <f t="array" ref="H41">_FV(Table1[[#This Row],[Name]],"52 week high",TRUE)</f>
        <v>13.22</v>
      </c>
      <c r="I41" s="4" cm="1">
        <f t="array" ref="I41">_FV(Table1[[#This Row],[Name]],"Previous close",TRUE)</f>
        <v>11.06</v>
      </c>
      <c r="J41" s="10" t="str" cm="1">
        <f t="array" ref="J41">_FV(Table1[[#This Row],[Name]],"Ticker symbol",TRUE)</f>
        <v>2616</v>
      </c>
      <c r="K41" s="4" cm="1">
        <f t="array" ref="K41">_FV(Table1[[#This Row],[Name]],"Open")</f>
        <v>10.92</v>
      </c>
      <c r="L41" s="4" t="str" cm="1">
        <f t="array" ref="L41">_FV(Table1[[#This Row],[Name]],"Exchange")</f>
        <v>Hong Kong Stock Exchange</v>
      </c>
      <c r="M41" s="4" cm="1">
        <f t="array" ref="M41">_FV(Table1[[#This Row],[Name]],"Price")</f>
        <v>11</v>
      </c>
      <c r="N41" s="4" t="str">
        <f>Table1[[#This Row],[Ticker symbol]]&amp;VLOOKUP(Table1[[#This Row],[Exchange]],Sheet2!A:B,2,FALSE)</f>
        <v>2616.HK</v>
      </c>
    </row>
    <row r="42" spans="1:14" customFormat="1" x14ac:dyDescent="0.35">
      <c r="A42" t="e" vm="42">
        <v>#VALUE!</v>
      </c>
      <c r="B42" t="str" cm="1">
        <f t="array" ref="B42">_FV(Table1[[#This Row],[Name]],"Industry")</f>
        <v>Specialty Retailers</v>
      </c>
      <c r="C42" s="1" cm="1">
        <f t="array" ref="C42">_FV(Table1[[#This Row],[Name]],"Volume")</f>
        <v>1493600</v>
      </c>
      <c r="D42" s="1" cm="1">
        <f t="array" ref="D42">_FV(Table1[[#This Row],[Name]],"Shares outstanding",TRUE)</f>
        <v>2558824000</v>
      </c>
      <c r="E42" s="2" cm="1">
        <f t="array" ref="E42">_FV(Table1[[#This Row],[Name]],"Market cap",TRUE)</f>
        <v>78811780000</v>
      </c>
      <c r="F42" s="3" cm="1">
        <f t="array" ref="F42">_FV(Table1[[#This Row],[Name]],"Change (%)",TRUE)</f>
        <v>-6.0609999999999995E-3</v>
      </c>
      <c r="G42" s="4" cm="1">
        <f t="array" ref="G42">_FV(Table1[[#This Row],[Name]],"52 week low",TRUE)</f>
        <v>18.38</v>
      </c>
      <c r="H42" s="4" cm="1">
        <f t="array" ref="H42">_FV(Table1[[#This Row],[Name]],"52 week high",TRUE)</f>
        <v>33.299999999999997</v>
      </c>
      <c r="I42" s="4" cm="1">
        <f t="array" ref="I42">_FV(Table1[[#This Row],[Name]],"Previous close",TRUE)</f>
        <v>33</v>
      </c>
      <c r="J42" s="10" t="str" cm="1">
        <f t="array" ref="J42">_FV(Table1[[#This Row],[Name]],"Ticker symbol",TRUE)</f>
        <v>1913</v>
      </c>
      <c r="K42" s="4" cm="1">
        <f t="array" ref="K42">_FV(Table1[[#This Row],[Name]],"Open")</f>
        <v>33</v>
      </c>
      <c r="L42" s="4" t="str" cm="1">
        <f t="array" ref="L42">_FV(Table1[[#This Row],[Name]],"Exchange")</f>
        <v>Hong Kong Stock Exchange</v>
      </c>
      <c r="M42" s="4" cm="1">
        <f t="array" ref="M42">_FV(Table1[[#This Row],[Name]],"Price")</f>
        <v>32.799999999999997</v>
      </c>
      <c r="N42" s="4" t="str">
        <f>Table1[[#This Row],[Ticker symbol]]&amp;VLOOKUP(Table1[[#This Row],[Exchange]],Sheet2!A:B,2,FALSE)</f>
        <v>1913.HK</v>
      </c>
    </row>
    <row r="43" spans="1:14" customFormat="1" x14ac:dyDescent="0.35">
      <c r="A43" t="e" vm="43">
        <v>#VALUE!</v>
      </c>
      <c r="B43" t="str" cm="1">
        <f t="array" ref="B43">_FV(Table1[[#This Row],[Name]],"Industry")</f>
        <v>Containers &amp; Packaging</v>
      </c>
      <c r="C43" s="1" cm="1">
        <f t="array" ref="C43">_FV(Table1[[#This Row],[Name]],"Volume")</f>
        <v>1612532</v>
      </c>
      <c r="D43" s="1" cm="1">
        <f t="array" ref="D43">_FV(Table1[[#This Row],[Name]],"Shares outstanding",TRUE)</f>
        <v>4346642000</v>
      </c>
      <c r="E43" s="2" cm="1">
        <f t="array" ref="E43">_FV(Table1[[#This Row],[Name]],"Market cap",TRUE)</f>
        <v>21037750000</v>
      </c>
      <c r="F43" s="3" cm="1">
        <f t="array" ref="F43">_FV(Table1[[#This Row],[Name]],"Change (%)",TRUE)</f>
        <v>-6.1599999999999997E-3</v>
      </c>
      <c r="G43" s="4" cm="1">
        <f t="array" ref="G43">_FV(Table1[[#This Row],[Name]],"52 week low",TRUE)</f>
        <v>3.93</v>
      </c>
      <c r="H43" s="4" cm="1">
        <f t="array" ref="H43">_FV(Table1[[#This Row],[Name]],"52 week high",TRUE)</f>
        <v>6.38</v>
      </c>
      <c r="I43" s="4" cm="1">
        <f t="array" ref="I43">_FV(Table1[[#This Row],[Name]],"Previous close",TRUE)</f>
        <v>4.87</v>
      </c>
      <c r="J43" s="10" t="str" cm="1">
        <f t="array" ref="J43">_FV(Table1[[#This Row],[Name]],"Ticker symbol",TRUE)</f>
        <v>2314</v>
      </c>
      <c r="K43" s="4" cm="1">
        <f t="array" ref="K43">_FV(Table1[[#This Row],[Name]],"Open")</f>
        <v>4.8499999999999996</v>
      </c>
      <c r="L43" s="4" t="str" cm="1">
        <f t="array" ref="L43">_FV(Table1[[#This Row],[Name]],"Exchange")</f>
        <v>Hong Kong Stock Exchange</v>
      </c>
      <c r="M43" s="4" cm="1">
        <f t="array" ref="M43">_FV(Table1[[#This Row],[Name]],"Price")</f>
        <v>4.84</v>
      </c>
      <c r="N43" s="4" t="str">
        <f>Table1[[#This Row],[Ticker symbol]]&amp;VLOOKUP(Table1[[#This Row],[Exchange]],Sheet2!A:B,2,FALSE)</f>
        <v>2314.HK</v>
      </c>
    </row>
    <row r="44" spans="1:14" customFormat="1" x14ac:dyDescent="0.35">
      <c r="A44" t="e" vm="44">
        <v>#VALUE!</v>
      </c>
      <c r="B44" t="str" cm="1">
        <f t="array" ref="B44">_FV(Table1[[#This Row],[Name]],"Industry")</f>
        <v>Pharmaceuticals</v>
      </c>
      <c r="C44" s="1" cm="1">
        <f t="array" ref="C44">_FV(Table1[[#This Row],[Name]],"Volume")</f>
        <v>4647500</v>
      </c>
      <c r="D44" s="1" cm="1">
        <f t="array" ref="D44">_FV(Table1[[#This Row],[Name]],"Shares outstanding",TRUE)</f>
        <v>6282510000</v>
      </c>
      <c r="E44" s="2" cm="1">
        <f t="array" ref="E44">_FV(Table1[[#This Row],[Name]],"Market cap",TRUE)</f>
        <v>28396950000</v>
      </c>
      <c r="F44" s="3" cm="1">
        <f t="array" ref="F44">_FV(Table1[[#This Row],[Name]],"Change (%)",TRUE)</f>
        <v>-6.6230000000000004E-3</v>
      </c>
      <c r="G44" s="4" cm="1">
        <f t="array" ref="G44">_FV(Table1[[#This Row],[Name]],"52 week low",TRUE)</f>
        <v>4.03</v>
      </c>
      <c r="H44" s="4" cm="1">
        <f t="array" ref="H44">_FV(Table1[[#This Row],[Name]],"52 week high",TRUE)</f>
        <v>8.7899999999999991</v>
      </c>
      <c r="I44" s="4" cm="1">
        <f t="array" ref="I44">_FV(Table1[[#This Row],[Name]],"Previous close",TRUE)</f>
        <v>4.53</v>
      </c>
      <c r="J44" s="10" t="str" cm="1">
        <f t="array" ref="J44">_FV(Table1[[#This Row],[Name]],"Ticker symbol",TRUE)</f>
        <v>3320</v>
      </c>
      <c r="K44" s="4" cm="1">
        <f t="array" ref="K44">_FV(Table1[[#This Row],[Name]],"Open")</f>
        <v>4.5199999999999996</v>
      </c>
      <c r="L44" s="4" t="str" cm="1">
        <f t="array" ref="L44">_FV(Table1[[#This Row],[Name]],"Exchange")</f>
        <v>Hong Kong Stock Exchange</v>
      </c>
      <c r="M44" s="4" cm="1">
        <f t="array" ref="M44">_FV(Table1[[#This Row],[Name]],"Price")</f>
        <v>4.5</v>
      </c>
      <c r="N44" s="4" t="str">
        <f>Table1[[#This Row],[Ticker symbol]]&amp;VLOOKUP(Table1[[#This Row],[Exchange]],Sheet2!A:B,2,FALSE)</f>
        <v>3320.HK</v>
      </c>
    </row>
    <row r="45" spans="1:14" customFormat="1" x14ac:dyDescent="0.35">
      <c r="A45" t="e" vm="45">
        <v>#VALUE!</v>
      </c>
      <c r="B45" t="str" cm="1">
        <f t="array" ref="B45">_FV(Table1[[#This Row],[Name]],"Industry")</f>
        <v>Construction Materials</v>
      </c>
      <c r="C45" s="1" cm="1">
        <f t="array" ref="C45">_FV(Table1[[#This Row],[Name]],"Volume")</f>
        <v>267000</v>
      </c>
      <c r="D45" s="1" cm="1">
        <f t="array" ref="D45">_FV(Table1[[#This Row],[Name]],"Shares outstanding",TRUE)</f>
        <v>1897629000</v>
      </c>
      <c r="E45" s="2" cm="1">
        <f t="array" ref="E45">_FV(Table1[[#This Row],[Name]],"Market cap",TRUE)</f>
        <v>4421476000</v>
      </c>
      <c r="F45" s="3" cm="1">
        <f t="array" ref="F45">_FV(Table1[[#This Row],[Name]],"Change (%)",TRUE)</f>
        <v>-8.4749999999999999E-3</v>
      </c>
      <c r="G45" s="4" cm="1">
        <f t="array" ref="G45">_FV(Table1[[#This Row],[Name]],"52 week low",TRUE)</f>
        <v>1.56</v>
      </c>
      <c r="H45" s="4" cm="1">
        <f t="array" ref="H45">_FV(Table1[[#This Row],[Name]],"52 week high",TRUE)</f>
        <v>4</v>
      </c>
      <c r="I45" s="4" cm="1">
        <f t="array" ref="I45">_FV(Table1[[#This Row],[Name]],"Previous close",TRUE)</f>
        <v>2.36</v>
      </c>
      <c r="J45" s="10" t="str" cm="1">
        <f t="array" ref="J45">_FV(Table1[[#This Row],[Name]],"Ticker symbol",TRUE)</f>
        <v>8227</v>
      </c>
      <c r="K45" s="4" cm="1">
        <f t="array" ref="K45">_FV(Table1[[#This Row],[Name]],"Open")</f>
        <v>2.37</v>
      </c>
      <c r="L45" s="4" t="str" cm="1">
        <f t="array" ref="L45">_FV(Table1[[#This Row],[Name]],"Exchange")</f>
        <v>Hong Kong Stock Exchange</v>
      </c>
      <c r="M45" s="4" cm="1">
        <f t="array" ref="M45">_FV(Table1[[#This Row],[Name]],"Price")</f>
        <v>2.34</v>
      </c>
      <c r="N45" s="4" t="str">
        <f>Table1[[#This Row],[Ticker symbol]]&amp;VLOOKUP(Table1[[#This Row],[Exchange]],Sheet2!A:B,2,FALSE)</f>
        <v>8227.HK</v>
      </c>
    </row>
    <row r="46" spans="1:14" customFormat="1" x14ac:dyDescent="0.35">
      <c r="A46" t="e" vm="46">
        <v>#VALUE!</v>
      </c>
      <c r="B46" t="str" cm="1">
        <f t="array" ref="B46">_FV(Table1[[#This Row],[Name]],"Industry")</f>
        <v>Software &amp; IT Services</v>
      </c>
      <c r="C46" s="1" cm="1">
        <f t="array" ref="C46">_FV(Table1[[#This Row],[Name]],"Volume")</f>
        <v>10962000</v>
      </c>
      <c r="D46" s="1" cm="1">
        <f t="array" ref="D46">_FV(Table1[[#This Row],[Name]],"Shares outstanding",TRUE)</f>
        <v>911163600</v>
      </c>
      <c r="E46" s="2" cm="1">
        <f t="array" ref="E46">_FV(Table1[[#This Row],[Name]],"Market cap",TRUE)</f>
        <v>6788169000</v>
      </c>
      <c r="F46" s="3" cm="1">
        <f t="array" ref="F46">_FV(Table1[[#This Row],[Name]],"Change (%)",TRUE)</f>
        <v>-9.5630000000000003E-3</v>
      </c>
      <c r="G46" s="4" cm="1">
        <f t="array" ref="G46">_FV(Table1[[#This Row],[Name]],"52 week low",TRUE)</f>
        <v>2.73</v>
      </c>
      <c r="H46" s="4" cm="1">
        <f t="array" ref="H46">_FV(Table1[[#This Row],[Name]],"52 week high",TRUE)</f>
        <v>8.2100000000000009</v>
      </c>
      <c r="I46" s="4" cm="1">
        <f t="array" ref="I46">_FV(Table1[[#This Row],[Name]],"Previous close",TRUE)</f>
        <v>7.32</v>
      </c>
      <c r="J46" s="10" t="str" cm="1">
        <f t="array" ref="J46">_FV(Table1[[#This Row],[Name]],"Ticker symbol",TRUE)</f>
        <v>1137</v>
      </c>
      <c r="K46" s="4" cm="1">
        <f t="array" ref="K46">_FV(Table1[[#This Row],[Name]],"Open")</f>
        <v>7.32</v>
      </c>
      <c r="L46" s="4" t="str" cm="1">
        <f t="array" ref="L46">_FV(Table1[[#This Row],[Name]],"Exchange")</f>
        <v>Hong Kong Stock Exchange</v>
      </c>
      <c r="M46" s="4" cm="1">
        <f t="array" ref="M46">_FV(Table1[[#This Row],[Name]],"Price")</f>
        <v>7.25</v>
      </c>
      <c r="N46" s="4" t="str">
        <f>Table1[[#This Row],[Ticker symbol]]&amp;VLOOKUP(Table1[[#This Row],[Exchange]],Sheet2!A:B,2,FALSE)</f>
        <v>1137.HK</v>
      </c>
    </row>
    <row r="47" spans="1:14" customFormat="1" x14ac:dyDescent="0.35">
      <c r="A47" t="e" vm="47">
        <v>#VALUE!</v>
      </c>
      <c r="B47" t="str" cm="1">
        <f t="array" ref="B47">_FV(Table1[[#This Row],[Name]],"Industry")</f>
        <v>Machinery, Equipment &amp; Components</v>
      </c>
      <c r="C47" s="1" cm="1">
        <f t="array" ref="C47">_FV(Table1[[#This Row],[Name]],"Volume")</f>
        <v>3001000</v>
      </c>
      <c r="D47" s="1" cm="1">
        <f t="array" ref="D47">_FV(Table1[[#This Row],[Name]],"Shares outstanding",TRUE)</f>
        <v>2760993000</v>
      </c>
      <c r="E47" s="2" cm="1">
        <f t="array" ref="E47">_FV(Table1[[#This Row],[Name]],"Market cap",TRUE)</f>
        <v>66677990000</v>
      </c>
      <c r="F47" s="3" cm="1">
        <f t="array" ref="F47">_FV(Table1[[#This Row],[Name]],"Change (%)",TRUE)</f>
        <v>-1.0548999999999999E-2</v>
      </c>
      <c r="G47" s="4" cm="1">
        <f t="array" ref="G47">_FV(Table1[[#This Row],[Name]],"52 week low",TRUE)</f>
        <v>10.96</v>
      </c>
      <c r="H47" s="4" cm="1">
        <f t="array" ref="H47">_FV(Table1[[#This Row],[Name]],"52 week high",TRUE)</f>
        <v>25.55</v>
      </c>
      <c r="I47" s="4" cm="1">
        <f t="array" ref="I47">_FV(Table1[[#This Row],[Name]],"Previous close",TRUE)</f>
        <v>23.7</v>
      </c>
      <c r="J47" s="10" t="str" cm="1">
        <f t="array" ref="J47">_FV(Table1[[#This Row],[Name]],"Ticker symbol",TRUE)</f>
        <v>3808</v>
      </c>
      <c r="K47" s="4" cm="1">
        <f t="array" ref="K47">_FV(Table1[[#This Row],[Name]],"Open")</f>
        <v>23.75</v>
      </c>
      <c r="L47" s="4" t="str" cm="1">
        <f t="array" ref="L47">_FV(Table1[[#This Row],[Name]],"Exchange")</f>
        <v>Hong Kong Stock Exchange</v>
      </c>
      <c r="M47" s="4" cm="1">
        <f t="array" ref="M47">_FV(Table1[[#This Row],[Name]],"Price")</f>
        <v>23.45</v>
      </c>
      <c r="N47" s="4" t="str">
        <f>Table1[[#This Row],[Ticker symbol]]&amp;VLOOKUP(Table1[[#This Row],[Exchange]],Sheet2!A:B,2,FALSE)</f>
        <v>3808.HK</v>
      </c>
    </row>
    <row r="48" spans="1:14" customFormat="1" x14ac:dyDescent="0.35">
      <c r="A48" t="e" vm="48">
        <v>#VALUE!</v>
      </c>
      <c r="B48" t="str" cm="1">
        <f t="array" ref="B48">_FV(Table1[[#This Row],[Name]],"Industry")</f>
        <v>Personal &amp; Household Products &amp; Services</v>
      </c>
      <c r="C48" s="1" cm="1">
        <f t="array" ref="C48">_FV(Table1[[#This Row],[Name]],"Volume")</f>
        <v>4219000</v>
      </c>
      <c r="D48" s="1" cm="1">
        <f t="array" ref="D48">_FV(Table1[[#This Row],[Name]],"Shares outstanding",TRUE)</f>
        <v>2291959000</v>
      </c>
      <c r="E48" s="2" cm="1">
        <f t="array" ref="E48">_FV(Table1[[#This Row],[Name]],"Market cap",TRUE)</f>
        <v>19367060000</v>
      </c>
      <c r="F48" s="3" cm="1">
        <f t="array" ref="F48">_FV(Table1[[#This Row],[Name]],"Change (%)",TRUE)</f>
        <v>-1.3080000000000001E-2</v>
      </c>
      <c r="G48" s="4" cm="1">
        <f t="array" ref="G48">_FV(Table1[[#This Row],[Name]],"52 week low",TRUE)</f>
        <v>5.75</v>
      </c>
      <c r="H48" s="4" cm="1">
        <f t="array" ref="H48">_FV(Table1[[#This Row],[Name]],"52 week high",TRUE)</f>
        <v>8.77</v>
      </c>
      <c r="I48" s="4" cm="1">
        <f t="array" ref="I48">_FV(Table1[[#This Row],[Name]],"Previous close",TRUE)</f>
        <v>8.41</v>
      </c>
      <c r="J48" s="10" t="str" cm="1">
        <f t="array" ref="J48">_FV(Table1[[#This Row],[Name]],"Ticker symbol",TRUE)</f>
        <v>1448</v>
      </c>
      <c r="K48" s="4" cm="1">
        <f t="array" ref="K48">_FV(Table1[[#This Row],[Name]],"Open")</f>
        <v>8.3800000000000008</v>
      </c>
      <c r="L48" s="4" t="str" cm="1">
        <f t="array" ref="L48">_FV(Table1[[#This Row],[Name]],"Exchange")</f>
        <v>Hong Kong Stock Exchange</v>
      </c>
      <c r="M48" s="4" cm="1">
        <f t="array" ref="M48">_FV(Table1[[#This Row],[Name]],"Price")</f>
        <v>8.3000000000000007</v>
      </c>
      <c r="N48" s="4" t="str">
        <f>Table1[[#This Row],[Ticker symbol]]&amp;VLOOKUP(Table1[[#This Row],[Exchange]],Sheet2!A:B,2,FALSE)</f>
        <v>1448.HK</v>
      </c>
    </row>
    <row r="49" spans="1:14" customFormat="1" x14ac:dyDescent="0.35">
      <c r="A49" t="e" vm="49">
        <v>#VALUE!</v>
      </c>
      <c r="B49" t="str" cm="1">
        <f t="array" ref="B49">_FV(Table1[[#This Row],[Name]],"Industry")</f>
        <v>Hotels &amp; Entertainment Services</v>
      </c>
      <c r="C49" s="1" cm="1">
        <f t="array" ref="C49">_FV(Table1[[#This Row],[Name]],"Volume")</f>
        <v>8452288</v>
      </c>
      <c r="D49" s="1" cm="1">
        <f t="array" ref="D49">_FV(Table1[[#This Row],[Name]],"Shares outstanding",TRUE)</f>
        <v>1453410000</v>
      </c>
      <c r="E49" s="2" cm="1">
        <f t="array" ref="E49">_FV(Table1[[#This Row],[Name]],"Market cap",TRUE)</f>
        <v>22237170000</v>
      </c>
      <c r="F49" s="3" cm="1">
        <f t="array" ref="F49">_FV(Table1[[#This Row],[Name]],"Change (%)",TRUE)</f>
        <v>-1.5685999999999999E-2</v>
      </c>
      <c r="G49" s="4" cm="1">
        <f t="array" ref="G49">_FV(Table1[[#This Row],[Name]],"52 week low",TRUE)</f>
        <v>7.6</v>
      </c>
      <c r="H49" s="4" cm="1">
        <f t="array" ref="H49">_FV(Table1[[#This Row],[Name]],"52 week high",TRUE)</f>
        <v>16.46</v>
      </c>
      <c r="I49" s="4" cm="1">
        <f t="array" ref="I49">_FV(Table1[[#This Row],[Name]],"Previous close",TRUE)</f>
        <v>15.3</v>
      </c>
      <c r="J49" s="10" t="str" cm="1">
        <f t="array" ref="J49">_FV(Table1[[#This Row],[Name]],"Ticker symbol",TRUE)</f>
        <v>9922</v>
      </c>
      <c r="K49" s="4" cm="1">
        <f t="array" ref="K49">_FV(Table1[[#This Row],[Name]],"Open")</f>
        <v>15.2</v>
      </c>
      <c r="L49" s="4" t="str" cm="1">
        <f t="array" ref="L49">_FV(Table1[[#This Row],[Name]],"Exchange")</f>
        <v>Hong Kong Stock Exchange</v>
      </c>
      <c r="M49" s="4" cm="1">
        <f t="array" ref="M49">_FV(Table1[[#This Row],[Name]],"Price")</f>
        <v>15.06</v>
      </c>
      <c r="N49" s="4" t="str">
        <f>Table1[[#This Row],[Ticker symbol]]&amp;VLOOKUP(Table1[[#This Row],[Exchange]],Sheet2!A:B,2,FALSE)</f>
        <v>9922.HK</v>
      </c>
    </row>
    <row r="50" spans="1:14" customFormat="1" x14ac:dyDescent="0.35">
      <c r="A50" t="e" vm="50">
        <v>#VALUE!</v>
      </c>
      <c r="B50" t="str" cm="1">
        <f t="array" ref="B50">_FV(Table1[[#This Row],[Name]],"Industry")</f>
        <v>Pharmaceuticals</v>
      </c>
      <c r="C50" s="1" cm="1">
        <f t="array" ref="C50">_FV(Table1[[#This Row],[Name]],"Volume")</f>
        <v>1302000</v>
      </c>
      <c r="D50" s="1" cm="1">
        <f t="array" ref="D50">_FV(Table1[[#This Row],[Name]],"Shares outstanding",TRUE)</f>
        <v>837100000</v>
      </c>
      <c r="E50" s="2" cm="1">
        <f t="array" ref="E50">_FV(Table1[[#This Row],[Name]],"Market cap",TRUE)</f>
        <v>7868740000</v>
      </c>
      <c r="F50" s="3" cm="1">
        <f t="array" ref="F50">_FV(Table1[[#This Row],[Name]],"Change (%)",TRUE)</f>
        <v>-1.6025999999999999E-2</v>
      </c>
      <c r="G50" s="4" cm="1">
        <f t="array" ref="G50">_FV(Table1[[#This Row],[Name]],"52 week low",TRUE)</f>
        <v>9.1199999999999992</v>
      </c>
      <c r="H50" s="4" cm="1">
        <f t="array" ref="H50">_FV(Table1[[#This Row],[Name]],"52 week high",TRUE)</f>
        <v>14.5</v>
      </c>
      <c r="I50" s="4" cm="1">
        <f t="array" ref="I50">_FV(Table1[[#This Row],[Name]],"Previous close",TRUE)</f>
        <v>9.36</v>
      </c>
      <c r="J50" s="10" t="str" cm="1">
        <f t="array" ref="J50">_FV(Table1[[#This Row],[Name]],"Ticker symbol",TRUE)</f>
        <v>3613</v>
      </c>
      <c r="K50" s="4" cm="1">
        <f t="array" ref="K50">_FV(Table1[[#This Row],[Name]],"Open")</f>
        <v>9.3000000000000007</v>
      </c>
      <c r="L50" s="4" t="str" cm="1">
        <f t="array" ref="L50">_FV(Table1[[#This Row],[Name]],"Exchange")</f>
        <v>Hong Kong Stock Exchange</v>
      </c>
      <c r="M50" s="4" cm="1">
        <f t="array" ref="M50">_FV(Table1[[#This Row],[Name]],"Price")</f>
        <v>9.2100000000000009</v>
      </c>
      <c r="N50" s="4" t="str">
        <f>Table1[[#This Row],[Ticker symbol]]&amp;VLOOKUP(Table1[[#This Row],[Exchange]],Sheet2!A:B,2,FALSE)</f>
        <v>3613.HK</v>
      </c>
    </row>
    <row r="51" spans="1:14" customFormat="1" x14ac:dyDescent="0.35">
      <c r="A51" t="e" vm="51">
        <v>#VALUE!</v>
      </c>
      <c r="B51" t="str" cm="1">
        <f t="array" ref="B51">_FV(Table1[[#This Row],[Name]],"Industry")</f>
        <v>Healthcare Providers &amp; Services</v>
      </c>
      <c r="C51" s="1" cm="1">
        <f t="array" ref="C51">_FV(Table1[[#This Row],[Name]],"Volume")</f>
        <v>6296200</v>
      </c>
      <c r="D51" s="1" cm="1">
        <f t="array" ref="D51">_FV(Table1[[#This Row],[Name]],"Shares outstanding",TRUE)</f>
        <v>1143728000</v>
      </c>
      <c r="E51" s="2" cm="1">
        <f t="array" ref="E51">_FV(Table1[[#This Row],[Name]],"Market cap",TRUE)</f>
        <v>7228361000</v>
      </c>
      <c r="F51" s="3" cm="1">
        <f t="array" ref="F51">_FV(Table1[[#This Row],[Name]],"Change (%)",TRUE)</f>
        <v>-1.6102999999999999E-2</v>
      </c>
      <c r="G51" s="4" cm="1">
        <f t="array" ref="G51">_FV(Table1[[#This Row],[Name]],"52 week low",TRUE)</f>
        <v>3.49</v>
      </c>
      <c r="H51" s="4" cm="1">
        <f t="array" ref="H51">_FV(Table1[[#This Row],[Name]],"52 week high",TRUE)</f>
        <v>8.42</v>
      </c>
      <c r="I51" s="4" cm="1">
        <f t="array" ref="I51">_FV(Table1[[#This Row],[Name]],"Previous close",TRUE)</f>
        <v>6.21</v>
      </c>
      <c r="J51" s="10" t="str" cm="1">
        <f t="array" ref="J51">_FV(Table1[[#This Row],[Name]],"Ticker symbol",TRUE)</f>
        <v>3309</v>
      </c>
      <c r="K51" s="4" cm="1">
        <f t="array" ref="K51">_FV(Table1[[#This Row],[Name]],"Open")</f>
        <v>6.21</v>
      </c>
      <c r="L51" s="4" t="str" cm="1">
        <f t="array" ref="L51">_FV(Table1[[#This Row],[Name]],"Exchange")</f>
        <v>Hong Kong Stock Exchange</v>
      </c>
      <c r="M51" s="4" cm="1">
        <f t="array" ref="M51">_FV(Table1[[#This Row],[Name]],"Price")</f>
        <v>6.11</v>
      </c>
      <c r="N51" s="4" t="str">
        <f>Table1[[#This Row],[Ticker symbol]]&amp;VLOOKUP(Table1[[#This Row],[Exchange]],Sheet2!A:B,2,FALSE)</f>
        <v>3309.HK</v>
      </c>
    </row>
    <row r="52" spans="1:14" customFormat="1" x14ac:dyDescent="0.35">
      <c r="A52" t="e" vm="52">
        <v>#VALUE!</v>
      </c>
      <c r="B52" t="str" cm="1">
        <f t="array" ref="B52">_FV(Table1[[#This Row],[Name]],"Industry")</f>
        <v>Investment Banking &amp; Investment Services</v>
      </c>
      <c r="C52" s="1" cm="1">
        <f t="array" ref="C52">_FV(Table1[[#This Row],[Name]],"Volume")</f>
        <v>142400</v>
      </c>
      <c r="D52" s="1" cm="1">
        <f t="array" ref="D52">_FV(Table1[[#This Row],[Name]],"Shares outstanding",TRUE)</f>
        <v>534845100</v>
      </c>
      <c r="E52" s="2" cm="1">
        <f t="array" ref="E52">_FV(Table1[[#This Row],[Name]],"Market cap",TRUE)</f>
        <v>9488152000</v>
      </c>
      <c r="F52" s="3" cm="1">
        <f t="array" ref="F52">_FV(Table1[[#This Row],[Name]],"Change (%)",TRUE)</f>
        <v>-1.6988E-2</v>
      </c>
      <c r="G52" s="4" cm="1">
        <f t="array" ref="G52">_FV(Table1[[#This Row],[Name]],"52 week low",TRUE)</f>
        <v>10.08</v>
      </c>
      <c r="H52" s="4" cm="1">
        <f t="array" ref="H52">_FV(Table1[[#This Row],[Name]],"52 week high",TRUE)</f>
        <v>18.46</v>
      </c>
      <c r="I52" s="4" cm="1">
        <f t="array" ref="I52">_FV(Table1[[#This Row],[Name]],"Previous close",TRUE)</f>
        <v>17.66</v>
      </c>
      <c r="J52" s="10" t="str" cm="1">
        <f t="array" ref="J52">_FV(Table1[[#This Row],[Name]],"Ticker symbol",TRUE)</f>
        <v>1911</v>
      </c>
      <c r="K52" s="4" cm="1">
        <f t="array" ref="K52">_FV(Table1[[#This Row],[Name]],"Open")</f>
        <v>17.2</v>
      </c>
      <c r="L52" s="4" t="str" cm="1">
        <f t="array" ref="L52">_FV(Table1[[#This Row],[Name]],"Exchange")</f>
        <v>Hong Kong Stock Exchange</v>
      </c>
      <c r="M52" s="4" cm="1">
        <f t="array" ref="M52">_FV(Table1[[#This Row],[Name]],"Price")</f>
        <v>17.36</v>
      </c>
      <c r="N52" s="4" t="str">
        <f>Table1[[#This Row],[Ticker symbol]]&amp;VLOOKUP(Table1[[#This Row],[Exchange]],Sheet2!A:B,2,FALSE)</f>
        <v>1911.HK</v>
      </c>
    </row>
    <row r="53" spans="1:14" customFormat="1" x14ac:dyDescent="0.35">
      <c r="A53" t="e" vm="53">
        <v>#VALUE!</v>
      </c>
      <c r="B53" t="str" cm="1">
        <f t="array" ref="B53">_FV(Table1[[#This Row],[Name]],"Industry")</f>
        <v>Healthcare Providers &amp; Services</v>
      </c>
      <c r="C53" s="1" cm="1">
        <f t="array" ref="C53">_FV(Table1[[#This Row],[Name]],"Volume")</f>
        <v>4960500</v>
      </c>
      <c r="D53" s="1" cm="1">
        <f t="array" ref="D53">_FV(Table1[[#This Row],[Name]],"Shares outstanding",TRUE)</f>
        <v>1296677000</v>
      </c>
      <c r="E53" s="2" cm="1">
        <f t="array" ref="E53">_FV(Table1[[#This Row],[Name]],"Market cap",TRUE)</f>
        <v>7987527000</v>
      </c>
      <c r="F53" s="3" cm="1">
        <f t="array" ref="F53">_FV(Table1[[#This Row],[Name]],"Change (%)",TRUE)</f>
        <v>-1.8303E-2</v>
      </c>
      <c r="G53" s="4" cm="1">
        <f t="array" ref="G53">_FV(Table1[[#This Row],[Name]],"52 week low",TRUE)</f>
        <v>3.05</v>
      </c>
      <c r="H53" s="4" cm="1">
        <f t="array" ref="H53">_FV(Table1[[#This Row],[Name]],"52 week high",TRUE)</f>
        <v>6.49</v>
      </c>
      <c r="I53" s="4" cm="1">
        <f t="array" ref="I53">_FV(Table1[[#This Row],[Name]],"Previous close",TRUE)</f>
        <v>6.01</v>
      </c>
      <c r="J53" s="10" t="str" cm="1">
        <f t="array" ref="J53">_FV(Table1[[#This Row],[Name]],"Ticker symbol",TRUE)</f>
        <v>1515</v>
      </c>
      <c r="K53" s="4" cm="1">
        <f t="array" ref="K53">_FV(Table1[[#This Row],[Name]],"Open")</f>
        <v>6.07</v>
      </c>
      <c r="L53" s="4" t="str" cm="1">
        <f t="array" ref="L53">_FV(Table1[[#This Row],[Name]],"Exchange")</f>
        <v>Hong Kong Stock Exchange</v>
      </c>
      <c r="M53" s="4" cm="1">
        <f t="array" ref="M53">_FV(Table1[[#This Row],[Name]],"Price")</f>
        <v>5.9</v>
      </c>
      <c r="N53" s="4" t="str">
        <f>Table1[[#This Row],[Ticker symbol]]&amp;VLOOKUP(Table1[[#This Row],[Exchange]],Sheet2!A:B,2,FALSE)</f>
        <v>1515.HK</v>
      </c>
    </row>
    <row r="54" spans="1:14" customFormat="1" x14ac:dyDescent="0.35">
      <c r="A54" t="e" vm="54">
        <v>#VALUE!</v>
      </c>
      <c r="B54" t="str" cm="1">
        <f t="array" ref="B54">_FV(Table1[[#This Row],[Name]],"Industry")</f>
        <v>Professional &amp; Commercial Services</v>
      </c>
      <c r="C54" s="1" cm="1">
        <f t="array" ref="C54">_FV(Table1[[#This Row],[Name]],"Volume")</f>
        <v>2399000</v>
      </c>
      <c r="D54" s="1" cm="1">
        <f t="array" ref="D54">_FV(Table1[[#This Row],[Name]],"Shares outstanding",TRUE)</f>
        <v>1161200000</v>
      </c>
      <c r="E54" s="2" cm="1">
        <f t="array" ref="E54">_FV(Table1[[#This Row],[Name]],"Market cap",TRUE)</f>
        <v>9416771000</v>
      </c>
      <c r="F54" s="3" cm="1">
        <f t="array" ref="F54">_FV(Table1[[#This Row],[Name]],"Change (%)",TRUE)</f>
        <v>-1.8918999999999998E-2</v>
      </c>
      <c r="G54" s="4" cm="1">
        <f t="array" ref="G54">_FV(Table1[[#This Row],[Name]],"52 week low",TRUE)</f>
        <v>2.61</v>
      </c>
      <c r="H54" s="4" cm="1">
        <f t="array" ref="H54">_FV(Table1[[#This Row],[Name]],"52 week high",TRUE)</f>
        <v>3.82</v>
      </c>
      <c r="I54" s="4" cm="1">
        <f t="array" ref="I54">_FV(Table1[[#This Row],[Name]],"Previous close",TRUE)</f>
        <v>3.7</v>
      </c>
      <c r="J54" s="10" t="str" cm="1">
        <f t="array" ref="J54">_FV(Table1[[#This Row],[Name]],"Ticker symbol",TRUE)</f>
        <v>1330</v>
      </c>
      <c r="K54" s="4" cm="1">
        <f t="array" ref="K54">_FV(Table1[[#This Row],[Name]],"Open")</f>
        <v>3.7</v>
      </c>
      <c r="L54" s="4" t="str" cm="1">
        <f t="array" ref="L54">_FV(Table1[[#This Row],[Name]],"Exchange")</f>
        <v>Hong Kong Stock Exchange</v>
      </c>
      <c r="M54" s="4" cm="1">
        <f t="array" ref="M54">_FV(Table1[[#This Row],[Name]],"Price")</f>
        <v>3.63</v>
      </c>
      <c r="N54" s="4" t="str">
        <f>Table1[[#This Row],[Ticker symbol]]&amp;VLOOKUP(Table1[[#This Row],[Exchange]],Sheet2!A:B,2,FALSE)</f>
        <v>1330.HK</v>
      </c>
    </row>
    <row r="55" spans="1:14" customFormat="1" x14ac:dyDescent="0.35">
      <c r="A55" t="e" vm="55">
        <v>#VALUE!</v>
      </c>
      <c r="B55" t="str" cm="1">
        <f t="array" ref="B55">_FV(Table1[[#This Row],[Name]],"Industry")</f>
        <v>Real Estate Operations</v>
      </c>
      <c r="C55" s="1" cm="1">
        <f t="array" ref="C55">_FV(Table1[[#This Row],[Name]],"Volume")</f>
        <v>29265000</v>
      </c>
      <c r="D55" s="1" cm="1">
        <f t="array" ref="D55">_FV(Table1[[#This Row],[Name]],"Shares outstanding",TRUE)</f>
        <v>6114688000</v>
      </c>
      <c r="E55" s="2" cm="1">
        <f t="array" ref="E55">_FV(Table1[[#This Row],[Name]],"Market cap",TRUE)</f>
        <v>22624340000</v>
      </c>
      <c r="F55" s="3" cm="1">
        <f t="array" ref="F55">_FV(Table1[[#This Row],[Name]],"Change (%)",TRUE)</f>
        <v>-2.0049999999999998E-2</v>
      </c>
      <c r="G55" s="4" cm="1">
        <f t="array" ref="G55">_FV(Table1[[#This Row],[Name]],"52 week low",TRUE)</f>
        <v>2.14</v>
      </c>
      <c r="H55" s="4" cm="1">
        <f t="array" ref="H55">_FV(Table1[[#This Row],[Name]],"52 week high",TRUE)</f>
        <v>4.1900000000000004</v>
      </c>
      <c r="I55" s="4" cm="1">
        <f t="array" ref="I55">_FV(Table1[[#This Row],[Name]],"Previous close",TRUE)</f>
        <v>3.99</v>
      </c>
      <c r="J55" s="10" t="str" cm="1">
        <f t="array" ref="J55">_FV(Table1[[#This Row],[Name]],"Ticker symbol",TRUE)</f>
        <v>1638</v>
      </c>
      <c r="K55" s="4" cm="1">
        <f t="array" ref="K55">_FV(Table1[[#This Row],[Name]],"Open")</f>
        <v>3.99</v>
      </c>
      <c r="L55" s="4" t="str" cm="1">
        <f t="array" ref="L55">_FV(Table1[[#This Row],[Name]],"Exchange")</f>
        <v>Hong Kong Stock Exchange</v>
      </c>
      <c r="M55" s="4" cm="1">
        <f t="array" ref="M55">_FV(Table1[[#This Row],[Name]],"Price")</f>
        <v>3.91</v>
      </c>
      <c r="N55" s="4" t="str">
        <f>Table1[[#This Row],[Ticker symbol]]&amp;VLOOKUP(Table1[[#This Row],[Exchange]],Sheet2!A:B,2,FALSE)</f>
        <v>1638.HK</v>
      </c>
    </row>
    <row r="56" spans="1:14" customFormat="1" x14ac:dyDescent="0.35">
      <c r="A56" t="e" vm="56">
        <v>#VALUE!</v>
      </c>
      <c r="B56" t="str" cm="1">
        <f t="array" ref="B56">_FV(Table1[[#This Row],[Name]],"Industry")</f>
        <v>Food &amp; Drug Retailing</v>
      </c>
      <c r="C56" s="1" cm="1">
        <f t="array" ref="C56">_FV(Table1[[#This Row],[Name]],"Volume")</f>
        <v>9942939</v>
      </c>
      <c r="D56" s="1" cm="1">
        <f t="array" ref="D56">_FV(Table1[[#This Row],[Name]],"Shares outstanding",TRUE)</f>
        <v>3120656000</v>
      </c>
      <c r="E56" s="2" cm="1">
        <f t="array" ref="E56">_FV(Table1[[#This Row],[Name]],"Market cap",TRUE)</f>
        <v>59916600000</v>
      </c>
      <c r="F56" s="3" cm="1">
        <f t="array" ref="F56">_FV(Table1[[#This Row],[Name]],"Change (%)",TRUE)</f>
        <v>-2.0063000000000001E-2</v>
      </c>
      <c r="G56" s="4" cm="1">
        <f t="array" ref="G56">_FV(Table1[[#This Row],[Name]],"52 week low",TRUE)</f>
        <v>14.7</v>
      </c>
      <c r="H56" s="4" cm="1">
        <f t="array" ref="H56">_FV(Table1[[#This Row],[Name]],"52 week high",TRUE)</f>
        <v>29.7</v>
      </c>
      <c r="I56" s="4" cm="1">
        <f t="array" ref="I56">_FV(Table1[[#This Row],[Name]],"Previous close",TRUE)</f>
        <v>18.940000000000001</v>
      </c>
      <c r="J56" s="10" t="str" cm="1">
        <f t="array" ref="J56">_FV(Table1[[#This Row],[Name]],"Ticker symbol",TRUE)</f>
        <v>1099</v>
      </c>
      <c r="K56" s="4" cm="1">
        <f t="array" ref="K56">_FV(Table1[[#This Row],[Name]],"Open")</f>
        <v>18.98</v>
      </c>
      <c r="L56" s="4" t="str" cm="1">
        <f t="array" ref="L56">_FV(Table1[[#This Row],[Name]],"Exchange")</f>
        <v>Hong Kong Stock Exchange</v>
      </c>
      <c r="M56" s="4" cm="1">
        <f t="array" ref="M56">_FV(Table1[[#This Row],[Name]],"Price")</f>
        <v>18.559999999999999</v>
      </c>
      <c r="N56" s="4" t="str">
        <f>Table1[[#This Row],[Ticker symbol]]&amp;VLOOKUP(Table1[[#This Row],[Exchange]],Sheet2!A:B,2,FALSE)</f>
        <v>1099.HK</v>
      </c>
    </row>
    <row r="57" spans="1:14" customFormat="1" x14ac:dyDescent="0.35">
      <c r="A57" t="e" vm="57">
        <v>#VALUE!</v>
      </c>
      <c r="B57" t="str" cm="1">
        <f t="array" ref="B57">_FV(Table1[[#This Row],[Name]],"Industry")</f>
        <v>Investment Banking &amp; Investment Services</v>
      </c>
      <c r="C57" s="1" cm="1">
        <f t="array" ref="C57">_FV(Table1[[#This Row],[Name]],"Volume")</f>
        <v>36667000</v>
      </c>
      <c r="D57" s="1" cm="1">
        <f t="array" ref="D57">_FV(Table1[[#This Row],[Name]],"Shares outstanding",TRUE)</f>
        <v>7646385000</v>
      </c>
      <c r="E57" s="2" cm="1">
        <f t="array" ref="E57">_FV(Table1[[#This Row],[Name]],"Market cap",TRUE)</f>
        <v>436723000000</v>
      </c>
      <c r="F57" s="3" cm="1">
        <f t="array" ref="F57">_FV(Table1[[#This Row],[Name]],"Change (%)",TRUE)</f>
        <v>-2.0338999999999999E-2</v>
      </c>
      <c r="G57" s="4" cm="1">
        <f t="array" ref="G57">_FV(Table1[[#This Row],[Name]],"52 week low",TRUE)</f>
        <v>5.0199999999999996</v>
      </c>
      <c r="H57" s="4" cm="1">
        <f t="array" ref="H57">_FV(Table1[[#This Row],[Name]],"52 week high",TRUE)</f>
        <v>13.74</v>
      </c>
      <c r="I57" s="4" cm="1">
        <f t="array" ref="I57">_FV(Table1[[#This Row],[Name]],"Previous close",TRUE)</f>
        <v>11.8</v>
      </c>
      <c r="J57" s="10" t="str" cm="1">
        <f t="array" ref="J57">_FV(Table1[[#This Row],[Name]],"Ticker symbol",TRUE)</f>
        <v>6066</v>
      </c>
      <c r="K57" s="4" cm="1">
        <f t="array" ref="K57">_FV(Table1[[#This Row],[Name]],"Open")</f>
        <v>11.72</v>
      </c>
      <c r="L57" s="4" t="str" cm="1">
        <f t="array" ref="L57">_FV(Table1[[#This Row],[Name]],"Exchange")</f>
        <v>Hong Kong Stock Exchange</v>
      </c>
      <c r="M57" s="4" cm="1">
        <f t="array" ref="M57">_FV(Table1[[#This Row],[Name]],"Price")</f>
        <v>11.56</v>
      </c>
      <c r="N57" s="4" t="str">
        <f>Table1[[#This Row],[Ticker symbol]]&amp;VLOOKUP(Table1[[#This Row],[Exchange]],Sheet2!A:B,2,FALSE)</f>
        <v>6066.HK</v>
      </c>
    </row>
    <row r="58" spans="1:14" customFormat="1" x14ac:dyDescent="0.35">
      <c r="A58" t="e" vm="58">
        <v>#VALUE!</v>
      </c>
      <c r="B58" t="str" cm="1">
        <f t="array" ref="B58">_FV(Table1[[#This Row],[Name]],"Industry")</f>
        <v>Metals &amp; Mining</v>
      </c>
      <c r="C58" s="1" cm="1">
        <f t="array" ref="C58">_FV(Table1[[#This Row],[Name]],"Volume")</f>
        <v>23083861</v>
      </c>
      <c r="D58" s="1" cm="1">
        <f t="array" ref="D58">_FV(Table1[[#This Row],[Name]],"Shares outstanding",TRUE)</f>
        <v>17022670000</v>
      </c>
      <c r="E58" s="2" cm="1">
        <f t="array" ref="E58">_FV(Table1[[#This Row],[Name]],"Market cap",TRUE)</f>
        <v>57246340000</v>
      </c>
      <c r="F58" s="3" cm="1">
        <f t="array" ref="F58">_FV(Table1[[#This Row],[Name]],"Change (%)",TRUE)</f>
        <v>-2.3473999999999998E-2</v>
      </c>
      <c r="G58" s="4" cm="1">
        <f t="array" ref="G58">_FV(Table1[[#This Row],[Name]],"52 week low",TRUE)</f>
        <v>1.4</v>
      </c>
      <c r="H58" s="4" cm="1">
        <f t="array" ref="H58">_FV(Table1[[#This Row],[Name]],"52 week high",TRUE)</f>
        <v>2.82</v>
      </c>
      <c r="I58" s="4" cm="1">
        <f t="array" ref="I58">_FV(Table1[[#This Row],[Name]],"Previous close",TRUE)</f>
        <v>2.13</v>
      </c>
      <c r="J58" s="10" t="str" cm="1">
        <f t="array" ref="J58">_FV(Table1[[#This Row],[Name]],"Ticker symbol",TRUE)</f>
        <v>2600</v>
      </c>
      <c r="K58" s="4" cm="1">
        <f t="array" ref="K58">_FV(Table1[[#This Row],[Name]],"Open")</f>
        <v>2.09</v>
      </c>
      <c r="L58" s="4" t="str" cm="1">
        <f t="array" ref="L58">_FV(Table1[[#This Row],[Name]],"Exchange")</f>
        <v>Hong Kong Stock Exchange</v>
      </c>
      <c r="M58" s="4" cm="1">
        <f t="array" ref="M58">_FV(Table1[[#This Row],[Name]],"Price")</f>
        <v>2.08</v>
      </c>
      <c r="N58" s="4" t="str">
        <f>Table1[[#This Row],[Ticker symbol]]&amp;VLOOKUP(Table1[[#This Row],[Exchange]],Sheet2!A:B,2,FALSE)</f>
        <v>2600.HK</v>
      </c>
    </row>
    <row r="59" spans="1:14" customFormat="1" x14ac:dyDescent="0.35">
      <c r="A59" t="e" vm="59">
        <v>#VALUE!</v>
      </c>
      <c r="B59" t="str" cm="1">
        <f t="array" ref="B59">_FV(Table1[[#This Row],[Name]],"Industry")</f>
        <v>Pharmaceuticals</v>
      </c>
      <c r="C59" s="1" cm="1">
        <f t="array" ref="C59">_FV(Table1[[#This Row],[Name]],"Volume")</f>
        <v>5060000</v>
      </c>
      <c r="D59" s="1" cm="1">
        <f t="array" ref="D59">_FV(Table1[[#This Row],[Name]],"Shares outstanding",TRUE)</f>
        <v>1280784000</v>
      </c>
      <c r="E59" s="2" cm="1">
        <f t="array" ref="E59">_FV(Table1[[#This Row],[Name]],"Market cap",TRUE)</f>
        <v>7710320000</v>
      </c>
      <c r="F59" s="3" cm="1">
        <f t="array" ref="F59">_FV(Table1[[#This Row],[Name]],"Change (%)",TRUE)</f>
        <v>-2.3689000000000002E-2</v>
      </c>
      <c r="G59" s="4" cm="1">
        <f t="array" ref="G59">_FV(Table1[[#This Row],[Name]],"52 week low",TRUE)</f>
        <v>5.51</v>
      </c>
      <c r="H59" s="4" cm="1">
        <f t="array" ref="H59">_FV(Table1[[#This Row],[Name]],"52 week high",TRUE)</f>
        <v>9.35</v>
      </c>
      <c r="I59" s="4" cm="1">
        <f t="array" ref="I59">_FV(Table1[[#This Row],[Name]],"Previous close",TRUE)</f>
        <v>5.91</v>
      </c>
      <c r="J59" s="10" t="str" cm="1">
        <f t="array" ref="J59">_FV(Table1[[#This Row],[Name]],"Ticker symbol",TRUE)</f>
        <v>1666</v>
      </c>
      <c r="K59" s="4" cm="1">
        <f t="array" ref="K59">_FV(Table1[[#This Row],[Name]],"Open")</f>
        <v>5.91</v>
      </c>
      <c r="L59" s="4" t="str" cm="1">
        <f t="array" ref="L59">_FV(Table1[[#This Row],[Name]],"Exchange")</f>
        <v>Hong Kong Stock Exchange</v>
      </c>
      <c r="M59" s="4" cm="1">
        <f t="array" ref="M59">_FV(Table1[[#This Row],[Name]],"Price")</f>
        <v>5.77</v>
      </c>
      <c r="N59" s="4" t="str">
        <f>Table1[[#This Row],[Ticker symbol]]&amp;VLOOKUP(Table1[[#This Row],[Exchange]],Sheet2!A:B,2,FALSE)</f>
        <v>1666.HK</v>
      </c>
    </row>
    <row r="60" spans="1:14" customFormat="1" x14ac:dyDescent="0.35">
      <c r="A60" t="e" vm="60">
        <v>#VALUE!</v>
      </c>
      <c r="B60" t="str" cm="1">
        <f t="array" ref="B60">_FV(Table1[[#This Row],[Name]],"Industry")</f>
        <v>Specialty Retailers</v>
      </c>
      <c r="C60" s="1" cm="1">
        <f t="array" ref="C60">_FV(Table1[[#This Row],[Name]],"Volume")</f>
        <v>3253086</v>
      </c>
      <c r="D60" s="1" cm="1">
        <f t="array" ref="D60">_FV(Table1[[#This Row],[Name]],"Shares outstanding",TRUE)</f>
        <v>1243521000</v>
      </c>
      <c r="E60" s="2" cm="1">
        <f t="array" ref="E60">_FV(Table1[[#This Row],[Name]],"Market cap",TRUE)</f>
        <v>28414460000</v>
      </c>
      <c r="F60" s="3" cm="1">
        <f t="array" ref="F60">_FV(Table1[[#This Row],[Name]],"Change (%)",TRUE)</f>
        <v>-2.5156999999999999E-2</v>
      </c>
      <c r="G60" s="4" cm="1">
        <f t="array" ref="G60">_FV(Table1[[#This Row],[Name]],"52 week low",TRUE)</f>
        <v>5.3</v>
      </c>
      <c r="H60" s="4" cm="1">
        <f t="array" ref="H60">_FV(Table1[[#This Row],[Name]],"52 week high",TRUE)</f>
        <v>24.75</v>
      </c>
      <c r="I60" s="4" cm="1">
        <f t="array" ref="I60">_FV(Table1[[#This Row],[Name]],"Previous close",TRUE)</f>
        <v>23.85</v>
      </c>
      <c r="J60" s="10" t="str" cm="1">
        <f t="array" ref="J60">_FV(Table1[[#This Row],[Name]],"Ticker symbol",TRUE)</f>
        <v>1268</v>
      </c>
      <c r="K60" s="4" cm="1">
        <f t="array" ref="K60">_FV(Table1[[#This Row],[Name]],"Open")</f>
        <v>23.95</v>
      </c>
      <c r="L60" s="4" t="str" cm="1">
        <f t="array" ref="L60">_FV(Table1[[#This Row],[Name]],"Exchange")</f>
        <v>Hong Kong Stock Exchange</v>
      </c>
      <c r="M60" s="4" cm="1">
        <f t="array" ref="M60">_FV(Table1[[#This Row],[Name]],"Price")</f>
        <v>23.25</v>
      </c>
      <c r="N60" s="4" t="str">
        <f>Table1[[#This Row],[Ticker symbol]]&amp;VLOOKUP(Table1[[#This Row],[Exchange]],Sheet2!A:B,2,FALSE)</f>
        <v>1268.HK</v>
      </c>
    </row>
    <row r="61" spans="1:14" customFormat="1" x14ac:dyDescent="0.35">
      <c r="A61" t="e" vm="61">
        <v>#VALUE!</v>
      </c>
      <c r="B61" t="str" cm="1">
        <f t="array" ref="B61">_FV(Table1[[#This Row],[Name]],"Industry")</f>
        <v>Food &amp; Tobacco</v>
      </c>
      <c r="C61" cm="1">
        <f t="array" ref="C61">_FV(Table1[[#This Row],[Name]],"Volume")</f>
        <v>8570000</v>
      </c>
      <c r="D61" cm="1">
        <f t="array" ref="D61">_FV(Table1[[#This Row],[Name]],"Shares outstanding",TRUE)</f>
        <v>2383140000</v>
      </c>
      <c r="E61" cm="1">
        <f t="array" ref="E61">_FV(Table1[[#This Row],[Name]],"Market cap",TRUE)</f>
        <v>16205360000</v>
      </c>
      <c r="F61" s="3" cm="1">
        <f t="array" ref="F61">_FV(Table1[[#This Row],[Name]],"Change (%)",TRUE)</f>
        <v>-2.5222999999999999E-2</v>
      </c>
      <c r="G61" s="4" cm="1">
        <f t="array" ref="G61">_FV(Table1[[#This Row],[Name]],"52 week low",TRUE)</f>
        <v>3.37</v>
      </c>
      <c r="H61" s="4" cm="1">
        <f t="array" ref="H61">_FV(Table1[[#This Row],[Name]],"52 week high",TRUE)</f>
        <v>7.44</v>
      </c>
      <c r="I61" s="4" cm="1">
        <f t="array" ref="I61">_FV(Table1[[#This Row],[Name]],"Previous close",TRUE)</f>
        <v>6.74</v>
      </c>
      <c r="J61" s="10" t="str" cm="1">
        <f t="array" ref="J61">_FV(Table1[[#This Row],[Name]],"Ticker symbol",TRUE)</f>
        <v>1458</v>
      </c>
      <c r="K61" s="4" cm="1">
        <f t="array" ref="K61">_FV(Table1[[#This Row],[Name]],"Open")</f>
        <v>6.75</v>
      </c>
      <c r="L61" s="4" t="str" cm="1">
        <f t="array" ref="L61">_FV(Table1[[#This Row],[Name]],"Exchange")</f>
        <v>Hong Kong Stock Exchange</v>
      </c>
      <c r="M61" s="4" cm="1">
        <f t="array" ref="M61">_FV(Table1[[#This Row],[Name]],"Price")</f>
        <v>6.57</v>
      </c>
      <c r="N61" s="4" t="str">
        <f>Table1[[#This Row],[Ticker symbol]]&amp;VLOOKUP(Table1[[#This Row],[Exchange]],Sheet2!A:B,2,FALSE)</f>
        <v>1458.HK</v>
      </c>
    </row>
    <row r="62" spans="1:14" customFormat="1" x14ac:dyDescent="0.35">
      <c r="A62" t="e" vm="62">
        <v>#VALUE!</v>
      </c>
      <c r="B62" t="str" cm="1">
        <f t="array" ref="B62">_FV(Table1[[#This Row],[Name]],"Industry")</f>
        <v>Food &amp; Tobacco</v>
      </c>
      <c r="C62" cm="1">
        <f t="array" ref="C62">_FV(Table1[[#This Row],[Name]],"Volume")</f>
        <v>4279000</v>
      </c>
      <c r="D62" cm="1">
        <f t="array" ref="D62">_FV(Table1[[#This Row],[Name]],"Shares outstanding",TRUE)</f>
        <v>1074319000</v>
      </c>
      <c r="E62" cm="1">
        <f t="array" ref="E62">_FV(Table1[[#This Row],[Name]],"Market cap",TRUE)</f>
        <v>8562326000</v>
      </c>
      <c r="F62" s="3" cm="1">
        <f t="array" ref="F62">_FV(Table1[[#This Row],[Name]],"Change (%)",TRUE)</f>
        <v>-3.0379999999999997E-2</v>
      </c>
      <c r="G62" s="4" cm="1">
        <f t="array" ref="G62">_FV(Table1[[#This Row],[Name]],"52 week low",TRUE)</f>
        <v>4.8899999999999997</v>
      </c>
      <c r="H62" s="4" cm="1">
        <f t="array" ref="H62">_FV(Table1[[#This Row],[Name]],"52 week high",TRUE)</f>
        <v>8.69</v>
      </c>
      <c r="I62" s="4" cm="1">
        <f t="array" ref="I62">_FV(Table1[[#This Row],[Name]],"Previous close",TRUE)</f>
        <v>7.9</v>
      </c>
      <c r="J62" s="10" t="str" cm="1">
        <f t="array" ref="J62">_FV(Table1[[#This Row],[Name]],"Ticker symbol",TRUE)</f>
        <v>1475</v>
      </c>
      <c r="K62" s="4" cm="1">
        <f t="array" ref="K62">_FV(Table1[[#This Row],[Name]],"Open")</f>
        <v>7.9</v>
      </c>
      <c r="L62" s="4" t="str" cm="1">
        <f t="array" ref="L62">_FV(Table1[[#This Row],[Name]],"Exchange")</f>
        <v>Hong Kong Stock Exchange</v>
      </c>
      <c r="M62" s="4" cm="1">
        <f t="array" ref="M62">_FV(Table1[[#This Row],[Name]],"Price")</f>
        <v>7.66</v>
      </c>
      <c r="N62" s="4" t="str">
        <f>Table1[[#This Row],[Ticker symbol]]&amp;VLOOKUP(Table1[[#This Row],[Exchange]],Sheet2!A:B,2,FALSE)</f>
        <v>1475.HK</v>
      </c>
    </row>
    <row r="63" spans="1:14" customFormat="1" x14ac:dyDescent="0.35">
      <c r="A63" t="e" vm="63">
        <v>#VALUE!</v>
      </c>
      <c r="B63" t="str" cm="1">
        <f t="array" ref="B63">_FV(Table1[[#This Row],[Name]],"Industry")</f>
        <v>Specialty Retailers</v>
      </c>
      <c r="C63" s="1" cm="1">
        <f t="array" ref="C63">_FV(Table1[[#This Row],[Name]],"Volume")</f>
        <v>23030039</v>
      </c>
      <c r="D63" s="1" cm="1">
        <f t="array" ref="D63">_FV(Table1[[#This Row],[Name]],"Shares outstanding",TRUE)</f>
        <v>10758880000</v>
      </c>
      <c r="E63" s="2" cm="1">
        <f t="array" ref="E63">_FV(Table1[[#This Row],[Name]],"Market cap",TRUE)</f>
        <v>23561950000</v>
      </c>
      <c r="F63" s="3" cm="1">
        <f t="array" ref="F63">_FV(Table1[[#This Row],[Name]],"Change (%)",TRUE)</f>
        <v>-3.0435E-2</v>
      </c>
      <c r="G63" s="4" cm="1">
        <f t="array" ref="G63">_FV(Table1[[#This Row],[Name]],"52 week low",TRUE)</f>
        <v>1.54</v>
      </c>
      <c r="H63" s="4" cm="1">
        <f t="array" ref="H63">_FV(Table1[[#This Row],[Name]],"52 week high",TRUE)</f>
        <v>4.5</v>
      </c>
      <c r="I63" s="4" cm="1">
        <f t="array" ref="I63">_FV(Table1[[#This Row],[Name]],"Previous close",TRUE)</f>
        <v>2.2999999999999998</v>
      </c>
      <c r="J63" s="10" t="str" cm="1">
        <f t="array" ref="J63">_FV(Table1[[#This Row],[Name]],"Ticker symbol",TRUE)</f>
        <v>3998</v>
      </c>
      <c r="K63" s="4" cm="1">
        <f t="array" ref="K63">_FV(Table1[[#This Row],[Name]],"Open")</f>
        <v>2.35</v>
      </c>
      <c r="L63" s="4" t="str" cm="1">
        <f t="array" ref="L63">_FV(Table1[[#This Row],[Name]],"Exchange")</f>
        <v>Hong Kong Stock Exchange</v>
      </c>
      <c r="M63" s="4" cm="1">
        <f t="array" ref="M63">_FV(Table1[[#This Row],[Name]],"Price")</f>
        <v>2.23</v>
      </c>
      <c r="N63" s="4" t="str">
        <f>Table1[[#This Row],[Ticker symbol]]&amp;VLOOKUP(Table1[[#This Row],[Exchange]],Sheet2!A:B,2,FALSE)</f>
        <v>3998.HK</v>
      </c>
    </row>
    <row r="64" spans="1:14" customFormat="1" x14ac:dyDescent="0.35">
      <c r="A64" t="e" vm="64">
        <v>#VALUE!</v>
      </c>
      <c r="B64" t="str" cm="1">
        <f t="array" ref="B64">_FV(Table1[[#This Row],[Name]],"Industry")</f>
        <v>Software &amp; IT Services</v>
      </c>
      <c r="C64" s="1" cm="1">
        <f t="array" ref="C64">_FV(Table1[[#This Row],[Name]],"Volume")</f>
        <v>17044000</v>
      </c>
      <c r="D64" s="1" cm="1">
        <f t="array" ref="D64">_FV(Table1[[#This Row],[Name]],"Shares outstanding",TRUE)</f>
        <v>430089500</v>
      </c>
      <c r="E64" s="2" cm="1">
        <f t="array" ref="E64">_FV(Table1[[#This Row],[Name]],"Market cap",TRUE)</f>
        <v>1978412000</v>
      </c>
      <c r="F64" s="3" cm="1">
        <f t="array" ref="F64">_FV(Table1[[#This Row],[Name]],"Change (%)",TRUE)</f>
        <v>-3.4403999999999997E-2</v>
      </c>
      <c r="G64" s="4" cm="1">
        <f t="array" ref="G64">_FV(Table1[[#This Row],[Name]],"52 week low",TRUE)</f>
        <v>1.77</v>
      </c>
      <c r="H64" s="4" cm="1">
        <f t="array" ref="H64">_FV(Table1[[#This Row],[Name]],"52 week high",TRUE)</f>
        <v>5.17</v>
      </c>
      <c r="I64" s="4" cm="1">
        <f t="array" ref="I64">_FV(Table1[[#This Row],[Name]],"Previous close",TRUE)</f>
        <v>4.3600000000000003</v>
      </c>
      <c r="J64" s="10" t="str" cm="1">
        <f t="array" ref="J64">_FV(Table1[[#This Row],[Name]],"Ticker symbol",TRUE)</f>
        <v>3738</v>
      </c>
      <c r="K64" s="4" cm="1">
        <f t="array" ref="K64">_FV(Table1[[#This Row],[Name]],"Open")</f>
        <v>4.43</v>
      </c>
      <c r="L64" s="4" t="str" cm="1">
        <f t="array" ref="L64">_FV(Table1[[#This Row],[Name]],"Exchange")</f>
        <v>Hong Kong Stock Exchange</v>
      </c>
      <c r="M64" s="4" cm="1">
        <f t="array" ref="M64">_FV(Table1[[#This Row],[Name]],"Price")</f>
        <v>4.21</v>
      </c>
      <c r="N64" s="4" t="str">
        <f>Table1[[#This Row],[Ticker symbol]]&amp;VLOOKUP(Table1[[#This Row],[Exchange]],Sheet2!A:B,2,FALSE)</f>
        <v>3738.HK</v>
      </c>
    </row>
    <row r="65" spans="1:14" customFormat="1" x14ac:dyDescent="0.35">
      <c r="A65" t="e" vm="65">
        <v>#VALUE!</v>
      </c>
      <c r="B65" t="str" cm="1">
        <f t="array" ref="B65">_FV(Table1[[#This Row],[Name]],"Industry")</f>
        <v>Pharmaceuticals</v>
      </c>
      <c r="C65" s="1" cm="1">
        <f t="array" ref="C65">_FV(Table1[[#This Row],[Name]],"Volume")</f>
        <v>489000</v>
      </c>
      <c r="D65" s="1" cm="1">
        <f t="array" ref="D65">_FV(Table1[[#This Row],[Name]],"Shares outstanding",TRUE)</f>
        <v>577937000</v>
      </c>
      <c r="E65" s="2" cm="1">
        <f t="array" ref="E65">_FV(Table1[[#This Row],[Name]],"Market cap",TRUE)</f>
        <v>2774098000</v>
      </c>
      <c r="F65" s="3" cm="1">
        <f t="array" ref="F65">_FV(Table1[[#This Row],[Name]],"Change (%)",TRUE)</f>
        <v>-3.5363000000000006E-2</v>
      </c>
      <c r="G65" s="4" cm="1">
        <f t="array" ref="G65">_FV(Table1[[#This Row],[Name]],"52 week low",TRUE)</f>
        <v>3.92</v>
      </c>
      <c r="H65" s="4" cm="1">
        <f t="array" ref="H65">_FV(Table1[[#This Row],[Name]],"52 week high",TRUE)</f>
        <v>7.01</v>
      </c>
      <c r="I65" s="4" cm="1">
        <f t="array" ref="I65">_FV(Table1[[#This Row],[Name]],"Previous close",TRUE)</f>
        <v>5.09</v>
      </c>
      <c r="J65" s="10" t="str" cm="1">
        <f t="array" ref="J65">_FV(Table1[[#This Row],[Name]],"Ticker symbol",TRUE)</f>
        <v>1061</v>
      </c>
      <c r="K65" s="4" cm="1">
        <f t="array" ref="K65">_FV(Table1[[#This Row],[Name]],"Open")</f>
        <v>5.01</v>
      </c>
      <c r="L65" s="4" t="str" cm="1">
        <f t="array" ref="L65">_FV(Table1[[#This Row],[Name]],"Exchange")</f>
        <v>Hong Kong Stock Exchange</v>
      </c>
      <c r="M65" s="4" cm="1">
        <f t="array" ref="M65">_FV(Table1[[#This Row],[Name]],"Price")</f>
        <v>4.91</v>
      </c>
      <c r="N65" s="4" t="str">
        <f>Table1[[#This Row],[Ticker symbol]]&amp;VLOOKUP(Table1[[#This Row],[Exchange]],Sheet2!A:B,2,FALSE)</f>
        <v>1061.HK</v>
      </c>
    </row>
    <row r="66" spans="1:14" customFormat="1" x14ac:dyDescent="0.35">
      <c r="A66" t="e" vm="66">
        <v>#VALUE!</v>
      </c>
      <c r="B66" t="str" cm="1">
        <f t="array" ref="B66">_FV(Table1[[#This Row],[Name]],"Industry")</f>
        <v>Pharmaceuticals</v>
      </c>
      <c r="C66" s="1" cm="1">
        <f t="array" ref="C66">_FV(Table1[[#This Row],[Name]],"Volume")</f>
        <v>1325000</v>
      </c>
      <c r="D66" s="1" cm="1">
        <f t="array" ref="D66">_FV(Table1[[#This Row],[Name]],"Shares outstanding",TRUE)</f>
        <v>319874900</v>
      </c>
      <c r="E66" s="2" cm="1">
        <f t="array" ref="E66">_FV(Table1[[#This Row],[Name]],"Market cap",TRUE)</f>
        <v>9852146000</v>
      </c>
      <c r="F66" s="3" cm="1">
        <f t="array" ref="F66">_FV(Table1[[#This Row],[Name]],"Change (%)",TRUE)</f>
        <v>-3.6006999999999997E-2</v>
      </c>
      <c r="G66" s="4" cm="1">
        <f t="array" ref="G66">_FV(Table1[[#This Row],[Name]],"52 week low",TRUE)</f>
        <v>16.22</v>
      </c>
      <c r="H66" s="4" cm="1">
        <f t="array" ref="H66">_FV(Table1[[#This Row],[Name]],"52 week high",TRUE)</f>
        <v>34.25</v>
      </c>
      <c r="I66" s="4" cm="1">
        <f t="array" ref="I66">_FV(Table1[[#This Row],[Name]],"Previous close",TRUE)</f>
        <v>30.55</v>
      </c>
      <c r="J66" s="10" t="str" cm="1">
        <f t="array" ref="J66">_FV(Table1[[#This Row],[Name]],"Ticker symbol",TRUE)</f>
        <v>1763</v>
      </c>
      <c r="K66" s="4" cm="1">
        <f t="array" ref="K66">_FV(Table1[[#This Row],[Name]],"Open")</f>
        <v>30.55</v>
      </c>
      <c r="L66" s="4" t="str" cm="1">
        <f t="array" ref="L66">_FV(Table1[[#This Row],[Name]],"Exchange")</f>
        <v>Hong Kong Stock Exchange</v>
      </c>
      <c r="M66" s="4" cm="1">
        <f t="array" ref="M66">_FV(Table1[[#This Row],[Name]],"Price")</f>
        <v>29.45</v>
      </c>
      <c r="N66" s="4" t="str">
        <f>Table1[[#This Row],[Ticker symbol]]&amp;VLOOKUP(Table1[[#This Row],[Exchange]],Sheet2!A:B,2,FALSE)</f>
        <v>1763.HK</v>
      </c>
    </row>
    <row r="67" spans="1:14" customFormat="1" x14ac:dyDescent="0.35">
      <c r="A67" t="e" vm="67">
        <v>#VALUE!</v>
      </c>
      <c r="B67" t="str" cm="1">
        <f t="array" ref="B67">_FV(Table1[[#This Row],[Name]],"Industry")</f>
        <v>Metals &amp; Mining</v>
      </c>
      <c r="C67" s="1" cm="1">
        <f t="array" ref="C67">_FV(Table1[[#This Row],[Name]],"Volume")</f>
        <v>9669536</v>
      </c>
      <c r="D67" s="1" cm="1">
        <f t="array" ref="D67">_FV(Table1[[#This Row],[Name]],"Shares outstanding",TRUE)</f>
        <v>703194600</v>
      </c>
      <c r="E67" s="2" cm="1">
        <f t="array" ref="E67">_FV(Table1[[#This Row],[Name]],"Market cap",TRUE)</f>
        <v>2524469000</v>
      </c>
      <c r="F67" s="3" cm="1">
        <f t="array" ref="F67">_FV(Table1[[#This Row],[Name]],"Change (%)",TRUE)</f>
        <v>-3.8012000000000004E-2</v>
      </c>
      <c r="G67" s="5" cm="1">
        <f t="array" ref="G67">_FV(Table1[[#This Row],[Name]],"52 week low",TRUE)</f>
        <v>1.615</v>
      </c>
      <c r="H67" s="5" cm="1">
        <f t="array" ref="H67">_FV(Table1[[#This Row],[Name]],"52 week high",TRUE)</f>
        <v>4</v>
      </c>
      <c r="I67" s="5" cm="1">
        <f t="array" ref="I67">_FV(Table1[[#This Row],[Name]],"Previous close",TRUE)</f>
        <v>3.42</v>
      </c>
      <c r="J67" s="10" t="str" cm="1">
        <f t="array" ref="J67">_FV(Table1[[#This Row],[Name]],"Ticker symbol",TRUE)</f>
        <v>SBM</v>
      </c>
      <c r="K67" s="4" cm="1">
        <f t="array" ref="K67">_FV(Table1[[#This Row],[Name]],"Open")</f>
        <v>3.24</v>
      </c>
      <c r="L67" s="4" t="str" cm="1">
        <f t="array" ref="L67">_FV(Table1[[#This Row],[Name]],"Exchange")</f>
        <v>Australian Securities Exchange</v>
      </c>
      <c r="M67" s="4" cm="1">
        <f t="array" ref="M67">_FV(Table1[[#This Row],[Name]],"Price")</f>
        <v>3.29</v>
      </c>
      <c r="N67" s="4" t="str">
        <f>Table1[[#This Row],[Ticker symbol]]&amp;VLOOKUP(Table1[[#This Row],[Exchange]],Sheet2!A:B,2,FALSE)</f>
        <v>SBM.AS</v>
      </c>
    </row>
    <row r="68" spans="1:14" customFormat="1" x14ac:dyDescent="0.35">
      <c r="A68" t="e" vm="68">
        <v>#VALUE!</v>
      </c>
      <c r="B68" t="str" cm="1">
        <f t="array" ref="B68">_FV(Table1[[#This Row],[Name]],"Industry")</f>
        <v>Food &amp; Tobacco</v>
      </c>
      <c r="C68" s="1" cm="1">
        <f t="array" ref="C68">_FV(Table1[[#This Row],[Name]],"Volume")</f>
        <v>61540000</v>
      </c>
      <c r="D68" s="1" cm="1">
        <f t="array" ref="D68">_FV(Table1[[#This Row],[Name]],"Shares outstanding",TRUE)</f>
        <v>3901998000</v>
      </c>
      <c r="E68" s="2" cm="1">
        <f t="array" ref="E68">_FV(Table1[[#This Row],[Name]],"Market cap",TRUE)</f>
        <v>15803090000</v>
      </c>
      <c r="F68" s="3" cm="1">
        <f t="array" ref="F68">_FV(Table1[[#This Row],[Name]],"Change (%)",TRUE)</f>
        <v>-4.4888000000000004E-2</v>
      </c>
      <c r="G68" s="4" cm="1">
        <f t="array" ref="G68">_FV(Table1[[#This Row],[Name]],"52 week low",TRUE)</f>
        <v>1.55</v>
      </c>
      <c r="H68" s="4" cm="1">
        <f t="array" ref="H68">_FV(Table1[[#This Row],[Name]],"52 week high",TRUE)</f>
        <v>4.42</v>
      </c>
      <c r="I68" s="4" cm="1">
        <f t="array" ref="I68">_FV(Table1[[#This Row],[Name]],"Previous close",TRUE)</f>
        <v>4.01</v>
      </c>
      <c r="J68" s="10" t="str" cm="1">
        <f t="array" ref="J68">_FV(Table1[[#This Row],[Name]],"Ticker symbol",TRUE)</f>
        <v>1610</v>
      </c>
      <c r="K68" s="4" cm="1">
        <f t="array" ref="K68">_FV(Table1[[#This Row],[Name]],"Open")</f>
        <v>4.0199999999999996</v>
      </c>
      <c r="L68" s="4" t="str" cm="1">
        <f t="array" ref="L68">_FV(Table1[[#This Row],[Name]],"Exchange")</f>
        <v>Hong Kong Stock Exchange</v>
      </c>
      <c r="M68" s="4" cm="1">
        <f t="array" ref="M68">_FV(Table1[[#This Row],[Name]],"Price")</f>
        <v>3.83</v>
      </c>
      <c r="N68" s="4" t="str">
        <f>Table1[[#This Row],[Ticker symbol]]&amp;VLOOKUP(Table1[[#This Row],[Exchange]],Sheet2!A:B,2,FALSE)</f>
        <v>1610.HK</v>
      </c>
    </row>
    <row r="69" spans="1:14" customFormat="1" x14ac:dyDescent="0.35">
      <c r="A69" t="e" vm="69">
        <v>#VALUE!</v>
      </c>
      <c r="B69" t="str" cm="1">
        <f t="array" ref="B69">_FV(Table1[[#This Row],[Name]],"Industry")</f>
        <v>Professional &amp; Commercial Services</v>
      </c>
      <c r="C69" s="1" cm="1">
        <f t="array" ref="C69">_FV(Table1[[#This Row],[Name]],"Volume")</f>
        <v>720250</v>
      </c>
      <c r="D69" s="1" cm="1">
        <f t="array" ref="D69">_FV(Table1[[#This Row],[Name]],"Shares outstanding",TRUE)</f>
        <v>207500000</v>
      </c>
      <c r="E69" s="2" cm="1">
        <f t="array" ref="E69">_FV(Table1[[#This Row],[Name]],"Market cap",TRUE)</f>
        <v>2485850000</v>
      </c>
      <c r="F69" s="3" cm="1">
        <f t="array" ref="F69">_FV(Table1[[#This Row],[Name]],"Change (%)",TRUE)</f>
        <v>-4.5138999999999999E-2</v>
      </c>
      <c r="G69" s="4" cm="1">
        <f t="array" ref="G69">_FV(Table1[[#This Row],[Name]],"52 week low",TRUE)</f>
        <v>7.85</v>
      </c>
      <c r="H69" s="4" cm="1">
        <f t="array" ref="H69">_FV(Table1[[#This Row],[Name]],"52 week high",TRUE)</f>
        <v>13.32</v>
      </c>
      <c r="I69" s="4" cm="1">
        <f t="array" ref="I69">_FV(Table1[[#This Row],[Name]],"Previous close",TRUE)</f>
        <v>11.52</v>
      </c>
      <c r="J69" s="10" t="str" cm="1">
        <f t="array" ref="J69">_FV(Table1[[#This Row],[Name]],"Ticker symbol",TRUE)</f>
        <v>2180</v>
      </c>
      <c r="K69" s="4" cm="1">
        <f t="array" ref="K69">_FV(Table1[[#This Row],[Name]],"Open")</f>
        <v>11.78</v>
      </c>
      <c r="L69" s="4" t="str" cm="1">
        <f t="array" ref="L69">_FV(Table1[[#This Row],[Name]],"Exchange")</f>
        <v>Hong Kong Stock Exchange</v>
      </c>
      <c r="M69" s="4" cm="1">
        <f t="array" ref="M69">_FV(Table1[[#This Row],[Name]],"Price")</f>
        <v>11</v>
      </c>
      <c r="N69" s="4" t="str">
        <f>Table1[[#This Row],[Ticker symbol]]&amp;VLOOKUP(Table1[[#This Row],[Exchange]],Sheet2!A:B,2,FALSE)</f>
        <v>2180.HK</v>
      </c>
    </row>
    <row r="70" spans="1:14" customFormat="1" x14ac:dyDescent="0.35">
      <c r="A70" t="e" vm="70">
        <v>#VALUE!</v>
      </c>
      <c r="B70" t="str" cm="1">
        <f t="array" ref="B70">_FV(Table1[[#This Row],[Name]],"Industry")</f>
        <v>Real Estate Operations</v>
      </c>
      <c r="C70" s="1" cm="1">
        <f t="array" ref="C70">_FV(Table1[[#This Row],[Name]],"Volume")</f>
        <v>9646000</v>
      </c>
      <c r="D70" s="1" cm="1">
        <f t="array" ref="D70">_FV(Table1[[#This Row],[Name]],"Shares outstanding",TRUE)</f>
        <v>549500000</v>
      </c>
      <c r="E70" s="2" cm="1">
        <f t="array" ref="E70">_FV(Table1[[#This Row],[Name]],"Market cap",TRUE)</f>
        <v>2417800000</v>
      </c>
      <c r="F70" s="3" cm="1">
        <f t="array" ref="F70">_FV(Table1[[#This Row],[Name]],"Change (%)",TRUE)</f>
        <v>-4.5782999999999997E-2</v>
      </c>
      <c r="G70" s="4" cm="1">
        <f t="array" ref="G70">_FV(Table1[[#This Row],[Name]],"52 week low",TRUE)</f>
        <v>1.18</v>
      </c>
      <c r="H70" s="4" cm="1">
        <f t="array" ref="H70">_FV(Table1[[#This Row],[Name]],"52 week high",TRUE)</f>
        <v>4.8600000000000003</v>
      </c>
      <c r="I70" s="4" cm="1">
        <f t="array" ref="I70">_FV(Table1[[#This Row],[Name]],"Previous close",TRUE)</f>
        <v>4.1500000000000004</v>
      </c>
      <c r="J70" s="10" t="str" cm="1">
        <f t="array" ref="J70">_FV(Table1[[#This Row],[Name]],"Ticker symbol",TRUE)</f>
        <v>1895</v>
      </c>
      <c r="K70" s="4" cm="1">
        <f t="array" ref="K70">_FV(Table1[[#This Row],[Name]],"Open")</f>
        <v>4.0999999999999996</v>
      </c>
      <c r="L70" s="4" t="str" cm="1">
        <f t="array" ref="L70">_FV(Table1[[#This Row],[Name]],"Exchange")</f>
        <v>Hong Kong Stock Exchange</v>
      </c>
      <c r="M70" s="4" cm="1">
        <f t="array" ref="M70">_FV(Table1[[#This Row],[Name]],"Price")</f>
        <v>3.96</v>
      </c>
      <c r="N70" s="4" t="str">
        <f>Table1[[#This Row],[Ticker symbol]]&amp;VLOOKUP(Table1[[#This Row],[Exchange]],Sheet2!A:B,2,FALSE)</f>
        <v>1895.HK</v>
      </c>
    </row>
    <row r="71" spans="1:14" customFormat="1" x14ac:dyDescent="0.35">
      <c r="A71" t="e" vm="71">
        <v>#VALUE!</v>
      </c>
      <c r="B71" t="str" cm="1">
        <f t="array" ref="B71">_FV(Table1[[#This Row],[Name]],"Industry")</f>
        <v>Real Estate Operations</v>
      </c>
      <c r="C71" s="1" cm="1">
        <f t="array" ref="C71">_FV(Table1[[#This Row],[Name]],"Volume")</f>
        <v>40</v>
      </c>
      <c r="D71" s="1" cm="1">
        <f t="array" ref="D71">_FV(Table1[[#This Row],[Name]],"Shares outstanding",TRUE)</f>
        <v>331033400</v>
      </c>
      <c r="E71" s="2" cm="1">
        <f t="array" ref="E71">_FV(Table1[[#This Row],[Name]],"Market cap",TRUE)</f>
        <v>3098473000</v>
      </c>
      <c r="F71" s="3" cm="1">
        <f t="array" ref="F71">_FV(Table1[[#This Row],[Name]],"Change (%)",TRUE)</f>
        <v>-4.6016000000000001E-2</v>
      </c>
      <c r="G71" s="4" cm="1">
        <f t="array" ref="G71">_FV(Table1[[#This Row],[Name]],"52 week low",TRUE)</f>
        <v>6</v>
      </c>
      <c r="H71" s="4" cm="1">
        <f t="array" ref="H71">_FV(Table1[[#This Row],[Name]],"52 week high",TRUE)</f>
        <v>11.12</v>
      </c>
      <c r="I71" s="4" cm="1">
        <f t="array" ref="I71">_FV(Table1[[#This Row],[Name]],"Previous close",TRUE)</f>
        <v>8.91</v>
      </c>
      <c r="J71" s="10" t="str" cm="1">
        <f t="array" ref="J71">_FV(Table1[[#This Row],[Name]],"Ticker symbol",TRUE)</f>
        <v>1125</v>
      </c>
      <c r="K71" s="4" t="e" cm="1" vm="23">
        <f t="array" ref="K71">_FV(Table1[[#This Row],[Name]],"Open")</f>
        <v>#VALUE!</v>
      </c>
      <c r="L71" s="4" t="str" cm="1">
        <f t="array" ref="L71">_FV(Table1[[#This Row],[Name]],"Exchange")</f>
        <v>Hong Kong Stock Exchange</v>
      </c>
      <c r="M71" s="4" cm="1">
        <f t="array" ref="M71">_FV(Table1[[#This Row],[Name]],"Price")</f>
        <v>8.5</v>
      </c>
      <c r="N71" s="4" t="str">
        <f>Table1[[#This Row],[Ticker symbol]]&amp;VLOOKUP(Table1[[#This Row],[Exchange]],Sheet2!A:B,2,FALSE)</f>
        <v>1125.HK</v>
      </c>
    </row>
    <row r="72" spans="1:14" customFormat="1" x14ac:dyDescent="0.35">
      <c r="A72" t="e" vm="72">
        <v>#VALUE!</v>
      </c>
      <c r="B72" t="str" cm="1">
        <f t="array" ref="B72">_FV(Table1[[#This Row],[Name]],"Industry")</f>
        <v>Software &amp; IT Services</v>
      </c>
      <c r="C72" s="1" cm="1">
        <f t="array" ref="C72">_FV(Table1[[#This Row],[Name]],"Volume")</f>
        <v>286000</v>
      </c>
      <c r="D72" s="1" cm="1">
        <f t="array" ref="D72">_FV(Table1[[#This Row],[Name]],"Shares outstanding",TRUE)</f>
        <v>320000000</v>
      </c>
      <c r="E72" s="2" cm="1">
        <f t="array" ref="E72">_FV(Table1[[#This Row],[Name]],"Market cap",TRUE)</f>
        <v>2880000000</v>
      </c>
      <c r="F72" s="3" cm="1">
        <f t="array" ref="F72">_FV(Table1[[#This Row],[Name]],"Change (%)",TRUE)</f>
        <v>-0.05</v>
      </c>
      <c r="G72" s="4" cm="1">
        <f t="array" ref="G72">_FV(Table1[[#This Row],[Name]],"52 week low",TRUE)</f>
        <v>3.18</v>
      </c>
      <c r="H72" s="4" cm="1">
        <f t="array" ref="H72">_FV(Table1[[#This Row],[Name]],"52 week high",TRUE)</f>
        <v>10.4</v>
      </c>
      <c r="I72" s="4" cm="1">
        <f t="array" ref="I72">_FV(Table1[[#This Row],[Name]],"Previous close",TRUE)</f>
        <v>10</v>
      </c>
      <c r="J72" s="10" t="str" cm="1">
        <f t="array" ref="J72">_FV(Table1[[#This Row],[Name]],"Ticker symbol",TRUE)</f>
        <v>1909</v>
      </c>
      <c r="K72" s="4" cm="1">
        <f t="array" ref="K72">_FV(Table1[[#This Row],[Name]],"Open")</f>
        <v>10</v>
      </c>
      <c r="L72" s="4" t="str" cm="1">
        <f t="array" ref="L72">_FV(Table1[[#This Row],[Name]],"Exchange")</f>
        <v>Hong Kong Stock Exchange</v>
      </c>
      <c r="M72" s="4" cm="1">
        <f t="array" ref="M72">_FV(Table1[[#This Row],[Name]],"Price")</f>
        <v>9.5</v>
      </c>
      <c r="N72" s="4" t="str">
        <f>Table1[[#This Row],[Ticker symbol]]&amp;VLOOKUP(Table1[[#This Row],[Exchange]],Sheet2!A:B,2,FALSE)</f>
        <v>1909.HK</v>
      </c>
    </row>
    <row r="73" spans="1:14" customFormat="1" x14ac:dyDescent="0.35">
      <c r="A73" t="e" vm="73">
        <v>#VALUE!</v>
      </c>
      <c r="B73" t="str" cm="1">
        <f t="array" ref="B73">_FV(Table1[[#This Row],[Name]],"Industry")</f>
        <v>Specialty Retailers</v>
      </c>
      <c r="C73" s="1" cm="1">
        <f t="array" ref="C73">_FV(Table1[[#This Row],[Name]],"Volume")</f>
        <v>8575500</v>
      </c>
      <c r="D73" s="1" cm="1">
        <f t="array" ref="D73">_FV(Table1[[#This Row],[Name]],"Shares outstanding",TRUE)</f>
        <v>1969857000</v>
      </c>
      <c r="E73" s="2" cm="1">
        <f t="array" ref="E73">_FV(Table1[[#This Row],[Name]],"Market cap",TRUE)</f>
        <v>16172530000</v>
      </c>
      <c r="F73" s="3" cm="1">
        <f t="array" ref="F73">_FV(Table1[[#This Row],[Name]],"Change (%)",TRUE)</f>
        <v>-5.0056999999999997E-2</v>
      </c>
      <c r="G73" s="4" cm="1">
        <f t="array" ref="G73">_FV(Table1[[#This Row],[Name]],"52 week low",TRUE)</f>
        <v>4.7610000000000001</v>
      </c>
      <c r="H73" s="4" cm="1">
        <f t="array" ref="H73">_FV(Table1[[#This Row],[Name]],"52 week high",TRUE)</f>
        <v>10.16</v>
      </c>
      <c r="I73" s="4" cm="1">
        <f t="array" ref="I73">_FV(Table1[[#This Row],[Name]],"Previous close",TRUE)</f>
        <v>8.7899999999999991</v>
      </c>
      <c r="J73" s="10" t="str" cm="1">
        <f t="array" ref="J73">_FV(Table1[[#This Row],[Name]],"Ticker symbol",TRUE)</f>
        <v>3669</v>
      </c>
      <c r="K73" s="4" cm="1">
        <f t="array" ref="K73">_FV(Table1[[#This Row],[Name]],"Open")</f>
        <v>8.9</v>
      </c>
      <c r="L73" s="4" t="str" cm="1">
        <f t="array" ref="L73">_FV(Table1[[#This Row],[Name]],"Exchange")</f>
        <v>Hong Kong Stock Exchange</v>
      </c>
      <c r="M73" s="4" cm="1">
        <f t="array" ref="M73">_FV(Table1[[#This Row],[Name]],"Price")</f>
        <v>8.35</v>
      </c>
      <c r="N73" s="4" t="str">
        <f>Table1[[#This Row],[Ticker symbol]]&amp;VLOOKUP(Table1[[#This Row],[Exchange]],Sheet2!A:B,2,FALSE)</f>
        <v>3669.HK</v>
      </c>
    </row>
    <row r="74" spans="1:14" customFormat="1" x14ac:dyDescent="0.35">
      <c r="A74" t="e" vm="74">
        <v>#VALUE!</v>
      </c>
      <c r="B74" t="str" cm="1">
        <f t="array" ref="B74">_FV(Table1[[#This Row],[Name]],"Industry")</f>
        <v>Homebuilding &amp; Construction Supplies</v>
      </c>
      <c r="C74" s="1" cm="1">
        <f t="array" ref="C74">_FV(Table1[[#This Row],[Name]],"Volume")</f>
        <v>5369000</v>
      </c>
      <c r="D74" s="1" cm="1">
        <f t="array" ref="D74">_FV(Table1[[#This Row],[Name]],"Shares outstanding",TRUE)</f>
        <v>3102418000</v>
      </c>
      <c r="E74" s="2" cm="1">
        <f t="array" ref="E74">_FV(Table1[[#This Row],[Name]],"Market cap",TRUE)</f>
        <v>48211580000</v>
      </c>
      <c r="F74" s="3" cm="1">
        <f t="array" ref="F74">_FV(Table1[[#This Row],[Name]],"Change (%)",TRUE)</f>
        <v>-5.1479999999999998E-2</v>
      </c>
      <c r="G74" s="4" cm="1">
        <f t="array" ref="G74">_FV(Table1[[#This Row],[Name]],"52 week low",TRUE)</f>
        <v>6.45</v>
      </c>
      <c r="H74" s="4" cm="1">
        <f t="array" ref="H74">_FV(Table1[[#This Row],[Name]],"52 week high",TRUE)</f>
        <v>16.079999999999998</v>
      </c>
      <c r="I74" s="4" cm="1">
        <f t="array" ref="I74">_FV(Table1[[#This Row],[Name]],"Previous close",TRUE)</f>
        <v>15.54</v>
      </c>
      <c r="J74" s="10" t="str" cm="1">
        <f t="array" ref="J74">_FV(Table1[[#This Row],[Name]],"Ticker symbol",TRUE)</f>
        <v>2128</v>
      </c>
      <c r="K74" s="4" cm="1">
        <f t="array" ref="K74">_FV(Table1[[#This Row],[Name]],"Open")</f>
        <v>15.62</v>
      </c>
      <c r="L74" s="4" t="str" cm="1">
        <f t="array" ref="L74">_FV(Table1[[#This Row],[Name]],"Exchange")</f>
        <v>Hong Kong Stock Exchange</v>
      </c>
      <c r="M74" s="4" cm="1">
        <f t="array" ref="M74">_FV(Table1[[#This Row],[Name]],"Price")</f>
        <v>14.74</v>
      </c>
      <c r="N74" s="4" t="str">
        <f>Table1[[#This Row],[Ticker symbol]]&amp;VLOOKUP(Table1[[#This Row],[Exchange]],Sheet2!A:B,2,FALSE)</f>
        <v>2128.HK</v>
      </c>
    </row>
    <row r="75" spans="1:14" customFormat="1" x14ac:dyDescent="0.35">
      <c r="A75" t="e" vm="75">
        <v>#VALUE!</v>
      </c>
      <c r="B75" t="str" cm="1">
        <f t="array" ref="B75">_FV(Table1[[#This Row],[Name]],"Industry")</f>
        <v>Automobiles &amp; Auto Parts</v>
      </c>
      <c r="C75" s="1" cm="1">
        <f t="array" ref="C75">_FV(Table1[[#This Row],[Name]],"Volume")</f>
        <v>9302000</v>
      </c>
      <c r="D75" s="1" cm="1">
        <f t="array" ref="D75">_FV(Table1[[#This Row],[Name]],"Shares outstanding",TRUE)</f>
        <v>2995000000</v>
      </c>
      <c r="E75" s="2" cm="1">
        <f t="array" ref="E75">_FV(Table1[[#This Row],[Name]],"Market cap",TRUE)</f>
        <v>21863500000</v>
      </c>
      <c r="F75" s="3" cm="1">
        <f t="array" ref="F75">_FV(Table1[[#This Row],[Name]],"Change (%)",TRUE)</f>
        <v>-5.3220999999999997E-2</v>
      </c>
      <c r="G75" s="4" cm="1">
        <f t="array" ref="G75">_FV(Table1[[#This Row],[Name]],"52 week low",TRUE)</f>
        <v>1.35</v>
      </c>
      <c r="H75" s="4" cm="1">
        <f t="array" ref="H75">_FV(Table1[[#This Row],[Name]],"52 week high",TRUE)</f>
        <v>7.84</v>
      </c>
      <c r="I75" s="4" cm="1">
        <f t="array" ref="I75">_FV(Table1[[#This Row],[Name]],"Previous close",TRUE)</f>
        <v>7.14</v>
      </c>
      <c r="J75" s="10" t="str" cm="1">
        <f t="array" ref="J75">_FV(Table1[[#This Row],[Name]],"Ticker symbol",TRUE)</f>
        <v>1585</v>
      </c>
      <c r="K75" s="4" cm="1">
        <f t="array" ref="K75">_FV(Table1[[#This Row],[Name]],"Open")</f>
        <v>7.03</v>
      </c>
      <c r="L75" s="4" t="str" cm="1">
        <f t="array" ref="L75">_FV(Table1[[#This Row],[Name]],"Exchange")</f>
        <v>Hong Kong Stock Exchange</v>
      </c>
      <c r="M75" s="4" cm="1">
        <f t="array" ref="M75">_FV(Table1[[#This Row],[Name]],"Price")</f>
        <v>6.76</v>
      </c>
      <c r="N75" s="4" t="str">
        <f>Table1[[#This Row],[Ticker symbol]]&amp;VLOOKUP(Table1[[#This Row],[Exchange]],Sheet2!A:B,2,FALSE)</f>
        <v>1585.HK</v>
      </c>
    </row>
    <row r="76" spans="1:14" customFormat="1" x14ac:dyDescent="0.35">
      <c r="A76" t="e" vm="76">
        <v>#VALUE!</v>
      </c>
      <c r="B76" t="str" cm="1">
        <f t="array" ref="B76">_FV(Table1[[#This Row],[Name]],"Industry")</f>
        <v>Metals &amp; Mining</v>
      </c>
      <c r="C76" s="1" cm="1">
        <f t="array" ref="C76">_FV(Table1[[#This Row],[Name]],"Volume")</f>
        <v>37650505</v>
      </c>
      <c r="D76" s="1" cm="1">
        <f t="array" ref="D76">_FV(Table1[[#This Row],[Name]],"Shares outstanding",TRUE)</f>
        <v>3270393000</v>
      </c>
      <c r="E76" s="2" cm="1">
        <f t="array" ref="E76">_FV(Table1[[#This Row],[Name]],"Market cap",TRUE)</f>
        <v>31592000000</v>
      </c>
      <c r="F76" s="3" cm="1">
        <f t="array" ref="F76">_FV(Table1[[#This Row],[Name]],"Change (%)",TRUE)</f>
        <v>-5.4764999999999994E-2</v>
      </c>
      <c r="G76" s="4" cm="1">
        <f t="array" ref="G76">_FV(Table1[[#This Row],[Name]],"52 week low",TRUE)</f>
        <v>6.54</v>
      </c>
      <c r="H76" s="4" cm="1">
        <f t="array" ref="H76">_FV(Table1[[#This Row],[Name]],"52 week high",TRUE)</f>
        <v>11.52</v>
      </c>
      <c r="I76" s="4" cm="1">
        <f t="array" ref="I76">_FV(Table1[[#This Row],[Name]],"Previous close",TRUE)</f>
        <v>9.1300000000000008</v>
      </c>
      <c r="J76" s="10" t="str" cm="1">
        <f t="array" ref="J76">_FV(Table1[[#This Row],[Name]],"Ticker symbol",TRUE)</f>
        <v>1818</v>
      </c>
      <c r="K76" s="4" cm="1">
        <f t="array" ref="K76">_FV(Table1[[#This Row],[Name]],"Open")</f>
        <v>8.6999999999999993</v>
      </c>
      <c r="L76" s="4" t="str" cm="1">
        <f t="array" ref="L76">_FV(Table1[[#This Row],[Name]],"Exchange")</f>
        <v>Hong Kong Stock Exchange</v>
      </c>
      <c r="M76" s="4" cm="1">
        <f t="array" ref="M76">_FV(Table1[[#This Row],[Name]],"Price")</f>
        <v>8.6300000000000008</v>
      </c>
      <c r="N76" s="4" t="str">
        <f>Table1[[#This Row],[Ticker symbol]]&amp;VLOOKUP(Table1[[#This Row],[Exchange]],Sheet2!A:B,2,FALSE)</f>
        <v>1818.HK</v>
      </c>
    </row>
    <row r="77" spans="1:14" customFormat="1" x14ac:dyDescent="0.35">
      <c r="A77" t="e" vm="77">
        <v>#VALUE!</v>
      </c>
      <c r="B77" t="str" cm="1">
        <f t="array" ref="B77">_FV(Table1[[#This Row],[Name]],"Industry")</f>
        <v>Media &amp; Publishing</v>
      </c>
      <c r="C77" cm="1">
        <f t="array" ref="C77">_FV(Table1[[#This Row],[Name]],"Volume")</f>
        <v>8077600</v>
      </c>
      <c r="D77" cm="1">
        <f t="array" ref="D77">_FV(Table1[[#This Row],[Name]],"Shares outstanding",TRUE)</f>
        <v>1077323000</v>
      </c>
      <c r="E77" cm="1">
        <f t="array" ref="E77">_FV(Table1[[#This Row],[Name]],"Market cap",TRUE)</f>
        <v>4233880000</v>
      </c>
      <c r="F77" s="3" cm="1">
        <f t="array" ref="F77">_FV(Table1[[#This Row],[Name]],"Change (%)",TRUE)</f>
        <v>-6.4000000000000001E-2</v>
      </c>
      <c r="G77" s="4" cm="1">
        <f t="array" ref="G77">_FV(Table1[[#This Row],[Name]],"52 week low",TRUE)</f>
        <v>1.49</v>
      </c>
      <c r="H77" s="4" cm="1">
        <f t="array" ref="H77">_FV(Table1[[#This Row],[Name]],"52 week high",TRUE)</f>
        <v>5.47</v>
      </c>
      <c r="I77" s="4" cm="1">
        <f t="array" ref="I77">_FV(Table1[[#This Row],[Name]],"Previous close",TRUE)</f>
        <v>3.75</v>
      </c>
      <c r="J77" s="10" t="str" cm="1">
        <f t="array" ref="J77">_FV(Table1[[#This Row],[Name]],"Ticker symbol",TRUE)</f>
        <v>1753</v>
      </c>
      <c r="K77" s="4" cm="1">
        <f t="array" ref="K77">_FV(Table1[[#This Row],[Name]],"Open")</f>
        <v>3.75</v>
      </c>
      <c r="L77" s="4" t="str" cm="1">
        <f t="array" ref="L77">_FV(Table1[[#This Row],[Name]],"Exchange")</f>
        <v>Hong Kong Stock Exchange</v>
      </c>
      <c r="M77" s="4" cm="1">
        <f t="array" ref="M77">_FV(Table1[[#This Row],[Name]],"Price")</f>
        <v>3.51</v>
      </c>
      <c r="N77" s="4" t="str">
        <f>Table1[[#This Row],[Ticker symbol]]&amp;VLOOKUP(Table1[[#This Row],[Exchange]],Sheet2!A:B,2,FALSE)</f>
        <v>1753.HK</v>
      </c>
    </row>
    <row r="78" spans="1:14" customFormat="1" x14ac:dyDescent="0.35">
      <c r="A78" t="e" vm="78">
        <v>#VALUE!</v>
      </c>
      <c r="B78" t="str" cm="1">
        <f t="array" ref="B78">_FV(Table1[[#This Row],[Name]],"Industry")</f>
        <v>Professional &amp; Commercial Services</v>
      </c>
      <c r="C78" s="1" cm="1">
        <f t="array" ref="C78">_FV(Table1[[#This Row],[Name]],"Volume")</f>
        <v>4275600</v>
      </c>
      <c r="D78" s="1" cm="1">
        <f t="array" ref="D78">_FV(Table1[[#This Row],[Name]],"Shares outstanding",TRUE)</f>
        <v>1301491000</v>
      </c>
      <c r="E78" s="2" cm="1">
        <f t="array" ref="E78">_FV(Table1[[#This Row],[Name]],"Market cap",TRUE)</f>
        <v>4164772000</v>
      </c>
      <c r="F78" s="3" cm="1">
        <f t="array" ref="F78">_FV(Table1[[#This Row],[Name]],"Change (%)",TRUE)</f>
        <v>-6.5015000000000003E-2</v>
      </c>
      <c r="G78" s="4" cm="1">
        <f t="array" ref="G78">_FV(Table1[[#This Row],[Name]],"52 week low",TRUE)</f>
        <v>1.68</v>
      </c>
      <c r="H78" s="4" cm="1">
        <f t="array" ref="H78">_FV(Table1[[#This Row],[Name]],"52 week high",TRUE)</f>
        <v>3.95</v>
      </c>
      <c r="I78" s="4" cm="1">
        <f t="array" ref="I78">_FV(Table1[[#This Row],[Name]],"Previous close",TRUE)</f>
        <v>3.23</v>
      </c>
      <c r="J78" s="10" t="str" cm="1">
        <f t="array" ref="J78">_FV(Table1[[#This Row],[Name]],"Ticker symbol",TRUE)</f>
        <v>1806</v>
      </c>
      <c r="K78" s="4" cm="1">
        <f t="array" ref="K78">_FV(Table1[[#This Row],[Name]],"Open")</f>
        <v>3.2</v>
      </c>
      <c r="L78" s="4" t="str" cm="1">
        <f t="array" ref="L78">_FV(Table1[[#This Row],[Name]],"Exchange")</f>
        <v>Hong Kong Stock Exchange</v>
      </c>
      <c r="M78" s="4" cm="1">
        <f t="array" ref="M78">_FV(Table1[[#This Row],[Name]],"Price")</f>
        <v>3.02</v>
      </c>
      <c r="N78" s="4" t="str">
        <f>Table1[[#This Row],[Ticker symbol]]&amp;VLOOKUP(Table1[[#This Row],[Exchange]],Sheet2!A:B,2,FALSE)</f>
        <v>1806.HK</v>
      </c>
    </row>
    <row r="79" spans="1:14" customFormat="1" x14ac:dyDescent="0.35">
      <c r="A79" t="e" vm="79">
        <v>#VALUE!</v>
      </c>
      <c r="B79" t="str" cm="1">
        <f t="array" ref="B79">_FV(Table1[[#This Row],[Name]],"Industry")</f>
        <v>Metals &amp; Mining</v>
      </c>
      <c r="C79" s="1" cm="1">
        <f t="array" ref="C79">_FV(Table1[[#This Row],[Name]],"Volume")</f>
        <v>1830400</v>
      </c>
      <c r="D79" s="1" cm="1">
        <f t="array" ref="D79">_FV(Table1[[#This Row],[Name]],"Shares outstanding",TRUE)</f>
        <v>396413800</v>
      </c>
      <c r="E79" s="2" cm="1">
        <f t="array" ref="E79">_FV(Table1[[#This Row],[Name]],"Market cap",TRUE)</f>
        <v>523266200</v>
      </c>
      <c r="F79" s="3" cm="1">
        <f t="array" ref="F79">_FV(Table1[[#This Row],[Name]],"Change (%)",TRUE)</f>
        <v>-7.1517999999999998E-2</v>
      </c>
      <c r="G79" s="4" cm="1">
        <f t="array" ref="G79">_FV(Table1[[#This Row],[Name]],"52 week low",TRUE)</f>
        <v>3.22</v>
      </c>
      <c r="H79" s="4" cm="1">
        <f t="array" ref="H79">_FV(Table1[[#This Row],[Name]],"52 week high",TRUE)</f>
        <v>10.42</v>
      </c>
      <c r="I79" s="4" cm="1">
        <f t="array" ref="I79">_FV(Table1[[#This Row],[Name]],"Previous close",TRUE)</f>
        <v>7.97</v>
      </c>
      <c r="J79" s="10" t="str" cm="1">
        <f t="array" ref="J79">_FV(Table1[[#This Row],[Name]],"Ticker symbol",TRUE)</f>
        <v>2099</v>
      </c>
      <c r="K79" s="4" cm="1">
        <f t="array" ref="K79">_FV(Table1[[#This Row],[Name]],"Open")</f>
        <v>7.26</v>
      </c>
      <c r="L79" s="4" t="str" cm="1">
        <f t="array" ref="L79">_FV(Table1[[#This Row],[Name]],"Exchange")</f>
        <v>Hong Kong Stock Exchange</v>
      </c>
      <c r="M79" s="4" cm="1">
        <f t="array" ref="M79">_FV(Table1[[#This Row],[Name]],"Price")</f>
        <v>7.4</v>
      </c>
      <c r="N79" s="4" t="str">
        <f>Table1[[#This Row],[Ticker symbol]]&amp;VLOOKUP(Table1[[#This Row],[Exchange]],Sheet2!A:B,2,FALSE)</f>
        <v>2099.HK</v>
      </c>
    </row>
    <row r="80" spans="1:14" customFormat="1" x14ac:dyDescent="0.35">
      <c r="A80" t="e" vm="80">
        <v>#VALUE!</v>
      </c>
      <c r="B80" t="str" cm="1">
        <f t="array" ref="B80">_FV(Table1[[#This Row],[Name]],"Industry")</f>
        <v>Metals &amp; Mining</v>
      </c>
      <c r="C80" cm="1">
        <f t="array" ref="C80">_FV(Table1[[#This Row],[Name]],"Volume")</f>
        <v>440000</v>
      </c>
      <c r="D80" cm="1">
        <f t="array" ref="D80">_FV(Table1[[#This Row],[Name]],"Shares outstanding",TRUE)</f>
        <v>925000000</v>
      </c>
      <c r="E80" cm="1">
        <f t="array" ref="E80">_FV(Table1[[#This Row],[Name]],"Market cap",TRUE)</f>
        <v>3829500000</v>
      </c>
      <c r="F80" s="3" cm="1">
        <f t="array" ref="F80">_FV(Table1[[#This Row],[Name]],"Change (%)",TRUE)</f>
        <v>-7.6315999999999995E-2</v>
      </c>
      <c r="G80" s="4" cm="1">
        <f t="array" ref="G80">_FV(Table1[[#This Row],[Name]],"52 week low",TRUE)</f>
        <v>1.18</v>
      </c>
      <c r="H80" s="4" cm="1">
        <f t="array" ref="H80">_FV(Table1[[#This Row],[Name]],"52 week high",TRUE)</f>
        <v>6.28</v>
      </c>
      <c r="I80" s="4" cm="1">
        <f t="array" ref="I80">_FV(Table1[[#This Row],[Name]],"Previous close",TRUE)</f>
        <v>3.8</v>
      </c>
      <c r="J80" s="10" t="str" cm="1">
        <f t="array" ref="J80">_FV(Table1[[#This Row],[Name]],"Ticker symbol",TRUE)</f>
        <v>2303</v>
      </c>
      <c r="K80" s="4" cm="1">
        <f t="array" ref="K80">_FV(Table1[[#This Row],[Name]],"Open")</f>
        <v>3.67</v>
      </c>
      <c r="L80" s="4" t="str" cm="1">
        <f t="array" ref="L80">_FV(Table1[[#This Row],[Name]],"Exchange")</f>
        <v>Hong Kong Stock Exchange</v>
      </c>
      <c r="M80" s="4" cm="1">
        <f t="array" ref="M80">_FV(Table1[[#This Row],[Name]],"Price")</f>
        <v>3.51</v>
      </c>
      <c r="N80" s="4" t="str">
        <f>Table1[[#This Row],[Ticker symbol]]&amp;VLOOKUP(Table1[[#This Row],[Exchange]],Sheet2!A:B,2,FALSE)</f>
        <v>2303.HK</v>
      </c>
    </row>
    <row r="81" spans="1:14" customFormat="1" x14ac:dyDescent="0.35">
      <c r="A81" t="e" vm="81">
        <v>#VALUE!</v>
      </c>
      <c r="B81" t="str" cm="1">
        <f t="array" ref="B81">_FV(Table1[[#This Row],[Name]],"Industry")</f>
        <v>Construction &amp; Engineering</v>
      </c>
      <c r="C81" s="1" cm="1">
        <f t="array" ref="C81">_FV(Table1[[#This Row],[Name]],"Volume")</f>
        <v>3243000</v>
      </c>
      <c r="D81" s="1" cm="1">
        <f t="array" ref="D81">_FV(Table1[[#This Row],[Name]],"Shares outstanding",TRUE)</f>
        <v>1348670000</v>
      </c>
      <c r="E81" s="2" cm="1">
        <f t="array" ref="E81">_FV(Table1[[#This Row],[Name]],"Market cap",TRUE)</f>
        <v>3209835000</v>
      </c>
      <c r="F81" s="3" cm="1">
        <f t="array" ref="F81">_FV(Table1[[#This Row],[Name]],"Change (%)",TRUE)</f>
        <v>-8.2030999999999993E-2</v>
      </c>
      <c r="G81" s="4" cm="1">
        <f t="array" ref="G81">_FV(Table1[[#This Row],[Name]],"52 week low",TRUE)</f>
        <v>1.77</v>
      </c>
      <c r="H81" s="4" cm="1">
        <f t="array" ref="H81">_FV(Table1[[#This Row],[Name]],"52 week high",TRUE)</f>
        <v>2.68</v>
      </c>
      <c r="I81" s="4" cm="1">
        <f t="array" ref="I81">_FV(Table1[[#This Row],[Name]],"Previous close",TRUE)</f>
        <v>2.56</v>
      </c>
      <c r="J81" s="10" t="str" cm="1">
        <f t="array" ref="J81">_FV(Table1[[#This Row],[Name]],"Ticker symbol",TRUE)</f>
        <v>1599</v>
      </c>
      <c r="K81" s="4" cm="1">
        <f t="array" ref="K81">_FV(Table1[[#This Row],[Name]],"Open")</f>
        <v>2.58</v>
      </c>
      <c r="L81" s="4" t="str" cm="1">
        <f t="array" ref="L81">_FV(Table1[[#This Row],[Name]],"Exchange")</f>
        <v>Hong Kong Stock Exchange</v>
      </c>
      <c r="M81" s="4" cm="1">
        <f t="array" ref="M81">_FV(Table1[[#This Row],[Name]],"Price")</f>
        <v>2.35</v>
      </c>
      <c r="N81" s="4" t="str">
        <f>Table1[[#This Row],[Ticker symbol]]&amp;VLOOKUP(Table1[[#This Row],[Exchange]],Sheet2!A:B,2,FALSE)</f>
        <v>1599.HK</v>
      </c>
    </row>
    <row r="82" spans="1:14" customFormat="1" x14ac:dyDescent="0.35">
      <c r="A82" t="e" vm="82">
        <v>#VALUE!</v>
      </c>
      <c r="B82" t="str" cm="1">
        <f t="array" ref="B82">_FV(Table1[[#This Row],[Name]],"Industry")</f>
        <v>Biotechnology &amp; Medical Research</v>
      </c>
      <c r="C82" s="1" cm="1">
        <f t="array" ref="C82">_FV(Table1[[#This Row],[Name]],"Volume")</f>
        <v>34697500</v>
      </c>
      <c r="D82" s="1" cm="1">
        <f t="array" ref="D82">_FV(Table1[[#This Row],[Name]],"Shares outstanding",TRUE)</f>
        <v>1876352000</v>
      </c>
      <c r="E82" s="2" cm="1">
        <f t="array" ref="E82">_FV(Table1[[#This Row],[Name]],"Market cap",TRUE)</f>
        <v>18951150000</v>
      </c>
      <c r="F82" s="3" cm="1">
        <f t="array" ref="F82">_FV(Table1[[#This Row],[Name]],"Change (%)",TRUE)</f>
        <v>-8.5828000000000002E-2</v>
      </c>
      <c r="G82" s="4" cm="1">
        <f t="array" ref="G82">_FV(Table1[[#This Row],[Name]],"52 week low",TRUE)</f>
        <v>3.5</v>
      </c>
      <c r="H82" s="4" cm="1">
        <f t="array" ref="H82">_FV(Table1[[#This Row],[Name]],"52 week high",TRUE)</f>
        <v>11.18</v>
      </c>
      <c r="I82" s="4" cm="1">
        <f t="array" ref="I82">_FV(Table1[[#This Row],[Name]],"Previous close",TRUE)</f>
        <v>10.02</v>
      </c>
      <c r="J82" s="10" t="str" cm="1">
        <f t="array" ref="J82">_FV(Table1[[#This Row],[Name]],"Ticker symbol",TRUE)</f>
        <v>1873</v>
      </c>
      <c r="K82" s="4" cm="1">
        <f t="array" ref="K82">_FV(Table1[[#This Row],[Name]],"Open")</f>
        <v>10.1</v>
      </c>
      <c r="L82" s="4" t="str" cm="1">
        <f t="array" ref="L82">_FV(Table1[[#This Row],[Name]],"Exchange")</f>
        <v>Hong Kong Stock Exchange</v>
      </c>
      <c r="M82" s="4" cm="1">
        <f t="array" ref="M82">_FV(Table1[[#This Row],[Name]],"Price")</f>
        <v>9.16</v>
      </c>
      <c r="N82" s="4" t="str">
        <f>Table1[[#This Row],[Ticker symbol]]&amp;VLOOKUP(Table1[[#This Row],[Exchange]],Sheet2!A:B,2,FALSE)</f>
        <v>1873.HK</v>
      </c>
    </row>
    <row r="83" spans="1:14" customFormat="1" x14ac:dyDescent="0.35">
      <c r="A83" t="e" vm="83">
        <v>#VALUE!</v>
      </c>
      <c r="B83" t="str" cm="1">
        <f t="array" ref="B83">_FV(Table1[[#This Row],[Name]],"Industry")</f>
        <v>Leisure Products</v>
      </c>
      <c r="C83" s="1" cm="1">
        <f t="array" ref="C83">_FV(Table1[[#This Row],[Name]],"Volume")</f>
        <v>56000</v>
      </c>
      <c r="D83" s="1" cm="1">
        <f t="array" ref="D83">_FV(Table1[[#This Row],[Name]],"Shares outstanding",TRUE)</f>
        <v>756203300</v>
      </c>
      <c r="E83" s="2" cm="1">
        <f t="array" ref="E83">_FV(Table1[[#This Row],[Name]],"Market cap",TRUE)</f>
        <v>2192990000</v>
      </c>
      <c r="F83" s="3" cm="1">
        <f t="array" ref="F83">_FV(Table1[[#This Row],[Name]],"Change (%)",TRUE)</f>
        <v>-9.6552000000000013E-2</v>
      </c>
      <c r="G83" s="4" cm="1">
        <f t="array" ref="G83">_FV(Table1[[#This Row],[Name]],"52 week low",TRUE)</f>
        <v>2.62</v>
      </c>
      <c r="H83" s="4" cm="1">
        <f t="array" ref="H83">_FV(Table1[[#This Row],[Name]],"52 week high",TRUE)</f>
        <v>3.78</v>
      </c>
      <c r="I83" s="4" cm="1">
        <f t="array" ref="I83">_FV(Table1[[#This Row],[Name]],"Previous close",TRUE)</f>
        <v>2.9</v>
      </c>
      <c r="J83" s="10" t="str" cm="1">
        <f t="array" ref="J83">_FV(Table1[[#This Row],[Name]],"Ticker symbol",TRUE)</f>
        <v>1005</v>
      </c>
      <c r="K83" s="4" cm="1">
        <f t="array" ref="K83">_FV(Table1[[#This Row],[Name]],"Open")</f>
        <v>2.5</v>
      </c>
      <c r="L83" s="4" t="str" cm="1">
        <f t="array" ref="L83">_FV(Table1[[#This Row],[Name]],"Exchange")</f>
        <v>Hong Kong Stock Exchange</v>
      </c>
      <c r="M83" s="4" cm="1">
        <f t="array" ref="M83">_FV(Table1[[#This Row],[Name]],"Price")</f>
        <v>2.62</v>
      </c>
      <c r="N83" s="4" t="str">
        <f>Table1[[#This Row],[Ticker symbol]]&amp;VLOOKUP(Table1[[#This Row],[Exchange]],Sheet2!A:B,2,FALSE)</f>
        <v>1005.HK</v>
      </c>
    </row>
    <row r="84" spans="1:14" customFormat="1" x14ac:dyDescent="0.35">
      <c r="A84" t="e" vm="84">
        <v>#VALUE!</v>
      </c>
      <c r="B84" t="str" cm="1">
        <f t="array" ref="B84">_FV(Table1[[#This Row],[Name]],"Industry")</f>
        <v>Automobiles &amp; Auto Parts</v>
      </c>
      <c r="C84" s="1" cm="1">
        <f t="array" ref="C84">_FV(Table1[[#This Row],[Name]],"Volume")</f>
        <v>155242283</v>
      </c>
      <c r="D84" s="1" cm="1">
        <f t="array" ref="D84">_FV(Table1[[#This Row],[Name]],"Shares outstanding",TRUE)</f>
        <v>1184458000</v>
      </c>
      <c r="E84" s="2" cm="1">
        <f t="array" ref="E84">_FV(Table1[[#This Row],[Name]],"Market cap",TRUE)</f>
        <v>23547030000</v>
      </c>
      <c r="F84" s="3" cm="1">
        <f t="array" ref="F84">_FV(Table1[[#This Row],[Name]],"Change (%)",TRUE)</f>
        <v>-6.9416000000000005E-2</v>
      </c>
      <c r="G84" s="4" cm="1">
        <f t="array" ref="G84">_FV(Table1[[#This Row],[Name]],"52 week low",TRUE)</f>
        <v>1.19</v>
      </c>
      <c r="H84" s="4" cm="1">
        <f t="array" ref="H84">_FV(Table1[[#This Row],[Name]],"52 week high",TRUE)</f>
        <v>20.97</v>
      </c>
      <c r="I84" s="4" cm="1">
        <f t="array" ref="I84">_FV(Table1[[#This Row],[Name]],"Previous close",TRUE)</f>
        <v>19.88</v>
      </c>
      <c r="J84" s="10" t="str" cm="1">
        <f t="array" ref="J84">_FV(Table1[[#This Row],[Name]],"Ticker symbol",TRUE)</f>
        <v>NIO</v>
      </c>
      <c r="K84" s="4" cm="1">
        <f t="array" ref="K84">_FV(Table1[[#This Row],[Name]],"Open")</f>
        <v>18.87</v>
      </c>
      <c r="L84" s="4" t="str" cm="1">
        <f t="array" ref="L84">_FV(Table1[[#This Row],[Name]],"Exchange")</f>
        <v>New York Stock Exchange</v>
      </c>
      <c r="M84" s="4" cm="1">
        <f t="array" ref="M84">_FV(Table1[[#This Row],[Name]],"Price")</f>
        <v>18.5</v>
      </c>
      <c r="N84" s="4" t="str">
        <f>Table1[[#This Row],[Ticker symbol]]&amp;VLOOKUP(Table1[[#This Row],[Exchange]],Sheet2!A:B,2,FALSE)</f>
        <v>NIO</v>
      </c>
    </row>
    <row r="85" spans="1:14" customFormat="1" x14ac:dyDescent="0.35">
      <c r="A85" t="e" vm="85">
        <v>#VALUE!</v>
      </c>
      <c r="B85" t="str" cm="1">
        <f t="array" ref="B85">_FV(Table1[[#This Row],[Name]],"Industry")</f>
        <v>Software &amp; IT Services</v>
      </c>
      <c r="C85" s="1" cm="1">
        <f t="array" ref="C85">_FV(Table1[[#This Row],[Name]],"Volume")</f>
        <v>68093992</v>
      </c>
      <c r="D85" s="1" cm="1">
        <f t="array" ref="D85">_FV(Table1[[#This Row],[Name]],"Shares outstanding",TRUE)</f>
        <v>199563800</v>
      </c>
      <c r="E85" s="2" cm="1">
        <f t="array" ref="E85">_FV(Table1[[#This Row],[Name]],"Market cap",TRUE)</f>
        <v>4330534000</v>
      </c>
      <c r="F85" s="3" cm="1">
        <f t="array" ref="F85">_FV(Table1[[#This Row],[Name]],"Change (%)",TRUE)</f>
        <v>0.29170499999999999</v>
      </c>
      <c r="G85" s="4" cm="1">
        <f t="array" ref="G85">_FV(Table1[[#This Row],[Name]],"52 week low",TRUE)</f>
        <v>11.31</v>
      </c>
      <c r="H85" s="4" cm="1">
        <f t="array" ref="H85">_FV(Table1[[#This Row],[Name]],"52 week high",TRUE)</f>
        <v>37.86</v>
      </c>
      <c r="I85" s="4" cm="1">
        <f t="array" ref="I85">_FV(Table1[[#This Row],[Name]],"Previous close",TRUE)</f>
        <v>21.7</v>
      </c>
      <c r="J85" s="10" t="str" cm="1">
        <f t="array" ref="J85">_FV(Table1[[#This Row],[Name]],"Ticker symbol",TRUE)</f>
        <v>NTNX</v>
      </c>
      <c r="K85" s="4" cm="1">
        <f t="array" ref="K85">_FV(Table1[[#This Row],[Name]],"Open")</f>
        <v>23.79</v>
      </c>
      <c r="L85" s="4" t="str" cm="1">
        <f t="array" ref="L85">_FV(Table1[[#This Row],[Name]],"Exchange")</f>
        <v>Nasdaq Stock Market</v>
      </c>
      <c r="M85" s="4" cm="1">
        <f t="array" ref="M85">_FV(Table1[[#This Row],[Name]],"Price")</f>
        <v>28.03</v>
      </c>
      <c r="N85" s="4" t="str">
        <f>Table1[[#This Row],[Ticker symbol]]&amp;VLOOKUP(Table1[[#This Row],[Exchange]],Sheet2!A:B,2,FALSE)</f>
        <v>NTNX</v>
      </c>
    </row>
    <row r="86" spans="1:14" customFormat="1" x14ac:dyDescent="0.35">
      <c r="A86" t="e" vm="86">
        <v>#VALUE!</v>
      </c>
      <c r="B86" t="str" cm="1">
        <f t="array" ref="B86">_FV(Table1[[#This Row],[Name]],"Industry")</f>
        <v>Passenger Transportation Services</v>
      </c>
      <c r="C86" s="1" cm="1">
        <f t="array" ref="C86">_FV(Table1[[#This Row],[Name]],"Volume")</f>
        <v>54516383</v>
      </c>
      <c r="D86" s="1" cm="1">
        <f t="array" ref="D86">_FV(Table1[[#This Row],[Name]],"Shares outstanding",TRUE)</f>
        <v>508561200</v>
      </c>
      <c r="E86" s="2" cm="1">
        <f t="array" ref="E86">_FV(Table1[[#This Row],[Name]],"Market cap",TRUE)</f>
        <v>6753692000</v>
      </c>
      <c r="F86" s="3" cm="1">
        <f t="array" ref="F86">_FV(Table1[[#This Row],[Name]],"Change (%)",TRUE)</f>
        <v>2.3342999999999999E-2</v>
      </c>
      <c r="G86" s="4" cm="1">
        <f t="array" ref="G86">_FV(Table1[[#This Row],[Name]],"52 week low",TRUE)</f>
        <v>8.25</v>
      </c>
      <c r="H86" s="4" cm="1">
        <f t="array" ref="H86">_FV(Table1[[#This Row],[Name]],"52 week high",TRUE)</f>
        <v>31.67</v>
      </c>
      <c r="I86" s="4" cm="1">
        <f t="array" ref="I86">_FV(Table1[[#This Row],[Name]],"Previous close",TRUE)</f>
        <v>13.28</v>
      </c>
      <c r="J86" s="10" t="str" cm="1">
        <f t="array" ref="J86">_FV(Table1[[#This Row],[Name]],"Ticker symbol",TRUE)</f>
        <v>AAL</v>
      </c>
      <c r="K86" s="4" cm="1">
        <f t="array" ref="K86">_FV(Table1[[#This Row],[Name]],"Open")</f>
        <v>13.59</v>
      </c>
      <c r="L86" s="4" t="str" cm="1">
        <f t="array" ref="L86">_FV(Table1[[#This Row],[Name]],"Exchange")</f>
        <v>Nasdaq Stock Market</v>
      </c>
      <c r="M86" s="4" cm="1">
        <f t="array" ref="M86">_FV(Table1[[#This Row],[Name]],"Price")</f>
        <v>13.59</v>
      </c>
      <c r="N86" s="4" t="str">
        <f>Table1[[#This Row],[Ticker symbol]]&amp;VLOOKUP(Table1[[#This Row],[Exchange]],Sheet2!A:B,2,FALSE)</f>
        <v>AAL</v>
      </c>
    </row>
    <row r="87" spans="1:14" customFormat="1" x14ac:dyDescent="0.35">
      <c r="A87" t="e" vm="87">
        <v>#VALUE!</v>
      </c>
      <c r="B87" t="str" cm="1">
        <f t="array" ref="B87">_FV(Table1[[#This Row],[Name]],"Industry")</f>
        <v>Hotels &amp; Entertainment Services</v>
      </c>
      <c r="C87" s="1" cm="1">
        <f t="array" ref="C87">_FV(Table1[[#This Row],[Name]],"Volume")</f>
        <v>51079101</v>
      </c>
      <c r="D87" s="1" cm="1">
        <f t="array" ref="D87">_FV(Table1[[#This Row],[Name]],"Shares outstanding",TRUE)</f>
        <v>856959300</v>
      </c>
      <c r="E87" s="2" cm="1">
        <f t="array" ref="E87">_FV(Table1[[#This Row],[Name]],"Market cap",TRUE)</f>
        <v>13396410000</v>
      </c>
      <c r="F87" s="3" cm="1">
        <f t="array" ref="F87">_FV(Table1[[#This Row],[Name]],"Change (%)",TRUE)</f>
        <v>6.7617999999999998E-2</v>
      </c>
      <c r="G87" s="4" cm="1">
        <f t="array" ref="G87">_FV(Table1[[#This Row],[Name]],"52 week low",TRUE)</f>
        <v>7.8</v>
      </c>
      <c r="H87" s="4" cm="1">
        <f t="array" ref="H87">_FV(Table1[[#This Row],[Name]],"52 week high",TRUE)</f>
        <v>51.94</v>
      </c>
      <c r="I87" s="4" cm="1">
        <f t="array" ref="I87">_FV(Table1[[#This Row],[Name]],"Previous close",TRUE)</f>
        <v>16.12</v>
      </c>
      <c r="J87" s="10" t="str" cm="1">
        <f t="array" ref="J87">_FV(Table1[[#This Row],[Name]],"Ticker symbol",TRUE)</f>
        <v>CCL</v>
      </c>
      <c r="K87" s="4" cm="1">
        <f t="array" ref="K87">_FV(Table1[[#This Row],[Name]],"Open")</f>
        <v>16.579999999999998</v>
      </c>
      <c r="L87" s="4" t="str" cm="1">
        <f t="array" ref="L87">_FV(Table1[[#This Row],[Name]],"Exchange")</f>
        <v>New York Stock Exchange</v>
      </c>
      <c r="M87" s="4" cm="1">
        <f t="array" ref="M87">_FV(Table1[[#This Row],[Name]],"Price")</f>
        <v>17.21</v>
      </c>
      <c r="N87" s="4" t="str">
        <f>Table1[[#This Row],[Ticker symbol]]&amp;VLOOKUP(Table1[[#This Row],[Exchange]],Sheet2!A:B,2,FALSE)</f>
        <v>CCL</v>
      </c>
    </row>
    <row r="88" spans="1:14" customFormat="1" x14ac:dyDescent="0.35">
      <c r="A88" t="e" vm="88">
        <v>#VALUE!</v>
      </c>
      <c r="B88" t="str" cm="1">
        <f t="array" ref="B88">_FV(Table1[[#This Row],[Name]],"Industry")</f>
        <v>Hotels &amp; Entertainment Services</v>
      </c>
      <c r="C88" s="1" cm="1">
        <f t="array" ref="C88">_FV(Table1[[#This Row],[Name]],"Volume")</f>
        <v>43108854</v>
      </c>
      <c r="D88" s="1" cm="1">
        <f t="array" ref="D88">_FV(Table1[[#This Row],[Name]],"Shares outstanding",TRUE)</f>
        <v>275618900</v>
      </c>
      <c r="E88" s="2" cm="1">
        <f t="array" ref="E88">_FV(Table1[[#This Row],[Name]],"Market cap",TRUE)</f>
        <v>4589055000</v>
      </c>
      <c r="F88" s="3" cm="1">
        <f t="array" ref="F88">_FV(Table1[[#This Row],[Name]],"Change (%)",TRUE)</f>
        <v>6.2461999999999997E-2</v>
      </c>
      <c r="G88" s="4" cm="1">
        <f t="array" ref="G88">_FV(Table1[[#This Row],[Name]],"52 week low",TRUE)</f>
        <v>7.03</v>
      </c>
      <c r="H88" s="4" cm="1">
        <f t="array" ref="H88">_FV(Table1[[#This Row],[Name]],"52 week high",TRUE)</f>
        <v>59.78</v>
      </c>
      <c r="I88" s="4" cm="1">
        <f t="array" ref="I88">_FV(Table1[[#This Row],[Name]],"Previous close",TRUE)</f>
        <v>16.649999999999999</v>
      </c>
      <c r="J88" s="10" t="str" cm="1">
        <f t="array" ref="J88">_FV(Table1[[#This Row],[Name]],"Ticker symbol",TRUE)</f>
        <v>NCLH</v>
      </c>
      <c r="K88" s="4" cm="1">
        <f t="array" ref="K88">_FV(Table1[[#This Row],[Name]],"Open")</f>
        <v>17.16</v>
      </c>
      <c r="L88" s="4" t="str" cm="1">
        <f t="array" ref="L88">_FV(Table1[[#This Row],[Name]],"Exchange")</f>
        <v>New York Stock Exchange</v>
      </c>
      <c r="M88" s="4" cm="1">
        <f t="array" ref="M88">_FV(Table1[[#This Row],[Name]],"Price")</f>
        <v>17.690000000000001</v>
      </c>
      <c r="N88" s="4" t="str">
        <f>Table1[[#This Row],[Ticker symbol]]&amp;VLOOKUP(Table1[[#This Row],[Exchange]],Sheet2!A:B,2,FALSE)</f>
        <v>NCLH</v>
      </c>
    </row>
    <row r="89" spans="1:14" customFormat="1" x14ac:dyDescent="0.35">
      <c r="A89" t="e" vm="89">
        <v>#VALUE!</v>
      </c>
      <c r="B89" t="str" cm="1">
        <f t="array" ref="B89">_FV(Table1[[#This Row],[Name]],"Industry")</f>
        <v>Passenger Transportation Services</v>
      </c>
      <c r="C89" s="1" cm="1">
        <f t="array" ref="C89">_FV(Table1[[#This Row],[Name]],"Volume")</f>
        <v>35228929</v>
      </c>
      <c r="D89" s="1" cm="1">
        <f t="array" ref="D89">_FV(Table1[[#This Row],[Name]],"Shares outstanding",TRUE)</f>
        <v>290983700</v>
      </c>
      <c r="E89" s="2" cm="1">
        <f t="array" ref="E89">_FV(Table1[[#This Row],[Name]],"Market cap",TRUE)</f>
        <v>10539430000</v>
      </c>
      <c r="F89" s="3" cm="1">
        <f t="array" ref="F89">_FV(Table1[[#This Row],[Name]],"Change (%)",TRUE)</f>
        <v>3.0922000000000002E-2</v>
      </c>
      <c r="G89" s="4" cm="1">
        <f t="array" ref="G89">_FV(Table1[[#This Row],[Name]],"52 week low",TRUE)</f>
        <v>17.8</v>
      </c>
      <c r="H89" s="4" cm="1">
        <f t="array" ref="H89">_FV(Table1[[#This Row],[Name]],"52 week high",TRUE)</f>
        <v>95.16</v>
      </c>
      <c r="I89" s="4" cm="1">
        <f t="array" ref="I89">_FV(Table1[[#This Row],[Name]],"Previous close",TRUE)</f>
        <v>36.22</v>
      </c>
      <c r="J89" s="10" t="str" cm="1">
        <f t="array" ref="J89">_FV(Table1[[#This Row],[Name]],"Ticker symbol",TRUE)</f>
        <v>UAL</v>
      </c>
      <c r="K89" s="4" cm="1">
        <f t="array" ref="K89">_FV(Table1[[#This Row],[Name]],"Open")</f>
        <v>37.139600000000002</v>
      </c>
      <c r="L89" s="4" t="str" cm="1">
        <f t="array" ref="L89">_FV(Table1[[#This Row],[Name]],"Exchange")</f>
        <v>Nasdaq Stock Market</v>
      </c>
      <c r="M89" s="4" cm="1">
        <f t="array" ref="M89">_FV(Table1[[#This Row],[Name]],"Price")</f>
        <v>37.340000000000003</v>
      </c>
      <c r="N89" s="4" t="str">
        <f>Table1[[#This Row],[Ticker symbol]]&amp;VLOOKUP(Table1[[#This Row],[Exchange]],Sheet2!A:B,2,FALSE)</f>
        <v>UAL</v>
      </c>
    </row>
    <row r="90" spans="1:14" customFormat="1" x14ac:dyDescent="0.35">
      <c r="A90" t="e" vm="90">
        <v>#VALUE!</v>
      </c>
      <c r="B90" t="str" cm="1">
        <f t="array" ref="B90">_FV(Table1[[#This Row],[Name]],"Industry")</f>
        <v>Hotels &amp; Entertainment Services</v>
      </c>
      <c r="C90" s="1" cm="1">
        <f t="array" ref="C90">_FV(Table1[[#This Row],[Name]],"Volume")</f>
        <v>23232440</v>
      </c>
      <c r="D90" s="1" cm="1">
        <f t="array" ref="D90">_FV(Table1[[#This Row],[Name]],"Shares outstanding",TRUE)</f>
        <v>493281200</v>
      </c>
      <c r="E90" s="2" cm="1">
        <f t="array" ref="E90">_FV(Table1[[#This Row],[Name]],"Market cap",TRUE)</f>
        <v>11251740000</v>
      </c>
      <c r="F90" s="3" cm="1">
        <f t="array" ref="F90">_FV(Table1[[#This Row],[Name]],"Change (%)",TRUE)</f>
        <v>4.6032000000000003E-2</v>
      </c>
      <c r="G90" s="4" cm="1">
        <f t="array" ref="G90">_FV(Table1[[#This Row],[Name]],"52 week low",TRUE)</f>
        <v>5.9001000000000001</v>
      </c>
      <c r="H90" s="4" cm="1">
        <f t="array" ref="H90">_FV(Table1[[#This Row],[Name]],"52 week high",TRUE)</f>
        <v>34.634999999999998</v>
      </c>
      <c r="I90" s="4" cm="1">
        <f t="array" ref="I90">_FV(Table1[[#This Row],[Name]],"Previous close",TRUE)</f>
        <v>22.81</v>
      </c>
      <c r="J90" s="10" t="str" cm="1">
        <f t="array" ref="J90">_FV(Table1[[#This Row],[Name]],"Ticker symbol",TRUE)</f>
        <v>MGM</v>
      </c>
      <c r="K90" s="4" cm="1">
        <f t="array" ref="K90">_FV(Table1[[#This Row],[Name]],"Open")</f>
        <v>23.37</v>
      </c>
      <c r="L90" s="4" t="str" cm="1">
        <f t="array" ref="L90">_FV(Table1[[#This Row],[Name]],"Exchange")</f>
        <v>New York Stock Exchange</v>
      </c>
      <c r="M90" s="4" cm="1">
        <f t="array" ref="M90">_FV(Table1[[#This Row],[Name]],"Price")</f>
        <v>23.86</v>
      </c>
      <c r="N90" s="4" t="str">
        <f>Table1[[#This Row],[Ticker symbol]]&amp;VLOOKUP(Table1[[#This Row],[Exchange]],Sheet2!A:B,2,FALSE)</f>
        <v>MGM</v>
      </c>
    </row>
    <row r="91" spans="1:14" customFormat="1" x14ac:dyDescent="0.35">
      <c r="A91" t="e" vm="91">
        <v>#VALUE!</v>
      </c>
      <c r="B91" t="str" cm="1">
        <f t="array" ref="B91">_FV(Table1[[#This Row],[Name]],"Industry")</f>
        <v>Computers, Phones &amp; Household Electronics</v>
      </c>
      <c r="C91" s="1" cm="1">
        <f t="array" ref="C91">_FV(Table1[[#This Row],[Name]],"Volume")</f>
        <v>22607772</v>
      </c>
      <c r="D91" s="1" cm="1">
        <f t="array" ref="D91">_FV(Table1[[#This Row],[Name]],"Shares outstanding",TRUE)</f>
        <v>1429957000</v>
      </c>
      <c r="E91" s="2" cm="1">
        <f t="array" ref="E91">_FV(Table1[[#This Row],[Name]],"Market cap",TRUE)</f>
        <v>26740190000</v>
      </c>
      <c r="F91" s="3" cm="1">
        <f t="array" ref="F91">_FV(Table1[[#This Row],[Name]],"Change (%)",TRUE)</f>
        <v>6.1497000000000003E-2</v>
      </c>
      <c r="G91" s="4" cm="1">
        <f t="array" ref="G91">_FV(Table1[[#This Row],[Name]],"52 week low",TRUE)</f>
        <v>12.54</v>
      </c>
      <c r="H91" s="4" cm="1">
        <f t="array" ref="H91">_FV(Table1[[#This Row],[Name]],"52 week high",TRUE)</f>
        <v>23.93</v>
      </c>
      <c r="I91" s="4" cm="1">
        <f t="array" ref="I91">_FV(Table1[[#This Row],[Name]],"Previous close",TRUE)</f>
        <v>18.7</v>
      </c>
      <c r="J91" s="10" t="str" cm="1">
        <f t="array" ref="J91">_FV(Table1[[#This Row],[Name]],"Ticker symbol",TRUE)</f>
        <v>HPQ</v>
      </c>
      <c r="K91" s="4" cm="1">
        <f t="array" ref="K91">_FV(Table1[[#This Row],[Name]],"Open")</f>
        <v>19.28</v>
      </c>
      <c r="L91" s="4" t="str" cm="1">
        <f t="array" ref="L91">_FV(Table1[[#This Row],[Name]],"Exchange")</f>
        <v>New York Stock Exchange</v>
      </c>
      <c r="M91" s="4" cm="1">
        <f t="array" ref="M91">_FV(Table1[[#This Row],[Name]],"Price")</f>
        <v>19.850000000000001</v>
      </c>
      <c r="N91" s="4" t="str">
        <f>Table1[[#This Row],[Ticker symbol]]&amp;VLOOKUP(Table1[[#This Row],[Exchange]],Sheet2!A:B,2,FALSE)</f>
        <v>HPQ</v>
      </c>
    </row>
    <row r="92" spans="1:14" customFormat="1" x14ac:dyDescent="0.35">
      <c r="A92" t="e" vm="92">
        <v>#VALUE!</v>
      </c>
      <c r="B92" t="str" cm="1">
        <f t="array" ref="B92">_FV(Table1[[#This Row],[Name]],"Industry")</f>
        <v>Software &amp; IT Services</v>
      </c>
      <c r="C92" s="1" cm="1">
        <f t="array" ref="C92">_FV(Table1[[#This Row],[Name]],"Volume")</f>
        <v>22074931</v>
      </c>
      <c r="D92" s="1" cm="1">
        <f t="array" ref="D92">_FV(Table1[[#This Row],[Name]],"Shares outstanding",TRUE)</f>
        <v>1469220000</v>
      </c>
      <c r="E92" s="2" cm="1">
        <f t="array" ref="E92">_FV(Table1[[#This Row],[Name]],"Market cap",TRUE)</f>
        <v>31940850000</v>
      </c>
      <c r="F92" s="3" cm="1">
        <f t="array" ref="F92">_FV(Table1[[#This Row],[Name]],"Change (%)",TRUE)</f>
        <v>2.6219000000000003E-2</v>
      </c>
      <c r="G92" s="4" cm="1">
        <f t="array" ref="G92">_FV(Table1[[#This Row],[Name]],"52 week low",TRUE)</f>
        <v>7.89</v>
      </c>
      <c r="H92" s="4" cm="1">
        <f t="array" ref="H92">_FV(Table1[[#This Row],[Name]],"52 week high",TRUE)</f>
        <v>26.76</v>
      </c>
      <c r="I92" s="4" cm="1">
        <f t="array" ref="I92">_FV(Table1[[#This Row],[Name]],"Previous close",TRUE)</f>
        <v>21.74</v>
      </c>
      <c r="J92" s="10" t="str" cm="1">
        <f t="array" ref="J92">_FV(Table1[[#This Row],[Name]],"Ticker symbol",TRUE)</f>
        <v>SNAP</v>
      </c>
      <c r="K92" s="4" cm="1">
        <f t="array" ref="K92">_FV(Table1[[#This Row],[Name]],"Open")</f>
        <v>21.79</v>
      </c>
      <c r="L92" s="4" t="str" cm="1">
        <f t="array" ref="L92">_FV(Table1[[#This Row],[Name]],"Exchange")</f>
        <v>New York Stock Exchange</v>
      </c>
      <c r="M92" s="4" cm="1">
        <f t="array" ref="M92">_FV(Table1[[#This Row],[Name]],"Price")</f>
        <v>22.31</v>
      </c>
      <c r="N92" s="4" t="str">
        <f>Table1[[#This Row],[Ticker symbol]]&amp;VLOOKUP(Table1[[#This Row],[Exchange]],Sheet2!A:B,2,FALSE)</f>
        <v>SNAP</v>
      </c>
    </row>
    <row r="93" spans="1:14" customFormat="1" x14ac:dyDescent="0.35">
      <c r="A93" t="e" vm="93">
        <v>#VALUE!</v>
      </c>
      <c r="B93" t="str" cm="1">
        <f t="array" ref="B93">_FV(Table1[[#This Row],[Name]],"Industry")</f>
        <v>Passenger Transportation Services</v>
      </c>
      <c r="C93" s="1" cm="1">
        <f t="array" ref="C93">_FV(Table1[[#This Row],[Name]],"Volume")</f>
        <v>20469731</v>
      </c>
      <c r="D93" s="1" cm="1">
        <f t="array" ref="D93">_FV(Table1[[#This Row],[Name]],"Shares outstanding",TRUE)</f>
        <v>637856800</v>
      </c>
      <c r="E93" s="2" cm="1">
        <f t="array" ref="E93">_FV(Table1[[#This Row],[Name]],"Market cap",TRUE)</f>
        <v>19658740000</v>
      </c>
      <c r="F93" s="3" cm="1">
        <f t="array" ref="F93">_FV(Table1[[#This Row],[Name]],"Change (%)",TRUE)</f>
        <v>3.7961999999999996E-2</v>
      </c>
      <c r="G93" s="4" cm="1">
        <f t="array" ref="G93">_FV(Table1[[#This Row],[Name]],"52 week low",TRUE)</f>
        <v>17.510000000000002</v>
      </c>
      <c r="H93" s="4" cm="1">
        <f t="array" ref="H93">_FV(Table1[[#This Row],[Name]],"52 week high",TRUE)</f>
        <v>62.48</v>
      </c>
      <c r="I93" s="4" cm="1">
        <f t="array" ref="I93">_FV(Table1[[#This Row],[Name]],"Previous close",TRUE)</f>
        <v>30.82</v>
      </c>
      <c r="J93" s="10" t="str" cm="1">
        <f t="array" ref="J93">_FV(Table1[[#This Row],[Name]],"Ticker symbol",TRUE)</f>
        <v>DAL</v>
      </c>
      <c r="K93" s="4" cm="1">
        <f t="array" ref="K93">_FV(Table1[[#This Row],[Name]],"Open")</f>
        <v>31.25</v>
      </c>
      <c r="L93" s="4" t="str" cm="1">
        <f t="array" ref="L93">_FV(Table1[[#This Row],[Name]],"Exchange")</f>
        <v>New York Stock Exchange</v>
      </c>
      <c r="M93" s="4" cm="1">
        <f t="array" ref="M93">_FV(Table1[[#This Row],[Name]],"Price")</f>
        <v>31.99</v>
      </c>
      <c r="N93" s="4" t="str">
        <f>Table1[[#This Row],[Ticker symbol]]&amp;VLOOKUP(Table1[[#This Row],[Exchange]],Sheet2!A:B,2,FALSE)</f>
        <v>DAL</v>
      </c>
    </row>
    <row r="94" spans="1:14" customFormat="1" x14ac:dyDescent="0.35">
      <c r="A94" t="e" vm="94">
        <v>#VALUE!</v>
      </c>
      <c r="B94" t="str" cm="1">
        <f t="array" ref="B94">_FV(Table1[[#This Row],[Name]],"Industry")</f>
        <v>Specialty Retailers</v>
      </c>
      <c r="C94" s="1" cm="1">
        <f t="array" ref="C94">_FV(Table1[[#This Row],[Name]],"Volume")</f>
        <v>20169523</v>
      </c>
      <c r="D94" s="1" cm="1">
        <f t="array" ref="D94">_FV(Table1[[#This Row],[Name]],"Shares outstanding",TRUE)</f>
        <v>373470700</v>
      </c>
      <c r="E94" s="2" cm="1">
        <f t="array" ref="E94">_FV(Table1[[#This Row],[Name]],"Market cap",TRUE)</f>
        <v>6490921000</v>
      </c>
      <c r="F94" s="3" cm="1">
        <f t="array" ref="F94">_FV(Table1[[#This Row],[Name]],"Change (%)",TRUE)</f>
        <v>9.2059999999999989E-3</v>
      </c>
      <c r="G94" s="4" cm="1">
        <f t="array" ref="G94">_FV(Table1[[#This Row],[Name]],"52 week low",TRUE)</f>
        <v>5.26</v>
      </c>
      <c r="H94" s="4" cm="1">
        <f t="array" ref="H94">_FV(Table1[[#This Row],[Name]],"52 week high",TRUE)</f>
        <v>19.86</v>
      </c>
      <c r="I94" s="4" cm="1">
        <f t="array" ref="I94">_FV(Table1[[#This Row],[Name]],"Previous close",TRUE)</f>
        <v>17.38</v>
      </c>
      <c r="J94" s="10" t="str" cm="1">
        <f t="array" ref="J94">_FV(Table1[[#This Row],[Name]],"Ticker symbol",TRUE)</f>
        <v>GPS</v>
      </c>
      <c r="K94" s="4" cm="1">
        <f t="array" ref="K94">_FV(Table1[[#This Row],[Name]],"Open")</f>
        <v>17.38</v>
      </c>
      <c r="L94" s="4" t="str" cm="1">
        <f t="array" ref="L94">_FV(Table1[[#This Row],[Name]],"Exchange")</f>
        <v>New York Stock Exchange</v>
      </c>
      <c r="M94" s="4" cm="1">
        <f t="array" ref="M94">_FV(Table1[[#This Row],[Name]],"Price")</f>
        <v>17.54</v>
      </c>
      <c r="N94" s="4" t="str">
        <f>Table1[[#This Row],[Ticker symbol]]&amp;VLOOKUP(Table1[[#This Row],[Exchange]],Sheet2!A:B,2,FALSE)</f>
        <v>GPS</v>
      </c>
    </row>
    <row r="95" spans="1:14" customFormat="1" x14ac:dyDescent="0.35">
      <c r="A95" t="e" vm="95">
        <v>#VALUE!</v>
      </c>
      <c r="B95" t="str" cm="1">
        <f t="array" ref="B95">_FV(Table1[[#This Row],[Name]],"Industry")</f>
        <v>Metals &amp; Mining</v>
      </c>
      <c r="C95" s="1" cm="1">
        <f t="array" ref="C95">_FV(Table1[[#This Row],[Name]],"Volume")</f>
        <v>19533837</v>
      </c>
      <c r="D95" s="1" cm="1">
        <f t="array" ref="D95">_FV(Table1[[#This Row],[Name]],"Shares outstanding",TRUE)</f>
        <v>1778068000</v>
      </c>
      <c r="E95" s="2" cm="1">
        <f t="array" ref="E95">_FV(Table1[[#This Row],[Name]],"Market cap",TRUE)</f>
        <v>66641990000</v>
      </c>
      <c r="F95" s="3" cm="1">
        <f t="array" ref="F95">_FV(Table1[[#This Row],[Name]],"Change (%)",TRUE)</f>
        <v>2.1692999999999997E-2</v>
      </c>
      <c r="G95" s="4" cm="1">
        <f t="array" ref="G95">_FV(Table1[[#This Row],[Name]],"52 week low",TRUE)</f>
        <v>12.65</v>
      </c>
      <c r="H95" s="4" cm="1">
        <f t="array" ref="H95">_FV(Table1[[#This Row],[Name]],"52 week high",TRUE)</f>
        <v>31.22</v>
      </c>
      <c r="I95" s="4" cm="1">
        <f t="array" ref="I95">_FV(Table1[[#This Row],[Name]],"Previous close",TRUE)</f>
        <v>28.58</v>
      </c>
      <c r="J95" s="10" t="str" cm="1">
        <f t="array" ref="J95">_FV(Table1[[#This Row],[Name]],"Ticker symbol",TRUE)</f>
        <v>GOLD</v>
      </c>
      <c r="K95" s="4" cm="1">
        <f t="array" ref="K95">_FV(Table1[[#This Row],[Name]],"Open")</f>
        <v>29.21</v>
      </c>
      <c r="L95" s="4" t="str" cm="1">
        <f t="array" ref="L95">_FV(Table1[[#This Row],[Name]],"Exchange")</f>
        <v>New York Stock Exchange</v>
      </c>
      <c r="M95" s="4" cm="1">
        <f t="array" ref="M95">_FV(Table1[[#This Row],[Name]],"Price")</f>
        <v>29.2</v>
      </c>
      <c r="N95" s="4" t="str">
        <f>Table1[[#This Row],[Ticker symbol]]&amp;VLOOKUP(Table1[[#This Row],[Exchange]],Sheet2!A:B,2,FALSE)</f>
        <v>GOLD</v>
      </c>
    </row>
    <row r="96" spans="1:14" customFormat="1" x14ac:dyDescent="0.35">
      <c r="A96" t="e" vm="96">
        <v>#VALUE!</v>
      </c>
      <c r="B96" t="str" cm="1">
        <f t="array" ref="B96">_FV(Table1[[#This Row],[Name]],"Industry")</f>
        <v>Hotels &amp; Entertainment Services</v>
      </c>
      <c r="C96" s="1" cm="1">
        <f t="array" ref="C96">_FV(Table1[[#This Row],[Name]],"Volume")</f>
        <v>18630516</v>
      </c>
      <c r="D96" s="1" cm="1">
        <f t="array" ref="D96">_FV(Table1[[#This Row],[Name]],"Shares outstanding",TRUE)</f>
        <v>355555300</v>
      </c>
      <c r="E96" s="2" cm="1">
        <f t="array" ref="E96">_FV(Table1[[#This Row],[Name]],"Market cap",TRUE)</f>
        <v>13887990000</v>
      </c>
      <c r="F96" s="3" cm="1">
        <f t="array" ref="F96">_FV(Table1[[#This Row],[Name]],"Change (%)",TRUE)</f>
        <v>-7.0148000000000002E-2</v>
      </c>
      <c r="G96" s="4" cm="1">
        <f t="array" ref="G96">_FV(Table1[[#This Row],[Name]],"52 week low",TRUE)</f>
        <v>9.84</v>
      </c>
      <c r="H96" s="4" cm="1">
        <f t="array" ref="H96">_FV(Table1[[#This Row],[Name]],"52 week high",TRUE)</f>
        <v>44.79</v>
      </c>
      <c r="I96" s="4" cm="1">
        <f t="array" ref="I96">_FV(Table1[[#This Row],[Name]],"Previous close",TRUE)</f>
        <v>39.06</v>
      </c>
      <c r="J96" s="10" t="str" cm="1">
        <f t="array" ref="J96">_FV(Table1[[#This Row],[Name]],"Ticker symbol",TRUE)</f>
        <v>DKNG</v>
      </c>
      <c r="K96" s="4" cm="1">
        <f t="array" ref="K96">_FV(Table1[[#This Row],[Name]],"Open")</f>
        <v>37.99</v>
      </c>
      <c r="L96" s="4" t="str" cm="1">
        <f t="array" ref="L96">_FV(Table1[[#This Row],[Name]],"Exchange")</f>
        <v>Nasdaq Stock Market</v>
      </c>
      <c r="M96" s="4" cm="1">
        <f t="array" ref="M96">_FV(Table1[[#This Row],[Name]],"Price")</f>
        <v>36.32</v>
      </c>
      <c r="N96" s="4" t="str">
        <f>Table1[[#This Row],[Ticker symbol]]&amp;VLOOKUP(Table1[[#This Row],[Exchange]],Sheet2!A:B,2,FALSE)</f>
        <v>DKNG</v>
      </c>
    </row>
    <row r="97" spans="1:14" customFormat="1" x14ac:dyDescent="0.35">
      <c r="A97" t="e" vm="97">
        <v>#VALUE!</v>
      </c>
      <c r="B97" t="str" cm="1">
        <f t="array" ref="B97">_FV(Table1[[#This Row],[Name]],"Industry")</f>
        <v>Semiconductors &amp; Semiconductor Equipment</v>
      </c>
      <c r="C97" s="1" cm="1">
        <f t="array" ref="C97">_FV(Table1[[#This Row],[Name]],"Volume")</f>
        <v>17859805</v>
      </c>
      <c r="D97" s="1" cm="1">
        <f t="array" ref="D97">_FV(Table1[[#This Row],[Name]],"Shares outstanding",TRUE)</f>
        <v>665300000</v>
      </c>
      <c r="E97" s="2" cm="1">
        <f t="array" ref="E97">_FV(Table1[[#This Row],[Name]],"Market cap",TRUE)</f>
        <v>23890920000</v>
      </c>
      <c r="F97" s="3" cm="1">
        <f t="array" ref="F97">_FV(Table1[[#This Row],[Name]],"Change (%)",TRUE)</f>
        <v>6.5162999999999999E-2</v>
      </c>
      <c r="G97" s="4" cm="1">
        <f t="array" ref="G97">_FV(Table1[[#This Row],[Name]],"52 week low",TRUE)</f>
        <v>16.45</v>
      </c>
      <c r="H97" s="4" cm="1">
        <f t="array" ref="H97">_FV(Table1[[#This Row],[Name]],"52 week high",TRUE)</f>
        <v>39.4</v>
      </c>
      <c r="I97" s="4" cm="1">
        <f t="array" ref="I97">_FV(Table1[[#This Row],[Name]],"Previous close",TRUE)</f>
        <v>35.909999999999997</v>
      </c>
      <c r="J97" s="10" t="str" cm="1">
        <f t="array" ref="J97">_FV(Table1[[#This Row],[Name]],"Ticker symbol",TRUE)</f>
        <v>MRVL</v>
      </c>
      <c r="K97" s="4" cm="1">
        <f t="array" ref="K97">_FV(Table1[[#This Row],[Name]],"Open")</f>
        <v>36.75</v>
      </c>
      <c r="L97" s="4" t="str" cm="1">
        <f t="array" ref="L97">_FV(Table1[[#This Row],[Name]],"Exchange")</f>
        <v>Nasdaq Stock Market</v>
      </c>
      <c r="M97" s="4" cm="1">
        <f t="array" ref="M97">_FV(Table1[[#This Row],[Name]],"Price")</f>
        <v>38.25</v>
      </c>
      <c r="N97" s="4" t="str">
        <f>Table1[[#This Row],[Ticker symbol]]&amp;VLOOKUP(Table1[[#This Row],[Exchange]],Sheet2!A:B,2,FALSE)</f>
        <v>MRVL</v>
      </c>
    </row>
    <row r="98" spans="1:14" customFormat="1" x14ac:dyDescent="0.35">
      <c r="A98" t="e" vm="98">
        <v>#VALUE!</v>
      </c>
      <c r="B98" t="str" cm="1">
        <f t="array" ref="B98">_FV(Table1[[#This Row],[Name]],"Industry")</f>
        <v>Software &amp; IT Services</v>
      </c>
      <c r="C98" s="1" cm="1">
        <f t="array" ref="C98">_FV(Table1[[#This Row],[Name]],"Volume")</f>
        <v>17833021</v>
      </c>
      <c r="D98" s="1" cm="1">
        <f t="array" ref="D98">_FV(Table1[[#This Row],[Name]],"Shares outstanding",TRUE)</f>
        <v>1752623000</v>
      </c>
      <c r="E98" s="2" cm="1">
        <f t="array" ref="E98">_FV(Table1[[#This Row],[Name]],"Market cap",TRUE)</f>
        <v>57486020000</v>
      </c>
      <c r="F98" s="3" cm="1">
        <f t="array" ref="F98">_FV(Table1[[#This Row],[Name]],"Change (%)",TRUE)</f>
        <v>3.0488000000000001E-2</v>
      </c>
      <c r="G98" s="4" cm="1">
        <f t="array" ref="G98">_FV(Table1[[#This Row],[Name]],"52 week low",TRUE)</f>
        <v>13.71</v>
      </c>
      <c r="H98" s="4" cm="1">
        <f t="array" ref="H98">_FV(Table1[[#This Row],[Name]],"52 week high",TRUE)</f>
        <v>41.86</v>
      </c>
      <c r="I98" s="4" cm="1">
        <f t="array" ref="I98">_FV(Table1[[#This Row],[Name]],"Previous close",TRUE)</f>
        <v>32.799999999999997</v>
      </c>
      <c r="J98" s="10" t="str" cm="1">
        <f t="array" ref="J98">_FV(Table1[[#This Row],[Name]],"Ticker symbol",TRUE)</f>
        <v>UBER</v>
      </c>
      <c r="K98" s="4" cm="1">
        <f t="array" ref="K98">_FV(Table1[[#This Row],[Name]],"Open")</f>
        <v>33</v>
      </c>
      <c r="L98" s="4" t="str" cm="1">
        <f t="array" ref="L98">_FV(Table1[[#This Row],[Name]],"Exchange")</f>
        <v>New York Stock Exchange</v>
      </c>
      <c r="M98" s="4" cm="1">
        <f t="array" ref="M98">_FV(Table1[[#This Row],[Name]],"Price")</f>
        <v>33.799999999999997</v>
      </c>
      <c r="N98" s="4" t="str">
        <f>Table1[[#This Row],[Ticker symbol]]&amp;VLOOKUP(Table1[[#This Row],[Exchange]],Sheet2!A:B,2,FALSE)</f>
        <v>UBER</v>
      </c>
    </row>
    <row r="99" spans="1:14" customFormat="1" x14ac:dyDescent="0.35">
      <c r="A99" t="e" vm="99">
        <v>#VALUE!</v>
      </c>
      <c r="B99" t="str" cm="1">
        <f t="array" ref="B99">_FV(Table1[[#This Row],[Name]],"Industry")</f>
        <v>Banking Services</v>
      </c>
      <c r="C99" s="1" cm="1">
        <f t="array" ref="C99">_FV(Table1[[#This Row],[Name]],"Volume")</f>
        <v>16563529</v>
      </c>
      <c r="D99" s="1" cm="1">
        <f t="array" ref="D99">_FV(Table1[[#This Row],[Name]],"Shares outstanding",TRUE)</f>
        <v>1983652000</v>
      </c>
      <c r="E99" s="2" cm="1">
        <f t="array" ref="E99">_FV(Table1[[#This Row],[Name]],"Market cap",TRUE)</f>
        <v>53756970000</v>
      </c>
      <c r="F99" s="3" cm="1">
        <f t="array" ref="F99">_FV(Table1[[#This Row],[Name]],"Change (%)",TRUE)</f>
        <v>4.8708000000000001E-2</v>
      </c>
      <c r="G99" s="4" cm="1">
        <f t="array" ref="G99">_FV(Table1[[#This Row],[Name]],"52 week low",TRUE)</f>
        <v>17.5</v>
      </c>
      <c r="H99" s="4" cm="1">
        <f t="array" ref="H99">_FV(Table1[[#This Row],[Name]],"52 week high",TRUE)</f>
        <v>29.96</v>
      </c>
      <c r="I99" s="4" cm="1">
        <f t="array" ref="I99">_FV(Table1[[#This Row],[Name]],"Previous close",TRUE)</f>
        <v>27.1</v>
      </c>
      <c r="J99" s="10" t="str" cm="1">
        <f t="array" ref="J99">_FV(Table1[[#This Row],[Name]],"Ticker symbol",TRUE)</f>
        <v>RKT</v>
      </c>
      <c r="K99" s="4" cm="1">
        <f t="array" ref="K99">_FV(Table1[[#This Row],[Name]],"Open")</f>
        <v>27.5</v>
      </c>
      <c r="L99" s="4" t="str" cm="1">
        <f t="array" ref="L99">_FV(Table1[[#This Row],[Name]],"Exchange")</f>
        <v>New York Stock Exchange</v>
      </c>
      <c r="M99" s="4" cm="1">
        <f t="array" ref="M99">_FV(Table1[[#This Row],[Name]],"Price")</f>
        <v>28.42</v>
      </c>
      <c r="N99" s="4" t="str">
        <f>Table1[[#This Row],[Ticker symbol]]&amp;VLOOKUP(Table1[[#This Row],[Exchange]],Sheet2!A:B,2,FALSE)</f>
        <v>RKT</v>
      </c>
    </row>
    <row r="100" spans="1:14" customFormat="1" x14ac:dyDescent="0.35">
      <c r="A100" t="e" vm="100">
        <v>#VALUE!</v>
      </c>
      <c r="B100" t="str" cm="1">
        <f t="array" ref="B100">_FV(Table1[[#This Row],[Name]],"Industry")</f>
        <v>Metals &amp; Mining</v>
      </c>
      <c r="C100" s="1" cm="1">
        <f t="array" ref="C100">_FV(Table1[[#This Row],[Name]],"Volume")</f>
        <v>16416825</v>
      </c>
      <c r="D100" s="1" cm="1">
        <f t="array" ref="D100">_FV(Table1[[#This Row],[Name]],"Shares outstanding",TRUE)</f>
        <v>1452219000</v>
      </c>
      <c r="E100" s="2" cm="1">
        <f t="array" ref="E100">_FV(Table1[[#This Row],[Name]],"Market cap",TRUE)</f>
        <v>21638060000</v>
      </c>
      <c r="F100" s="3" cm="1">
        <f t="array" ref="F100">_FV(Table1[[#This Row],[Name]],"Change (%)",TRUE)</f>
        <v>5.0335999999999999E-2</v>
      </c>
      <c r="G100" s="4" cm="1">
        <f t="array" ref="G100">_FV(Table1[[#This Row],[Name]],"52 week low",TRUE)</f>
        <v>4.82</v>
      </c>
      <c r="H100" s="4" cm="1">
        <f t="array" ref="H100">_FV(Table1[[#This Row],[Name]],"52 week high",TRUE)</f>
        <v>15.65</v>
      </c>
      <c r="I100" s="4" cm="1">
        <f t="array" ref="I100">_FV(Table1[[#This Row],[Name]],"Previous close",TRUE)</f>
        <v>14.9</v>
      </c>
      <c r="J100" s="10" t="str" cm="1">
        <f t="array" ref="J100">_FV(Table1[[#This Row],[Name]],"Ticker symbol",TRUE)</f>
        <v>FCX</v>
      </c>
      <c r="K100" s="4" cm="1">
        <f t="array" ref="K100">_FV(Table1[[#This Row],[Name]],"Open")</f>
        <v>15.24</v>
      </c>
      <c r="L100" s="4" t="str" cm="1">
        <f t="array" ref="L100">_FV(Table1[[#This Row],[Name]],"Exchange")</f>
        <v>New York Stock Exchange</v>
      </c>
      <c r="M100" s="4" cm="1">
        <f t="array" ref="M100">_FV(Table1[[#This Row],[Name]],"Price")</f>
        <v>15.65</v>
      </c>
      <c r="N100" s="4" t="str">
        <f>Table1[[#This Row],[Ticker symbol]]&amp;VLOOKUP(Table1[[#This Row],[Exchange]],Sheet2!A:B,2,FALSE)</f>
        <v>FCX</v>
      </c>
    </row>
    <row r="101" spans="1:14" customFormat="1" x14ac:dyDescent="0.35">
      <c r="A101" t="e" vm="101">
        <v>#VALUE!</v>
      </c>
      <c r="B101" t="str" cm="1">
        <f t="array" ref="B101">_FV(Table1[[#This Row],[Name]],"Industry")</f>
        <v>Metals &amp; Mining</v>
      </c>
      <c r="C101" s="1" cm="1">
        <f t="array" ref="C101">_FV(Table1[[#This Row],[Name]],"Volume")</f>
        <v>16052301</v>
      </c>
      <c r="D101" s="1" cm="1">
        <f t="array" ref="D101">_FV(Table1[[#This Row],[Name]],"Shares outstanding",TRUE)</f>
        <v>5284475000</v>
      </c>
      <c r="E101" s="2" cm="1">
        <f t="array" ref="E101">_FV(Table1[[#This Row],[Name]],"Market cap",TRUE)</f>
        <v>57683150000</v>
      </c>
      <c r="F101" s="3" cm="1">
        <f t="array" ref="F101">_FV(Table1[[#This Row],[Name]],"Change (%)",TRUE)</f>
        <v>3.3852E-2</v>
      </c>
      <c r="G101" s="4" cm="1">
        <f t="array" ref="G101">_FV(Table1[[#This Row],[Name]],"52 week low",TRUE)</f>
        <v>6.49</v>
      </c>
      <c r="H101" s="4" cm="1">
        <f t="array" ref="H101">_FV(Table1[[#This Row],[Name]],"52 week high",TRUE)</f>
        <v>13.67</v>
      </c>
      <c r="I101" s="4" cm="1">
        <f t="array" ref="I101">_FV(Table1[[#This Row],[Name]],"Previous close",TRUE)</f>
        <v>10.93</v>
      </c>
      <c r="J101" s="10" t="str" cm="1">
        <f t="array" ref="J101">_FV(Table1[[#This Row],[Name]],"Ticker symbol",TRUE)</f>
        <v>VALE</v>
      </c>
      <c r="K101" s="4" cm="1">
        <f t="array" ref="K101">_FV(Table1[[#This Row],[Name]],"Open")</f>
        <v>11.11</v>
      </c>
      <c r="L101" s="4" t="str" cm="1">
        <f t="array" ref="L101">_FV(Table1[[#This Row],[Name]],"Exchange")</f>
        <v>New York Stock Exchange</v>
      </c>
      <c r="M101" s="4" cm="1">
        <f t="array" ref="M101">_FV(Table1[[#This Row],[Name]],"Price")</f>
        <v>11.3</v>
      </c>
      <c r="N101" s="4" t="str">
        <f>Table1[[#This Row],[Ticker symbol]]&amp;VLOOKUP(Table1[[#This Row],[Exchange]],Sheet2!A:B,2,FALSE)</f>
        <v>VALE</v>
      </c>
    </row>
    <row r="102" spans="1:14" customFormat="1" x14ac:dyDescent="0.35">
      <c r="A102" t="e" vm="102">
        <v>#VALUE!</v>
      </c>
      <c r="B102" t="str" cm="1">
        <f t="array" ref="B102">_FV(Table1[[#This Row],[Name]],"Industry")</f>
        <v>Renewable Energy</v>
      </c>
      <c r="C102" s="1" cm="1">
        <f t="array" ref="C102">_FV(Table1[[#This Row],[Name]],"Volume")</f>
        <v>14974153</v>
      </c>
      <c r="D102" s="1" cm="1">
        <f t="array" ref="D102">_FV(Table1[[#This Row],[Name]],"Shares outstanding",TRUE)</f>
        <v>377982100</v>
      </c>
      <c r="E102" s="2" cm="1">
        <f t="array" ref="E102">_FV(Table1[[#This Row],[Name]],"Market cap",TRUE)</f>
        <v>4909988000</v>
      </c>
      <c r="F102" s="3" cm="1">
        <f t="array" ref="F102">_FV(Table1[[#This Row],[Name]],"Change (%)",TRUE)</f>
        <v>6.1590000000000004E-3</v>
      </c>
      <c r="G102" s="4" cm="1">
        <f t="array" ref="G102">_FV(Table1[[#This Row],[Name]],"52 week low",TRUE)</f>
        <v>2.1</v>
      </c>
      <c r="H102" s="4" cm="1">
        <f t="array" ref="H102">_FV(Table1[[#This Row],[Name]],"52 week high",TRUE)</f>
        <v>14.35</v>
      </c>
      <c r="I102" s="4" cm="1">
        <f t="array" ref="I102">_FV(Table1[[#This Row],[Name]],"Previous close",TRUE)</f>
        <v>12.99</v>
      </c>
      <c r="J102" s="10" t="str" cm="1">
        <f t="array" ref="J102">_FV(Table1[[#This Row],[Name]],"Ticker symbol",TRUE)</f>
        <v>PLUG</v>
      </c>
      <c r="K102" s="4" cm="1">
        <f t="array" ref="K102">_FV(Table1[[#This Row],[Name]],"Open")</f>
        <v>13.1</v>
      </c>
      <c r="L102" s="4" t="str" cm="1">
        <f t="array" ref="L102">_FV(Table1[[#This Row],[Name]],"Exchange")</f>
        <v>Nasdaq Stock Market</v>
      </c>
      <c r="M102" s="4" cm="1">
        <f t="array" ref="M102">_FV(Table1[[#This Row],[Name]],"Price")</f>
        <v>13.07</v>
      </c>
      <c r="N102" s="4" t="str">
        <f>Table1[[#This Row],[Ticker symbol]]&amp;VLOOKUP(Table1[[#This Row],[Exchange]],Sheet2!A:B,2,FALSE)</f>
        <v>PLUG</v>
      </c>
    </row>
    <row r="103" spans="1:14" customFormat="1" x14ac:dyDescent="0.35">
      <c r="A103" t="e" vm="103">
        <v>#VALUE!</v>
      </c>
      <c r="B103" t="str" cm="1">
        <f t="array" ref="B103">_FV(Table1[[#This Row],[Name]],"Industry")</f>
        <v>Passenger Transportation Services</v>
      </c>
      <c r="C103" s="1" cm="1">
        <f t="array" ref="C103">_FV(Table1[[#This Row],[Name]],"Volume")</f>
        <v>14082625</v>
      </c>
      <c r="D103" s="1" cm="1">
        <f t="array" ref="D103">_FV(Table1[[#This Row],[Name]],"Shares outstanding",TRUE)</f>
        <v>589872100</v>
      </c>
      <c r="E103" s="2" cm="1">
        <f t="array" ref="E103">_FV(Table1[[#This Row],[Name]],"Market cap",TRUE)</f>
        <v>22208690000</v>
      </c>
      <c r="F103" s="3" cm="1">
        <f t="array" ref="F103">_FV(Table1[[#This Row],[Name]],"Change (%)",TRUE)</f>
        <v>3.0810000000000001E-2</v>
      </c>
      <c r="G103" s="4" cm="1">
        <f t="array" ref="G103">_FV(Table1[[#This Row],[Name]],"52 week low",TRUE)</f>
        <v>22.465</v>
      </c>
      <c r="H103" s="4" cm="1">
        <f t="array" ref="H103">_FV(Table1[[#This Row],[Name]],"52 week high",TRUE)</f>
        <v>58.83</v>
      </c>
      <c r="I103" s="4" cm="1">
        <f t="array" ref="I103">_FV(Table1[[#This Row],[Name]],"Previous close",TRUE)</f>
        <v>37.65</v>
      </c>
      <c r="J103" s="10" t="str" cm="1">
        <f t="array" ref="J103">_FV(Table1[[#This Row],[Name]],"Ticker symbol",TRUE)</f>
        <v>LUV</v>
      </c>
      <c r="K103" s="4" cm="1">
        <f t="array" ref="K103">_FV(Table1[[#This Row],[Name]],"Open")</f>
        <v>38.11</v>
      </c>
      <c r="L103" s="4" t="str" cm="1">
        <f t="array" ref="L103">_FV(Table1[[#This Row],[Name]],"Exchange")</f>
        <v>New York Stock Exchange</v>
      </c>
      <c r="M103" s="4" cm="1">
        <f t="array" ref="M103">_FV(Table1[[#This Row],[Name]],"Price")</f>
        <v>38.81</v>
      </c>
      <c r="N103" s="4" t="str">
        <f>Table1[[#This Row],[Ticker symbol]]&amp;VLOOKUP(Table1[[#This Row],[Exchange]],Sheet2!A:B,2,FALSE)</f>
        <v>LUV</v>
      </c>
    </row>
    <row r="104" spans="1:14" customFormat="1" x14ac:dyDescent="0.35">
      <c r="A104" t="e" vm="104">
        <v>#VALUE!</v>
      </c>
      <c r="B104" t="str" cm="1">
        <f t="array" ref="B104">_FV(Table1[[#This Row],[Name]],"Industry")</f>
        <v>Automobiles &amp; Auto Parts</v>
      </c>
      <c r="C104" s="1" cm="1">
        <f t="array" ref="C104">_FV(Table1[[#This Row],[Name]],"Volume")</f>
        <v>13570681</v>
      </c>
      <c r="D104" s="1" cm="1">
        <f t="array" ref="D104">_FV(Table1[[#This Row],[Name]],"Shares outstanding",TRUE)</f>
        <v>378980900</v>
      </c>
      <c r="E104" s="2" cm="1">
        <f t="array" ref="E104">_FV(Table1[[#This Row],[Name]],"Market cap",TRUE)</f>
        <v>14897740000</v>
      </c>
      <c r="F104" s="3" cm="1">
        <f t="array" ref="F104">_FV(Table1[[#This Row],[Name]],"Change (%)",TRUE)</f>
        <v>5.1894999999999997E-2</v>
      </c>
      <c r="G104" s="4" cm="1">
        <f t="array" ref="G104">_FV(Table1[[#This Row],[Name]],"52 week low",TRUE)</f>
        <v>10.17</v>
      </c>
      <c r="H104" s="4" cm="1">
        <f t="array" ref="H104">_FV(Table1[[#This Row],[Name]],"52 week high",TRUE)</f>
        <v>93.99</v>
      </c>
      <c r="I104" s="4" cm="1">
        <f t="array" ref="I104">_FV(Table1[[#This Row],[Name]],"Previous close",TRUE)</f>
        <v>39.31</v>
      </c>
      <c r="J104" s="10" t="str" cm="1">
        <f t="array" ref="J104">_FV(Table1[[#This Row],[Name]],"Ticker symbol",TRUE)</f>
        <v>NKLA</v>
      </c>
      <c r="K104" s="4" cm="1">
        <f t="array" ref="K104">_FV(Table1[[#This Row],[Name]],"Open")</f>
        <v>39</v>
      </c>
      <c r="L104" s="4" t="str" cm="1">
        <f t="array" ref="L104">_FV(Table1[[#This Row],[Name]],"Exchange")</f>
        <v>Nasdaq Stock Market</v>
      </c>
      <c r="M104" s="4" cm="1">
        <f t="array" ref="M104">_FV(Table1[[#This Row],[Name]],"Price")</f>
        <v>41.35</v>
      </c>
      <c r="N104" s="4" t="str">
        <f>Table1[[#This Row],[Ticker symbol]]&amp;VLOOKUP(Table1[[#This Row],[Exchange]],Sheet2!A:B,2,FALSE)</f>
        <v>NKLA</v>
      </c>
    </row>
    <row r="105" spans="1:14" customFormat="1" x14ac:dyDescent="0.35">
      <c r="A105" t="e" vm="105">
        <v>#VALUE!</v>
      </c>
      <c r="B105" t="str" cm="1">
        <f t="array" ref="B105">_FV(Table1[[#This Row],[Name]],"Industry")</f>
        <v>Semiconductors &amp; Semiconductor Equipment</v>
      </c>
      <c r="C105" s="1" cm="1">
        <f t="array" ref="C105">_FV(Table1[[#This Row],[Name]],"Volume")</f>
        <v>13459067</v>
      </c>
      <c r="D105" s="1" cm="1">
        <f t="array" ref="D105">_FV(Table1[[#This Row],[Name]],"Shares outstanding",TRUE)</f>
        <v>1110998000</v>
      </c>
      <c r="E105" s="2" cm="1">
        <f t="array" ref="E105">_FV(Table1[[#This Row],[Name]],"Market cap",TRUE)</f>
        <v>49572750000</v>
      </c>
      <c r="F105" s="3" cm="1">
        <f t="array" ref="F105">_FV(Table1[[#This Row],[Name]],"Change (%)",TRUE)</f>
        <v>2.3980000000000001E-2</v>
      </c>
      <c r="G105" s="4" cm="1">
        <f t="array" ref="G105">_FV(Table1[[#This Row],[Name]],"52 week low",TRUE)</f>
        <v>31.13</v>
      </c>
      <c r="H105" s="4" cm="1">
        <f t="array" ref="H105">_FV(Table1[[#This Row],[Name]],"52 week high",TRUE)</f>
        <v>61.19</v>
      </c>
      <c r="I105" s="4" cm="1">
        <f t="array" ref="I105">_FV(Table1[[#This Row],[Name]],"Previous close",TRUE)</f>
        <v>44.62</v>
      </c>
      <c r="J105" s="10" t="str" cm="1">
        <f t="array" ref="J105">_FV(Table1[[#This Row],[Name]],"Ticker symbol",TRUE)</f>
        <v>MU</v>
      </c>
      <c r="K105" s="4" cm="1">
        <f t="array" ref="K105">_FV(Table1[[#This Row],[Name]],"Open")</f>
        <v>44.62</v>
      </c>
      <c r="L105" s="4" t="str" cm="1">
        <f t="array" ref="L105">_FV(Table1[[#This Row],[Name]],"Exchange")</f>
        <v>Nasdaq Stock Market</v>
      </c>
      <c r="M105" s="4" cm="1">
        <f t="array" ref="M105">_FV(Table1[[#This Row],[Name]],"Price")</f>
        <v>45.69</v>
      </c>
      <c r="N105" s="4" t="str">
        <f>Table1[[#This Row],[Ticker symbol]]&amp;VLOOKUP(Table1[[#This Row],[Exchange]],Sheet2!A:B,2,FALSE)</f>
        <v>MU</v>
      </c>
    </row>
    <row r="106" spans="1:14" customFormat="1" x14ac:dyDescent="0.35">
      <c r="A106" t="e" vm="106">
        <v>#VALUE!</v>
      </c>
      <c r="B106" t="str" cm="1">
        <f t="array" ref="B106">_FV(Table1[[#This Row],[Name]],"Industry")</f>
        <v>Oil &amp; Gas</v>
      </c>
      <c r="C106" s="1" cm="1">
        <f t="array" ref="C106">_FV(Table1[[#This Row],[Name]],"Volume")</f>
        <v>14105842</v>
      </c>
      <c r="D106" s="1" cm="1">
        <f t="array" ref="D106">_FV(Table1[[#This Row],[Name]],"Shares outstanding",TRUE)</f>
        <v>930142200</v>
      </c>
      <c r="E106" s="2" cm="1">
        <f t="array" ref="E106">_FV(Table1[[#This Row],[Name]],"Market cap",TRUE)</f>
        <v>12129050000</v>
      </c>
      <c r="F106" s="3" cm="1">
        <f t="array" ref="F106">_FV(Table1[[#This Row],[Name]],"Change (%)",TRUE)</f>
        <v>6.9020000000000001E-3</v>
      </c>
      <c r="G106" s="4" cm="1">
        <f t="array" ref="G106">_FV(Table1[[#This Row],[Name]],"52 week low",TRUE)</f>
        <v>9</v>
      </c>
      <c r="H106" s="4" cm="1">
        <f t="array" ref="H106">_FV(Table1[[#This Row],[Name]],"52 week high",TRUE)</f>
        <v>48.85</v>
      </c>
      <c r="I106" s="4" cm="1">
        <f t="array" ref="I106">_FV(Table1[[#This Row],[Name]],"Previous close",TRUE)</f>
        <v>13.04</v>
      </c>
      <c r="J106" s="10" t="str" cm="1">
        <f t="array" ref="J106">_FV(Table1[[#This Row],[Name]],"Ticker symbol",TRUE)</f>
        <v>OXY</v>
      </c>
      <c r="K106" s="4" cm="1">
        <f t="array" ref="K106">_FV(Table1[[#This Row],[Name]],"Open")</f>
        <v>12.96</v>
      </c>
      <c r="L106" s="4" t="str" cm="1">
        <f t="array" ref="L106">_FV(Table1[[#This Row],[Name]],"Exchange")</f>
        <v>New York Stock Exchange</v>
      </c>
      <c r="M106" s="4" cm="1">
        <f t="array" ref="M106">_FV(Table1[[#This Row],[Name]],"Price")</f>
        <v>13.13</v>
      </c>
      <c r="N106" s="4" t="str">
        <f>Table1[[#This Row],[Ticker symbol]]&amp;VLOOKUP(Table1[[#This Row],[Exchange]],Sheet2!A:B,2,FALSE)</f>
        <v>OXY</v>
      </c>
    </row>
    <row r="107" spans="1:14" customFormat="1" x14ac:dyDescent="0.35">
      <c r="A107" t="e" vm="107">
        <v>#VALUE!</v>
      </c>
      <c r="B107" t="str" cm="1">
        <f t="array" ref="B107">_FV(Table1[[#This Row],[Name]],"Industry")</f>
        <v>Oil &amp; Gas Related Equipment and Services</v>
      </c>
      <c r="C107" s="1" cm="1">
        <f t="array" ref="C107">_FV(Table1[[#This Row],[Name]],"Volume")</f>
        <v>12613679</v>
      </c>
      <c r="D107" s="1" cm="1">
        <f t="array" ref="D107">_FV(Table1[[#This Row],[Name]],"Shares outstanding",TRUE)</f>
        <v>1388102000</v>
      </c>
      <c r="E107" s="2" cm="1">
        <f t="array" ref="E107">_FV(Table1[[#This Row],[Name]],"Market cap",TRUE)</f>
        <v>25957500000</v>
      </c>
      <c r="F107" s="3" cm="1">
        <f t="array" ref="F107">_FV(Table1[[#This Row],[Name]],"Change (%)",TRUE)</f>
        <v>3.8502999999999996E-2</v>
      </c>
      <c r="G107" s="4" cm="1">
        <f t="array" ref="G107">_FV(Table1[[#This Row],[Name]],"52 week low",TRUE)</f>
        <v>11.87</v>
      </c>
      <c r="H107" s="4" cm="1">
        <f t="array" ref="H107">_FV(Table1[[#This Row],[Name]],"52 week high",TRUE)</f>
        <v>41.14</v>
      </c>
      <c r="I107" s="4" cm="1">
        <f t="array" ref="I107">_FV(Table1[[#This Row],[Name]],"Previous close",TRUE)</f>
        <v>18.7</v>
      </c>
      <c r="J107" s="10" t="str" cm="1">
        <f t="array" ref="J107">_FV(Table1[[#This Row],[Name]],"Ticker symbol",TRUE)</f>
        <v>SLB</v>
      </c>
      <c r="K107" s="4" cm="1">
        <f t="array" ref="K107">_FV(Table1[[#This Row],[Name]],"Open")</f>
        <v>18.8</v>
      </c>
      <c r="L107" s="4" t="str" cm="1">
        <f t="array" ref="L107">_FV(Table1[[#This Row],[Name]],"Exchange")</f>
        <v>New York Stock Exchange</v>
      </c>
      <c r="M107" s="4" cm="1">
        <f t="array" ref="M107">_FV(Table1[[#This Row],[Name]],"Price")</f>
        <v>19.420000000000002</v>
      </c>
      <c r="N107" s="4" t="str">
        <f>Table1[[#This Row],[Ticker symbol]]&amp;VLOOKUP(Table1[[#This Row],[Exchange]],Sheet2!A:B,2,FALSE)</f>
        <v>SLB</v>
      </c>
    </row>
    <row r="108" spans="1:14" customFormat="1" x14ac:dyDescent="0.35">
      <c r="A108" t="e" vm="108">
        <v>#VALUE!</v>
      </c>
      <c r="B108" t="str" cm="1">
        <f t="array" ref="B108">_FV(Table1[[#This Row],[Name]],"Industry")</f>
        <v>Software &amp; IT Services</v>
      </c>
      <c r="C108" s="1" cm="1">
        <f t="array" ref="C108">_FV(Table1[[#This Row],[Name]],"Volume")</f>
        <v>12373471</v>
      </c>
      <c r="D108" s="1" cm="1">
        <f t="array" ref="D108">_FV(Table1[[#This Row],[Name]],"Shares outstanding",TRUE)</f>
        <v>563698300</v>
      </c>
      <c r="E108" s="2" cm="1">
        <f t="array" ref="E108">_FV(Table1[[#This Row],[Name]],"Market cap",TRUE)</f>
        <v>17390090000</v>
      </c>
      <c r="F108" s="3" cm="1">
        <f t="array" ref="F108">_FV(Table1[[#This Row],[Name]],"Change (%)",TRUE)</f>
        <v>3.4360000000000002E-2</v>
      </c>
      <c r="G108" s="4" cm="1">
        <f t="array" ref="G108">_FV(Table1[[#This Row],[Name]],"52 week low",TRUE)</f>
        <v>15.1</v>
      </c>
      <c r="H108" s="4" cm="1">
        <f t="array" ref="H108">_FV(Table1[[#This Row],[Name]],"52 week high",TRUE)</f>
        <v>40.07</v>
      </c>
      <c r="I108" s="4" cm="1">
        <f t="array" ref="I108">_FV(Table1[[#This Row],[Name]],"Previous close",TRUE)</f>
        <v>30.85</v>
      </c>
      <c r="J108" s="10" t="str" cm="1">
        <f t="array" ref="J108">_FV(Table1[[#This Row],[Name]],"Ticker symbol",TRUE)</f>
        <v>WORK</v>
      </c>
      <c r="K108" s="4" cm="1">
        <f t="array" ref="K108">_FV(Table1[[#This Row],[Name]],"Open")</f>
        <v>31.03</v>
      </c>
      <c r="L108" s="4" t="str" cm="1">
        <f t="array" ref="L108">_FV(Table1[[#This Row],[Name]],"Exchange")</f>
        <v>New York Stock Exchange</v>
      </c>
      <c r="M108" s="4" cm="1">
        <f t="array" ref="M108">_FV(Table1[[#This Row],[Name]],"Price")</f>
        <v>31.91</v>
      </c>
      <c r="N108" s="4" t="str">
        <f>Table1[[#This Row],[Ticker symbol]]&amp;VLOOKUP(Table1[[#This Row],[Exchange]],Sheet2!A:B,2,FALSE)</f>
        <v>WORK</v>
      </c>
    </row>
    <row r="109" spans="1:14" customFormat="1" x14ac:dyDescent="0.35">
      <c r="A109" t="e" vm="109">
        <v>#VALUE!</v>
      </c>
      <c r="B109" t="str" cm="1">
        <f t="array" ref="B109">_FV(Table1[[#This Row],[Name]],"Industry")</f>
        <v>Oil &amp; Gas Related Equipment and Services</v>
      </c>
      <c r="C109" s="1" cm="1">
        <f t="array" ref="C109">_FV(Table1[[#This Row],[Name]],"Volume")</f>
        <v>11873712</v>
      </c>
      <c r="D109" s="1" cm="1">
        <f t="array" ref="D109">_FV(Table1[[#This Row],[Name]],"Shares outstanding",TRUE)</f>
        <v>2263536000</v>
      </c>
      <c r="E109" s="2" cm="1">
        <f t="array" ref="E109">_FV(Table1[[#This Row],[Name]],"Market cap",TRUE)</f>
        <v>31372610000</v>
      </c>
      <c r="F109" s="3" cm="1">
        <f t="array" ref="F109">_FV(Table1[[#This Row],[Name]],"Change (%)",TRUE)</f>
        <v>2.3088000000000001E-2</v>
      </c>
      <c r="G109" s="4" cm="1">
        <f t="array" ref="G109">_FV(Table1[[#This Row],[Name]],"52 week low",TRUE)</f>
        <v>9.42</v>
      </c>
      <c r="H109" s="4" cm="1">
        <f t="array" ref="H109">_FV(Table1[[#This Row],[Name]],"52 week high",TRUE)</f>
        <v>22.58</v>
      </c>
      <c r="I109" s="4" cm="1">
        <f t="array" ref="I109">_FV(Table1[[#This Row],[Name]],"Previous close",TRUE)</f>
        <v>13.86</v>
      </c>
      <c r="J109" s="10" t="str" cm="1">
        <f t="array" ref="J109">_FV(Table1[[#This Row],[Name]],"Ticker symbol",TRUE)</f>
        <v>KMI</v>
      </c>
      <c r="K109" s="4" cm="1">
        <f t="array" ref="K109">_FV(Table1[[#This Row],[Name]],"Open")</f>
        <v>13.96</v>
      </c>
      <c r="L109" s="4" t="str" cm="1">
        <f t="array" ref="L109">_FV(Table1[[#This Row],[Name]],"Exchange")</f>
        <v>New York Stock Exchange</v>
      </c>
      <c r="M109" s="4" cm="1">
        <f t="array" ref="M109">_FV(Table1[[#This Row],[Name]],"Price")</f>
        <v>14.18</v>
      </c>
      <c r="N109" s="4" t="str">
        <f>Table1[[#This Row],[Ticker symbol]]&amp;VLOOKUP(Table1[[#This Row],[Exchange]],Sheet2!A:B,2,FALSE)</f>
        <v>KMI</v>
      </c>
    </row>
    <row r="110" spans="1:14" customFormat="1" x14ac:dyDescent="0.35">
      <c r="A110" t="e" vm="110">
        <v>#VALUE!</v>
      </c>
      <c r="B110" t="str" cm="1">
        <f t="array" ref="B110">_FV(Table1[[#This Row],[Name]],"Industry")</f>
        <v>Computers, Phones &amp; Household Electronics</v>
      </c>
      <c r="C110" s="1" cm="1">
        <f t="array" ref="C110">_FV(Table1[[#This Row],[Name]],"Volume")</f>
        <v>11744283</v>
      </c>
      <c r="D110" s="1" cm="1">
        <f t="array" ref="D110">_FV(Table1[[#This Row],[Name]],"Shares outstanding",TRUE)</f>
        <v>299701000</v>
      </c>
      <c r="E110" s="2" cm="1">
        <f t="array" ref="E110">_FV(Table1[[#This Row],[Name]],"Market cap",TRUE)</f>
        <v>10561460000</v>
      </c>
      <c r="F110" s="3" cm="1">
        <f t="array" ref="F110">_FV(Table1[[#This Row],[Name]],"Change (%)",TRUE)</f>
        <v>7.3779999999999998E-2</v>
      </c>
      <c r="G110" s="4" cm="1">
        <f t="array" ref="G110">_FV(Table1[[#This Row],[Name]],"52 week low",TRUE)</f>
        <v>27.4</v>
      </c>
      <c r="H110" s="4" cm="1">
        <f t="array" ref="H110">_FV(Table1[[#This Row],[Name]],"52 week high",TRUE)</f>
        <v>72</v>
      </c>
      <c r="I110" s="4" cm="1">
        <f t="array" ref="I110">_FV(Table1[[#This Row],[Name]],"Previous close",TRUE)</f>
        <v>35.24</v>
      </c>
      <c r="J110" s="10" t="str" cm="1">
        <f t="array" ref="J110">_FV(Table1[[#This Row],[Name]],"Ticker symbol",TRUE)</f>
        <v>WDC</v>
      </c>
      <c r="K110" s="4" cm="1">
        <f t="array" ref="K110">_FV(Table1[[#This Row],[Name]],"Open")</f>
        <v>35.46</v>
      </c>
      <c r="L110" s="4" t="str" cm="1">
        <f t="array" ref="L110">_FV(Table1[[#This Row],[Name]],"Exchange")</f>
        <v>Nasdaq Stock Market</v>
      </c>
      <c r="M110" s="4" cm="1">
        <f t="array" ref="M110">_FV(Table1[[#This Row],[Name]],"Price")</f>
        <v>37.840000000000003</v>
      </c>
      <c r="N110" s="4" t="str">
        <f>Table1[[#This Row],[Ticker symbol]]&amp;VLOOKUP(Table1[[#This Row],[Exchange]],Sheet2!A:B,2,FALSE)</f>
        <v>WDC</v>
      </c>
    </row>
    <row r="111" spans="1:14" customFormat="1" x14ac:dyDescent="0.35">
      <c r="A111" t="e" vm="111">
        <v>#VALUE!</v>
      </c>
      <c r="B111" t="str" cm="1">
        <f t="array" ref="B111">_FV(Table1[[#This Row],[Name]],"Industry")</f>
        <v>Biotechnology &amp; Medical Research</v>
      </c>
      <c r="C111" s="1" cm="1">
        <f t="array" ref="C111">_FV(Table1[[#This Row],[Name]],"Volume")</f>
        <v>9800824</v>
      </c>
      <c r="D111" s="1" cm="1">
        <f t="array" ref="D111">_FV(Table1[[#This Row],[Name]],"Shares outstanding",TRUE)</f>
        <v>167520400</v>
      </c>
      <c r="E111" s="2" cm="1">
        <f t="array" ref="E111">_FV(Table1[[#This Row],[Name]],"Market cap",TRUE)</f>
        <v>1978416000</v>
      </c>
      <c r="F111" s="3" cm="1">
        <f t="array" ref="F111">_FV(Table1[[#This Row],[Name]],"Change (%)",TRUE)</f>
        <v>2.1168999999999997E-2</v>
      </c>
      <c r="G111" s="4" cm="1">
        <f t="array" ref="G111">_FV(Table1[[#This Row],[Name]],"52 week low",TRUE)</f>
        <v>1.915</v>
      </c>
      <c r="H111" s="4" cm="1">
        <f t="array" ref="H111">_FV(Table1[[#This Row],[Name]],"52 week high",TRUE)</f>
        <v>33.79</v>
      </c>
      <c r="I111" s="4" cm="1">
        <f t="array" ref="I111">_FV(Table1[[#This Row],[Name]],"Previous close",TRUE)</f>
        <v>11.81</v>
      </c>
      <c r="J111" s="10" t="str" cm="1">
        <f t="array" ref="J111">_FV(Table1[[#This Row],[Name]],"Ticker symbol",TRUE)</f>
        <v>INO</v>
      </c>
      <c r="K111" s="4" cm="1">
        <f t="array" ref="K111">_FV(Table1[[#This Row],[Name]],"Open")</f>
        <v>11.8</v>
      </c>
      <c r="L111" s="4" t="str" cm="1">
        <f t="array" ref="L111">_FV(Table1[[#This Row],[Name]],"Exchange")</f>
        <v>Nasdaq Stock Market</v>
      </c>
      <c r="M111" s="4" cm="1">
        <f t="array" ref="M111">_FV(Table1[[#This Row],[Name]],"Price")</f>
        <v>12.06</v>
      </c>
      <c r="N111" s="4" t="str">
        <f>Table1[[#This Row],[Ticker symbol]]&amp;VLOOKUP(Table1[[#This Row],[Exchange]],Sheet2!A:B,2,FALSE)</f>
        <v>INO</v>
      </c>
    </row>
    <row r="112" spans="1:14" customFormat="1" x14ac:dyDescent="0.35">
      <c r="A112" t="e" vm="112">
        <v>#VALUE!</v>
      </c>
      <c r="B112" t="str" cm="1">
        <f t="array" ref="B112">_FV(Table1[[#This Row],[Name]],"Industry")</f>
        <v>Food &amp; Tobacco</v>
      </c>
      <c r="C112" s="1" cm="1">
        <f t="array" ref="C112">_FV(Table1[[#This Row],[Name]],"Volume")</f>
        <v>9659960</v>
      </c>
      <c r="D112" s="1" cm="1">
        <f t="array" ref="D112">_FV(Table1[[#This Row],[Name]],"Shares outstanding",TRUE)</f>
        <v>147555600</v>
      </c>
      <c r="E112" s="2" cm="1">
        <f t="array" ref="E112">_FV(Table1[[#This Row],[Name]],"Market cap",TRUE)</f>
        <v>7330560000</v>
      </c>
      <c r="F112" s="3" cm="1">
        <f t="array" ref="F112">_FV(Table1[[#This Row],[Name]],"Change (%)",TRUE)</f>
        <v>-3.2209999999999999E-3</v>
      </c>
      <c r="G112" s="4" cm="1">
        <f t="array" ref="G112">_FV(Table1[[#This Row],[Name]],"52 week low",TRUE)</f>
        <v>20.73</v>
      </c>
      <c r="H112" s="4" cm="1">
        <f t="array" ref="H112">_FV(Table1[[#This Row],[Name]],"52 week high",TRUE)</f>
        <v>52.89</v>
      </c>
      <c r="I112" s="4" cm="1">
        <f t="array" ref="I112">_FV(Table1[[#This Row],[Name]],"Previous close",TRUE)</f>
        <v>49.68</v>
      </c>
      <c r="J112" s="10" t="str" cm="1">
        <f t="array" ref="J112">_FV(Table1[[#This Row],[Name]],"Ticker symbol",TRUE)</f>
        <v>HLF</v>
      </c>
      <c r="K112" s="4" cm="1">
        <f t="array" ref="K112">_FV(Table1[[#This Row],[Name]],"Open")</f>
        <v>49.74</v>
      </c>
      <c r="L112" s="4" t="str" cm="1">
        <f t="array" ref="L112">_FV(Table1[[#This Row],[Name]],"Exchange")</f>
        <v>New York Stock Exchange</v>
      </c>
      <c r="M112" s="4" cm="1">
        <f t="array" ref="M112">_FV(Table1[[#This Row],[Name]],"Price")</f>
        <v>49.52</v>
      </c>
      <c r="N112" s="4" t="str">
        <f>Table1[[#This Row],[Ticker symbol]]&amp;VLOOKUP(Table1[[#This Row],[Exchange]],Sheet2!A:B,2,FALSE)</f>
        <v>HLF</v>
      </c>
    </row>
    <row r="113" spans="1:14" customFormat="1" x14ac:dyDescent="0.35">
      <c r="A113" t="e" vm="113">
        <v>#VALUE!</v>
      </c>
      <c r="B113" t="str" cm="1">
        <f t="array" ref="B113">_FV(Table1[[#This Row],[Name]],"Industry")</f>
        <v>Banking Services</v>
      </c>
      <c r="C113" s="1" cm="1">
        <f t="array" ref="C113">_FV(Table1[[#This Row],[Name]],"Volume")</f>
        <v>9399001</v>
      </c>
      <c r="D113" s="1" cm="1">
        <f t="array" ref="D113">_FV(Table1[[#This Row],[Name]],"Shares outstanding",TRUE)</f>
        <v>976000000</v>
      </c>
      <c r="E113" s="2" cm="1">
        <f t="array" ref="E113">_FV(Table1[[#This Row],[Name]],"Market cap",TRUE)</f>
        <v>12365920000</v>
      </c>
      <c r="F113" s="3" cm="1">
        <f t="array" ref="F113">_FV(Table1[[#This Row],[Name]],"Change (%)",TRUE)</f>
        <v>7.8930000000000007E-3</v>
      </c>
      <c r="G113" s="4" cm="1">
        <f t="array" ref="G113">_FV(Table1[[#This Row],[Name]],"52 week low",TRUE)</f>
        <v>7.45</v>
      </c>
      <c r="H113" s="4" cm="1">
        <f t="array" ref="H113">_FV(Table1[[#This Row],[Name]],"52 week high",TRUE)</f>
        <v>20.524999999999999</v>
      </c>
      <c r="I113" s="4" cm="1">
        <f t="array" ref="I113">_FV(Table1[[#This Row],[Name]],"Previous close",TRUE)</f>
        <v>12.67</v>
      </c>
      <c r="J113" s="10" t="str" cm="1">
        <f t="array" ref="J113">_FV(Table1[[#This Row],[Name]],"Ticker symbol",TRUE)</f>
        <v>KEY</v>
      </c>
      <c r="K113" s="4" cm="1">
        <f t="array" ref="K113">_FV(Table1[[#This Row],[Name]],"Open")</f>
        <v>12.76</v>
      </c>
      <c r="L113" s="4" t="str" cm="1">
        <f t="array" ref="L113">_FV(Table1[[#This Row],[Name]],"Exchange")</f>
        <v>New York Stock Exchange</v>
      </c>
      <c r="M113" s="4" cm="1">
        <f t="array" ref="M113">_FV(Table1[[#This Row],[Name]],"Price")</f>
        <v>12.77</v>
      </c>
      <c r="N113" s="4" t="str">
        <f>Table1[[#This Row],[Ticker symbol]]&amp;VLOOKUP(Table1[[#This Row],[Exchange]],Sheet2!A:B,2,FALSE)</f>
        <v>KEY</v>
      </c>
    </row>
    <row r="114" spans="1:14" customFormat="1" x14ac:dyDescent="0.35">
      <c r="A114" t="e" vm="114">
        <v>#VALUE!</v>
      </c>
      <c r="B114" t="str" cm="1">
        <f t="array" ref="B114">_FV(Table1[[#This Row],[Name]],"Industry")</f>
        <v>Software &amp; IT Services</v>
      </c>
      <c r="C114" s="1" cm="1">
        <f t="array" ref="C114">_FV(Table1[[#This Row],[Name]],"Volume")</f>
        <v>9731316</v>
      </c>
      <c r="D114" s="1" cm="1">
        <f t="array" ref="D114">_FV(Table1[[#This Row],[Name]],"Shares outstanding",TRUE)</f>
        <v>104806500</v>
      </c>
      <c r="E114" s="2" cm="1">
        <f t="array" ref="E114">_FV(Table1[[#This Row],[Name]],"Market cap",TRUE)</f>
        <v>14386780000</v>
      </c>
      <c r="F114" s="3" cm="1">
        <f t="array" ref="F114">_FV(Table1[[#This Row],[Name]],"Change (%)",TRUE)</f>
        <v>9.2810000000000004E-2</v>
      </c>
      <c r="G114" s="4" cm="1">
        <f t="array" ref="G114">_FV(Table1[[#This Row],[Name]],"52 week low",TRUE)</f>
        <v>14.51</v>
      </c>
      <c r="H114" s="4" cm="1">
        <f t="array" ref="H114">_FV(Table1[[#This Row],[Name]],"52 week high",TRUE)</f>
        <v>27.5</v>
      </c>
      <c r="I114" s="4" cm="1">
        <f t="array" ref="I114">_FV(Table1[[#This Row],[Name]],"Previous close",TRUE)</f>
        <v>19.61</v>
      </c>
      <c r="J114" s="10" t="str" cm="1">
        <f t="array" ref="J114">_FV(Table1[[#This Row],[Name]],"Ticker symbol",TRUE)</f>
        <v>IQ</v>
      </c>
      <c r="K114" s="4" cm="1">
        <f t="array" ref="K114">_FV(Table1[[#This Row],[Name]],"Open")</f>
        <v>19.62</v>
      </c>
      <c r="L114" s="4" t="str" cm="1">
        <f t="array" ref="L114">_FV(Table1[[#This Row],[Name]],"Exchange")</f>
        <v>Nasdaq Stock Market</v>
      </c>
      <c r="M114" s="4" cm="1">
        <f t="array" ref="M114">_FV(Table1[[#This Row],[Name]],"Price")</f>
        <v>21.43</v>
      </c>
      <c r="N114" s="4" t="str">
        <f>Table1[[#This Row],[Ticker symbol]]&amp;VLOOKUP(Table1[[#This Row],[Exchange]],Sheet2!A:B,2,FALSE)</f>
        <v>IQ</v>
      </c>
    </row>
    <row r="115" spans="1:14" customFormat="1" x14ac:dyDescent="0.35">
      <c r="A115" t="e" vm="115">
        <v>#VALUE!</v>
      </c>
      <c r="B115" t="str" cm="1">
        <f t="array" ref="B115">_FV(Table1[[#This Row],[Name]],"Industry")</f>
        <v>Telecommunications Services</v>
      </c>
      <c r="C115" s="1" cm="1">
        <f t="array" ref="C115">_FV(Table1[[#This Row],[Name]],"Volume")</f>
        <v>9333155</v>
      </c>
      <c r="D115" s="1" cm="1">
        <f t="array" ref="D115">_FV(Table1[[#This Row],[Name]],"Shares outstanding",TRUE)</f>
        <v>1097538000</v>
      </c>
      <c r="E115" s="2" cm="1">
        <f t="array" ref="E115">_FV(Table1[[#This Row],[Name]],"Market cap",TRUE)</f>
        <v>12446080000</v>
      </c>
      <c r="F115" s="3" cm="1">
        <f t="array" ref="F115">_FV(Table1[[#This Row],[Name]],"Change (%)",TRUE)</f>
        <v>-3.0863999999999999E-2</v>
      </c>
      <c r="G115" s="4" cm="1">
        <f t="array" ref="G115">_FV(Table1[[#This Row],[Name]],"52 week low",TRUE)</f>
        <v>8.16</v>
      </c>
      <c r="H115" s="4" cm="1">
        <f t="array" ref="H115">_FV(Table1[[#This Row],[Name]],"52 week high",TRUE)</f>
        <v>15.3</v>
      </c>
      <c r="I115" s="4" cm="1">
        <f t="array" ref="I115">_FV(Table1[[#This Row],[Name]],"Previous close",TRUE)</f>
        <v>11.34</v>
      </c>
      <c r="J115" s="10" t="str" cm="1">
        <f t="array" ref="J115">_FV(Table1[[#This Row],[Name]],"Ticker symbol",TRUE)</f>
        <v>CTL</v>
      </c>
      <c r="K115" s="4" cm="1">
        <f t="array" ref="K115">_FV(Table1[[#This Row],[Name]],"Open")</f>
        <v>11.14</v>
      </c>
      <c r="L115" s="4" t="str" cm="1">
        <f t="array" ref="L115">_FV(Table1[[#This Row],[Name]],"Exchange")</f>
        <v>New York Stock Exchange</v>
      </c>
      <c r="M115" s="4" cm="1">
        <f t="array" ref="M115">_FV(Table1[[#This Row],[Name]],"Price")</f>
        <v>10.99</v>
      </c>
      <c r="N115" s="4" t="str">
        <f>Table1[[#This Row],[Ticker symbol]]&amp;VLOOKUP(Table1[[#This Row],[Exchange]],Sheet2!A:B,2,FALSE)</f>
        <v>CTL</v>
      </c>
    </row>
    <row r="116" spans="1:14" customFormat="1" x14ac:dyDescent="0.35">
      <c r="A116" t="e" vm="116">
        <v>#VALUE!</v>
      </c>
      <c r="B116" t="str" cm="1">
        <f t="array" ref="B116">_FV(Table1[[#This Row],[Name]],"Industry")</f>
        <v>Automobiles &amp; Auto Parts</v>
      </c>
      <c r="C116" s="1" cm="1">
        <f t="array" ref="C116">_FV(Table1[[#This Row],[Name]],"Volume")</f>
        <v>9180199</v>
      </c>
      <c r="D116" s="1" cm="1">
        <f t="array" ref="D116">_FV(Table1[[#This Row],[Name]],"Shares outstanding",TRUE)</f>
        <v>1431097000</v>
      </c>
      <c r="E116" s="2" cm="1">
        <f t="array" ref="E116">_FV(Table1[[#This Row],[Name]],"Market cap",TRUE)</f>
        <v>42489250000</v>
      </c>
      <c r="F116" s="3" cm="1">
        <f t="array" ref="F116">_FV(Table1[[#This Row],[Name]],"Change (%)",TRUE)</f>
        <v>1.1115E-2</v>
      </c>
      <c r="G116" s="4" cm="1">
        <f t="array" ref="G116">_FV(Table1[[#This Row],[Name]],"52 week low",TRUE)</f>
        <v>14.324999999999999</v>
      </c>
      <c r="H116" s="4" cm="1">
        <f t="array" ref="H116">_FV(Table1[[#This Row],[Name]],"52 week high",TRUE)</f>
        <v>39.774999999999999</v>
      </c>
      <c r="I116" s="4" cm="1">
        <f t="array" ref="I116">_FV(Table1[[#This Row],[Name]],"Previous close",TRUE)</f>
        <v>29.69</v>
      </c>
      <c r="J116" s="10" t="str" cm="1">
        <f t="array" ref="J116">_FV(Table1[[#This Row],[Name]],"Ticker symbol",TRUE)</f>
        <v>GM</v>
      </c>
      <c r="K116" s="4" cm="1">
        <f t="array" ref="K116">_FV(Table1[[#This Row],[Name]],"Open")</f>
        <v>29.86</v>
      </c>
      <c r="L116" s="4" t="str" cm="1">
        <f t="array" ref="L116">_FV(Table1[[#This Row],[Name]],"Exchange")</f>
        <v>New York Stock Exchange</v>
      </c>
      <c r="M116" s="4" cm="1">
        <f t="array" ref="M116">_FV(Table1[[#This Row],[Name]],"Price")</f>
        <v>30.02</v>
      </c>
      <c r="N116" s="4" t="str">
        <f>Table1[[#This Row],[Ticker symbol]]&amp;VLOOKUP(Table1[[#This Row],[Exchange]],Sheet2!A:B,2,FALSE)</f>
        <v>GM</v>
      </c>
    </row>
    <row r="117" spans="1:14" customFormat="1" x14ac:dyDescent="0.35">
      <c r="A117" t="e" vm="117">
        <v>#VALUE!</v>
      </c>
      <c r="B117" t="str" cm="1">
        <f t="array" ref="B117">_FV(Table1[[#This Row],[Name]],"Industry")</f>
        <v>Diversified Retail</v>
      </c>
      <c r="C117" s="1" cm="1">
        <f t="array" ref="C117">_FV(Table1[[#This Row],[Name]],"Volume")</f>
        <v>8540774</v>
      </c>
      <c r="D117" s="1" cm="1">
        <f t="array" ref="D117">_FV(Table1[[#This Row],[Name]],"Shares outstanding",TRUE)</f>
        <v>157032900</v>
      </c>
      <c r="E117" s="2" cm="1">
        <f t="array" ref="E117">_FV(Table1[[#This Row],[Name]],"Market cap",TRUE)</f>
        <v>2322516000</v>
      </c>
      <c r="F117" s="3" cm="1">
        <f t="array" ref="F117">_FV(Table1[[#This Row],[Name]],"Change (%)",TRUE)</f>
        <v>6.0176E-2</v>
      </c>
      <c r="G117" s="4" cm="1">
        <f t="array" ref="G117">_FV(Table1[[#This Row],[Name]],"52 week low",TRUE)</f>
        <v>12.27</v>
      </c>
      <c r="H117" s="4" cm="1">
        <f t="array" ref="H117">_FV(Table1[[#This Row],[Name]],"52 week high",TRUE)</f>
        <v>43.37</v>
      </c>
      <c r="I117" s="4" cm="1">
        <f t="array" ref="I117">_FV(Table1[[#This Row],[Name]],"Previous close",TRUE)</f>
        <v>14.79</v>
      </c>
      <c r="J117" s="10" t="str" cm="1">
        <f t="array" ref="J117">_FV(Table1[[#This Row],[Name]],"Ticker symbol",TRUE)</f>
        <v>JWN</v>
      </c>
      <c r="K117" s="4" cm="1">
        <f t="array" ref="K117">_FV(Table1[[#This Row],[Name]],"Open")</f>
        <v>14.88</v>
      </c>
      <c r="L117" s="4" t="str" cm="1">
        <f t="array" ref="L117">_FV(Table1[[#This Row],[Name]],"Exchange")</f>
        <v>New York Stock Exchange</v>
      </c>
      <c r="M117" s="4" cm="1">
        <f t="array" ref="M117">_FV(Table1[[#This Row],[Name]],"Price")</f>
        <v>15.68</v>
      </c>
      <c r="N117" s="4" t="str">
        <f>Table1[[#This Row],[Ticker symbol]]&amp;VLOOKUP(Table1[[#This Row],[Exchange]],Sheet2!A:B,2,FALSE)</f>
        <v>JWN</v>
      </c>
    </row>
    <row r="118" spans="1:14" customFormat="1" x14ac:dyDescent="0.35">
      <c r="A118" t="e" vm="118">
        <v>#VALUE!</v>
      </c>
      <c r="B118" t="str" cm="1">
        <f t="array" ref="B118">_FV(Table1[[#This Row],[Name]],"Industry")</f>
        <v>Oil &amp; Gas Related Equipment and Services</v>
      </c>
      <c r="C118" s="1" cm="1">
        <f t="array" ref="C118">_FV(Table1[[#This Row],[Name]],"Volume")</f>
        <v>8505183</v>
      </c>
      <c r="D118" s="1" cm="1">
        <f t="array" ref="D118">_FV(Table1[[#This Row],[Name]],"Shares outstanding",TRUE)</f>
        <v>878470400</v>
      </c>
      <c r="E118" s="2" cm="1">
        <f t="array" ref="E118">_FV(Table1[[#This Row],[Name]],"Market cap",TRUE)</f>
        <v>14073100000</v>
      </c>
      <c r="F118" s="3" cm="1">
        <f t="array" ref="F118">_FV(Table1[[#This Row],[Name]],"Change (%)",TRUE)</f>
        <v>1.5605000000000001E-2</v>
      </c>
      <c r="G118" s="4" cm="1">
        <f t="array" ref="G118">_FV(Table1[[#This Row],[Name]],"52 week low",TRUE)</f>
        <v>4.25</v>
      </c>
      <c r="H118" s="4" cm="1">
        <f t="array" ref="H118">_FV(Table1[[#This Row],[Name]],"52 week high",TRUE)</f>
        <v>25.47</v>
      </c>
      <c r="I118" s="4" cm="1">
        <f t="array" ref="I118">_FV(Table1[[#This Row],[Name]],"Previous close",TRUE)</f>
        <v>16.02</v>
      </c>
      <c r="J118" s="10" t="str" cm="1">
        <f t="array" ref="J118">_FV(Table1[[#This Row],[Name]],"Ticker symbol",TRUE)</f>
        <v>HAL</v>
      </c>
      <c r="K118" s="4" cm="1">
        <f t="array" ref="K118">_FV(Table1[[#This Row],[Name]],"Open")</f>
        <v>16.09</v>
      </c>
      <c r="L118" s="4" t="str" cm="1">
        <f t="array" ref="L118">_FV(Table1[[#This Row],[Name]],"Exchange")</f>
        <v>New York Stock Exchange</v>
      </c>
      <c r="M118" s="4" cm="1">
        <f t="array" ref="M118">_FV(Table1[[#This Row],[Name]],"Price")</f>
        <v>16.27</v>
      </c>
      <c r="N118" s="4" t="str">
        <f>Table1[[#This Row],[Ticker symbol]]&amp;VLOOKUP(Table1[[#This Row],[Exchange]],Sheet2!A:B,2,FALSE)</f>
        <v>HAL</v>
      </c>
    </row>
    <row r="119" spans="1:14" customFormat="1" x14ac:dyDescent="0.35">
      <c r="A119" t="e" vm="119">
        <v>#VALUE!</v>
      </c>
      <c r="B119" t="str" cm="1">
        <f t="array" ref="B119">_FV(Table1[[#This Row],[Name]],"Industry")</f>
        <v>Diversified Retail</v>
      </c>
      <c r="C119" s="1" cm="1">
        <f t="array" ref="C119">_FV(Table1[[#This Row],[Name]],"Volume")</f>
        <v>8501341</v>
      </c>
      <c r="D119" s="1" cm="1">
        <f t="array" ref="D119">_FV(Table1[[#This Row],[Name]],"Shares outstanding",TRUE)</f>
        <v>675986800</v>
      </c>
      <c r="E119" s="2" cm="1">
        <f t="array" ref="E119">_FV(Table1[[#This Row],[Name]],"Market cap",TRUE)</f>
        <v>11660770000</v>
      </c>
      <c r="F119" s="3" cm="1">
        <f t="array" ref="F119">_FV(Table1[[#This Row],[Name]],"Change (%)",TRUE)</f>
        <v>-9.2750000000000003E-3</v>
      </c>
      <c r="G119" s="4" cm="1">
        <f t="array" ref="G119">_FV(Table1[[#This Row],[Name]],"52 week low",TRUE)</f>
        <v>7.78</v>
      </c>
      <c r="H119" s="4" cm="1">
        <f t="array" ref="H119">_FV(Table1[[#This Row],[Name]],"52 week high",TRUE)</f>
        <v>24.46</v>
      </c>
      <c r="I119" s="4" cm="1">
        <f t="array" ref="I119">_FV(Table1[[#This Row],[Name]],"Previous close",TRUE)</f>
        <v>17.25</v>
      </c>
      <c r="J119" s="10" t="str" cm="1">
        <f t="array" ref="J119">_FV(Table1[[#This Row],[Name]],"Ticker symbol",TRUE)</f>
        <v>VIPS</v>
      </c>
      <c r="K119" s="4" cm="1">
        <f t="array" ref="K119">_FV(Table1[[#This Row],[Name]],"Open")</f>
        <v>17.2</v>
      </c>
      <c r="L119" s="4" t="str" cm="1">
        <f t="array" ref="L119">_FV(Table1[[#This Row],[Name]],"Exchange")</f>
        <v>New York Stock Exchange</v>
      </c>
      <c r="M119" s="4" cm="1">
        <f t="array" ref="M119">_FV(Table1[[#This Row],[Name]],"Price")</f>
        <v>17.09</v>
      </c>
      <c r="N119" s="4" t="str">
        <f>Table1[[#This Row],[Ticker symbol]]&amp;VLOOKUP(Table1[[#This Row],[Exchange]],Sheet2!A:B,2,FALSE)</f>
        <v>VIPS</v>
      </c>
    </row>
    <row r="120" spans="1:14" customFormat="1" x14ac:dyDescent="0.35">
      <c r="A120" t="e" vm="120">
        <v>#VALUE!</v>
      </c>
      <c r="B120" t="str" cm="1">
        <f t="array" ref="B120">_FV(Table1[[#This Row],[Name]],"Industry")</f>
        <v>Homebuilding &amp; Construction Supplies</v>
      </c>
      <c r="C120" s="1" cm="1">
        <f t="array" ref="C120">_FV(Table1[[#This Row],[Name]],"Volume")</f>
        <v>8813942</v>
      </c>
      <c r="D120" s="1" cm="1">
        <f t="array" ref="D120">_FV(Table1[[#This Row],[Name]],"Shares outstanding",TRUE)</f>
        <v>116701500</v>
      </c>
      <c r="E120" s="2" cm="1">
        <f t="array" ref="E120">_FV(Table1[[#This Row],[Name]],"Market cap",TRUE)</f>
        <v>3529054000</v>
      </c>
      <c r="F120" s="3" cm="1">
        <f t="array" ref="F120">_FV(Table1[[#This Row],[Name]],"Change (%)",TRUE)</f>
        <v>4.7287999999999997E-2</v>
      </c>
      <c r="G120" s="4" cm="1">
        <f t="array" ref="G120">_FV(Table1[[#This Row],[Name]],"52 week low",TRUE)</f>
        <v>9</v>
      </c>
      <c r="H120" s="4" cm="1">
        <f t="array" ref="H120">_FV(Table1[[#This Row],[Name]],"52 week high",TRUE)</f>
        <v>31.98</v>
      </c>
      <c r="I120" s="4" cm="1">
        <f t="array" ref="I120">_FV(Table1[[#This Row],[Name]],"Previous close",TRUE)</f>
        <v>30.24</v>
      </c>
      <c r="J120" s="10" t="str" cm="1">
        <f t="array" ref="J120">_FV(Table1[[#This Row],[Name]],"Ticker symbol",TRUE)</f>
        <v>BLDR</v>
      </c>
      <c r="K120" s="4" cm="1">
        <f t="array" ref="K120">_FV(Table1[[#This Row],[Name]],"Open")</f>
        <v>31.2136</v>
      </c>
      <c r="L120" s="4" t="str" cm="1">
        <f t="array" ref="L120">_FV(Table1[[#This Row],[Name]],"Exchange")</f>
        <v>Nasdaq Stock Market</v>
      </c>
      <c r="M120" s="4" cm="1">
        <f t="array" ref="M120">_FV(Table1[[#This Row],[Name]],"Price")</f>
        <v>31.67</v>
      </c>
      <c r="N120" s="4" t="str">
        <f>Table1[[#This Row],[Ticker symbol]]&amp;VLOOKUP(Table1[[#This Row],[Exchange]],Sheet2!A:B,2,FALSE)</f>
        <v>BLDR</v>
      </c>
    </row>
    <row r="121" spans="1:14" customFormat="1" x14ac:dyDescent="0.35">
      <c r="A121" t="e" vm="121">
        <v>#VALUE!</v>
      </c>
      <c r="B121" t="str" cm="1">
        <f t="array" ref="B121">_FV(Table1[[#This Row],[Name]],"Industry")</f>
        <v>Metals &amp; Mining</v>
      </c>
      <c r="C121" s="1" cm="1">
        <f t="array" ref="C121">_FV(Table1[[#This Row],[Name]],"Volume")</f>
        <v>8157290</v>
      </c>
      <c r="D121" s="1" cm="1">
        <f t="array" ref="D121">_FV(Table1[[#This Row],[Name]],"Shares outstanding",TRUE)</f>
        <v>883333500</v>
      </c>
      <c r="E121" s="2" cm="1">
        <f t="array" ref="E121">_FV(Table1[[#This Row],[Name]],"Market cap",TRUE)</f>
        <v>11027270000</v>
      </c>
      <c r="F121" s="3" cm="1">
        <f t="array" ref="F121">_FV(Table1[[#This Row],[Name]],"Change (%)",TRUE)</f>
        <v>6.8635000000000002E-2</v>
      </c>
      <c r="G121" s="4" cm="1">
        <f t="array" ref="G121">_FV(Table1[[#This Row],[Name]],"52 week low",TRUE)</f>
        <v>3.79</v>
      </c>
      <c r="H121" s="4" cm="1">
        <f t="array" ref="H121">_FV(Table1[[#This Row],[Name]],"52 week high",TRUE)</f>
        <v>14.395</v>
      </c>
      <c r="I121" s="4" cm="1">
        <f t="array" ref="I121">_FV(Table1[[#This Row],[Name]],"Previous close",TRUE)</f>
        <v>12.53</v>
      </c>
      <c r="J121" s="10" t="str" cm="1">
        <f t="array" ref="J121">_FV(Table1[[#This Row],[Name]],"Ticker symbol",TRUE)</f>
        <v>GFI</v>
      </c>
      <c r="K121" s="4" cm="1">
        <f t="array" ref="K121">_FV(Table1[[#This Row],[Name]],"Open")</f>
        <v>12.86</v>
      </c>
      <c r="L121" s="4" t="str" cm="1">
        <f t="array" ref="L121">_FV(Table1[[#This Row],[Name]],"Exchange")</f>
        <v>New York Stock Exchange</v>
      </c>
      <c r="M121" s="4" cm="1">
        <f t="array" ref="M121">_FV(Table1[[#This Row],[Name]],"Price")</f>
        <v>13.39</v>
      </c>
      <c r="N121" s="4" t="str">
        <f>Table1[[#This Row],[Ticker symbol]]&amp;VLOOKUP(Table1[[#This Row],[Exchange]],Sheet2!A:B,2,FALSE)</f>
        <v>GFI</v>
      </c>
    </row>
    <row r="122" spans="1:14" customFormat="1" x14ac:dyDescent="0.35">
      <c r="A122" t="e" vm="122">
        <v>#VALUE!</v>
      </c>
      <c r="B122" t="str" cm="1">
        <f t="array" ref="B122">_FV(Table1[[#This Row],[Name]],"Industry")</f>
        <v>Software &amp; IT Services</v>
      </c>
      <c r="C122" s="1" cm="1">
        <f t="array" ref="C122">_FV(Table1[[#This Row],[Name]],"Volume")</f>
        <v>8033773</v>
      </c>
      <c r="D122" s="1" cm="1">
        <f t="array" ref="D122">_FV(Table1[[#This Row],[Name]],"Shares outstanding",TRUE)</f>
        <v>790949000</v>
      </c>
      <c r="E122" s="2" cm="1">
        <f t="array" ref="E122">_FV(Table1[[#This Row],[Name]],"Market cap",TRUE)</f>
        <v>31946430000</v>
      </c>
      <c r="F122" s="3" cm="1">
        <f t="array" ref="F122">_FV(Table1[[#This Row],[Name]],"Change (%)",TRUE)</f>
        <v>1.6836E-2</v>
      </c>
      <c r="G122" s="4" cm="1">
        <f t="array" ref="G122">_FV(Table1[[#This Row],[Name]],"52 week low",TRUE)</f>
        <v>20</v>
      </c>
      <c r="H122" s="4" cm="1">
        <f t="array" ref="H122">_FV(Table1[[#This Row],[Name]],"52 week high",TRUE)</f>
        <v>45.854999999999997</v>
      </c>
      <c r="I122" s="4" cm="1">
        <f t="array" ref="I122">_FV(Table1[[#This Row],[Name]],"Previous close",TRUE)</f>
        <v>40.39</v>
      </c>
      <c r="J122" s="10" t="str" cm="1">
        <f t="array" ref="J122">_FV(Table1[[#This Row],[Name]],"Ticker symbol",TRUE)</f>
        <v>TWTR</v>
      </c>
      <c r="K122" s="4" cm="1">
        <f t="array" ref="K122">_FV(Table1[[#This Row],[Name]],"Open")</f>
        <v>40.5</v>
      </c>
      <c r="L122" s="4" t="str" cm="1">
        <f t="array" ref="L122">_FV(Table1[[#This Row],[Name]],"Exchange")</f>
        <v>New York Stock Exchange</v>
      </c>
      <c r="M122" s="4" cm="1">
        <f t="array" ref="M122">_FV(Table1[[#This Row],[Name]],"Price")</f>
        <v>41.07</v>
      </c>
      <c r="N122" s="4" t="str">
        <f>Table1[[#This Row],[Ticker symbol]]&amp;VLOOKUP(Table1[[#This Row],[Exchange]],Sheet2!A:B,2,FALSE)</f>
        <v>TWTR</v>
      </c>
    </row>
    <row r="123" spans="1:14" customFormat="1" x14ac:dyDescent="0.35">
      <c r="A123" t="e" vm="123">
        <v>#VALUE!</v>
      </c>
      <c r="B123" t="str" cm="1">
        <f t="array" ref="B123">_FV(Table1[[#This Row],[Name]],"Industry")</f>
        <v>Software &amp; IT Services</v>
      </c>
      <c r="C123" s="1" cm="1">
        <f t="array" ref="C123">_FV(Table1[[#This Row],[Name]],"Volume")</f>
        <v>8025132</v>
      </c>
      <c r="D123" s="1" cm="1">
        <f t="array" ref="D123">_FV(Table1[[#This Row],[Name]],"Shares outstanding",TRUE)</f>
        <v>600550900</v>
      </c>
      <c r="E123" s="2" cm="1">
        <f t="array" ref="E123">_FV(Table1[[#This Row],[Name]],"Market cap",TRUE)</f>
        <v>20713000000</v>
      </c>
      <c r="F123" s="3" cm="1">
        <f t="array" ref="F123">_FV(Table1[[#This Row],[Name]],"Change (%)",TRUE)</f>
        <v>2.4645E-2</v>
      </c>
      <c r="G123" s="4" cm="1">
        <f t="array" ref="G123">_FV(Table1[[#This Row],[Name]],"52 week low",TRUE)</f>
        <v>10.1</v>
      </c>
      <c r="H123" s="4" cm="1">
        <f t="array" ref="H123">_FV(Table1[[#This Row],[Name]],"52 week high",TRUE)</f>
        <v>38.229999999999997</v>
      </c>
      <c r="I123" s="4" cm="1">
        <f t="array" ref="I123">_FV(Table1[[#This Row],[Name]],"Previous close",TRUE)</f>
        <v>34.49</v>
      </c>
      <c r="J123" s="10" t="str" cm="1">
        <f t="array" ref="J123">_FV(Table1[[#This Row],[Name]],"Ticker symbol",TRUE)</f>
        <v>PINS</v>
      </c>
      <c r="K123" s="4" cm="1">
        <f t="array" ref="K123">_FV(Table1[[#This Row],[Name]],"Open")</f>
        <v>34.61</v>
      </c>
      <c r="L123" s="4" t="str" cm="1">
        <f t="array" ref="L123">_FV(Table1[[#This Row],[Name]],"Exchange")</f>
        <v>New York Stock Exchange</v>
      </c>
      <c r="M123" s="4" cm="1">
        <f t="array" ref="M123">_FV(Table1[[#This Row],[Name]],"Price")</f>
        <v>35.340000000000003</v>
      </c>
      <c r="N123" s="4" t="str">
        <f>Table1[[#This Row],[Ticker symbol]]&amp;VLOOKUP(Table1[[#This Row],[Exchange]],Sheet2!A:B,2,FALSE)</f>
        <v>PINS</v>
      </c>
    </row>
    <row r="124" spans="1:14" customFormat="1" x14ac:dyDescent="0.35">
      <c r="A124" t="e" vm="124">
        <v>#VALUE!</v>
      </c>
      <c r="B124" t="str" cm="1">
        <f t="array" ref="B124">_FV(Table1[[#This Row],[Name]],"Industry")</f>
        <v>Oil &amp; Gas</v>
      </c>
      <c r="C124" s="1" cm="1">
        <f t="array" ref="C124">_FV(Table1[[#This Row],[Name]],"Volume")</f>
        <v>7871919</v>
      </c>
      <c r="D124" s="1" cm="1">
        <f t="array" ref="D124">_FV(Table1[[#This Row],[Name]],"Shares outstanding",TRUE)</f>
        <v>3378114000</v>
      </c>
      <c r="E124" s="2" cm="1">
        <f t="array" ref="E124">_FV(Table1[[#This Row],[Name]],"Market cap",TRUE)</f>
        <v>71544880000</v>
      </c>
      <c r="F124" s="3" cm="1">
        <f t="array" ref="F124">_FV(Table1[[#This Row],[Name]],"Change (%)",TRUE)</f>
        <v>1.1353E-2</v>
      </c>
      <c r="G124" s="4" cm="1">
        <f t="array" ref="G124">_FV(Table1[[#This Row],[Name]],"52 week low",TRUE)</f>
        <v>15.51</v>
      </c>
      <c r="H124" s="4" cm="1">
        <f t="array" ref="H124">_FV(Table1[[#This Row],[Name]],"52 week high",TRUE)</f>
        <v>40.08</v>
      </c>
      <c r="I124" s="4" cm="1">
        <f t="array" ref="I124">_FV(Table1[[#This Row],[Name]],"Previous close",TRUE)</f>
        <v>21.14</v>
      </c>
      <c r="J124" s="10" t="str" cm="1">
        <f t="array" ref="J124">_FV(Table1[[#This Row],[Name]],"Ticker symbol",TRUE)</f>
        <v>BP</v>
      </c>
      <c r="K124" s="4" cm="1">
        <f t="array" ref="K124">_FV(Table1[[#This Row],[Name]],"Open")</f>
        <v>21.34</v>
      </c>
      <c r="L124" s="4" t="str" cm="1">
        <f t="array" ref="L124">_FV(Table1[[#This Row],[Name]],"Exchange")</f>
        <v>New York Stock Exchange</v>
      </c>
      <c r="M124" s="4" cm="1">
        <f t="array" ref="M124">_FV(Table1[[#This Row],[Name]],"Price")</f>
        <v>21.38</v>
      </c>
      <c r="N124" s="4" t="str">
        <f>Table1[[#This Row],[Ticker symbol]]&amp;VLOOKUP(Table1[[#This Row],[Exchange]],Sheet2!A:B,2,FALSE)</f>
        <v>BP</v>
      </c>
    </row>
    <row r="125" spans="1:14" customFormat="1" x14ac:dyDescent="0.35">
      <c r="A125" t="e" vm="125">
        <v>#VALUE!</v>
      </c>
      <c r="B125" t="str" cm="1">
        <f t="array" ref="B125">_FV(Table1[[#This Row],[Name]],"Industry")</f>
        <v>Software &amp; IT Services</v>
      </c>
      <c r="C125" s="1" cm="1">
        <f t="array" ref="C125">_FV(Table1[[#This Row],[Name]],"Volume")</f>
        <v>7761041</v>
      </c>
      <c r="D125" s="1" cm="1">
        <f t="array" ref="D125">_FV(Table1[[#This Row],[Name]],"Shares outstanding",TRUE)</f>
        <v>312080600</v>
      </c>
      <c r="E125" s="2" cm="1">
        <f t="array" ref="E125">_FV(Table1[[#This Row],[Name]],"Market cap",TRUE)</f>
        <v>9268793000</v>
      </c>
      <c r="F125" s="3" cm="1">
        <f t="array" ref="F125">_FV(Table1[[#This Row],[Name]],"Change (%)",TRUE)</f>
        <v>3.6027000000000003E-2</v>
      </c>
      <c r="G125" s="4" cm="1">
        <f t="array" ref="G125">_FV(Table1[[#This Row],[Name]],"52 week low",TRUE)</f>
        <v>14.5617</v>
      </c>
      <c r="H125" s="4" cm="1">
        <f t="array" ref="H125">_FV(Table1[[#This Row],[Name]],"52 week high",TRUE)</f>
        <v>54.5</v>
      </c>
      <c r="I125" s="4" cm="1">
        <f t="array" ref="I125">_FV(Table1[[#This Row],[Name]],"Previous close",TRUE)</f>
        <v>29.7</v>
      </c>
      <c r="J125" s="10" t="str" cm="1">
        <f t="array" ref="J125">_FV(Table1[[#This Row],[Name]],"Ticker symbol",TRUE)</f>
        <v>LYFT</v>
      </c>
      <c r="K125" s="4" cm="1">
        <f t="array" ref="K125">_FV(Table1[[#This Row],[Name]],"Open")</f>
        <v>29.99</v>
      </c>
      <c r="L125" s="4" t="str" cm="1">
        <f t="array" ref="L125">_FV(Table1[[#This Row],[Name]],"Exchange")</f>
        <v>Nasdaq Stock Market</v>
      </c>
      <c r="M125" s="4" cm="1">
        <f t="array" ref="M125">_FV(Table1[[#This Row],[Name]],"Price")</f>
        <v>30.77</v>
      </c>
      <c r="N125" s="4" t="str">
        <f>Table1[[#This Row],[Ticker symbol]]&amp;VLOOKUP(Table1[[#This Row],[Exchange]],Sheet2!A:B,2,FALSE)</f>
        <v>LYFT</v>
      </c>
    </row>
    <row r="126" spans="1:14" customFormat="1" x14ac:dyDescent="0.35">
      <c r="A126" t="e" vm="126">
        <v>#VALUE!</v>
      </c>
      <c r="B126" t="str" cm="1">
        <f t="array" ref="B126">_FV(Table1[[#This Row],[Name]],"Industry")</f>
        <v>Software &amp; IT Services</v>
      </c>
      <c r="C126" s="1" cm="1">
        <f t="array" ref="C126">_FV(Table1[[#This Row],[Name]],"Volume")</f>
        <v>7646949</v>
      </c>
      <c r="D126" s="1" cm="1">
        <f t="array" ref="D126">_FV(Table1[[#This Row],[Name]],"Shares outstanding",TRUE)</f>
        <v>4241586000</v>
      </c>
      <c r="E126" s="2" cm="1">
        <f t="array" ref="E126">_FV(Table1[[#This Row],[Name]],"Market cap",TRUE)</f>
        <v>54124980000</v>
      </c>
      <c r="F126" s="3" cm="1">
        <f t="array" ref="F126">_FV(Table1[[#This Row],[Name]],"Change (%)",TRUE)</f>
        <v>2.3470000000000001E-3</v>
      </c>
      <c r="G126" s="4" cm="1">
        <f t="array" ref="G126">_FV(Table1[[#This Row],[Name]],"52 week low",TRUE)</f>
        <v>6.76</v>
      </c>
      <c r="H126" s="4" cm="1">
        <f t="array" ref="H126">_FV(Table1[[#This Row],[Name]],"52 week high",TRUE)</f>
        <v>13.03</v>
      </c>
      <c r="I126" s="4" cm="1">
        <f t="array" ref="I126">_FV(Table1[[#This Row],[Name]],"Previous close",TRUE)</f>
        <v>12.78</v>
      </c>
      <c r="J126" s="10" t="str" cm="1">
        <f t="array" ref="J126">_FV(Table1[[#This Row],[Name]],"Ticker symbol",TRUE)</f>
        <v>INFY</v>
      </c>
      <c r="K126" s="4" cm="1">
        <f t="array" ref="K126">_FV(Table1[[#This Row],[Name]],"Open")</f>
        <v>12.84</v>
      </c>
      <c r="L126" s="4" t="str" cm="1">
        <f t="array" ref="L126">_FV(Table1[[#This Row],[Name]],"Exchange")</f>
        <v>New York Stock Exchange</v>
      </c>
      <c r="M126" s="4" cm="1">
        <f t="array" ref="M126">_FV(Table1[[#This Row],[Name]],"Price")</f>
        <v>12.81</v>
      </c>
      <c r="N126" s="4" t="str">
        <f>Table1[[#This Row],[Ticker symbol]]&amp;VLOOKUP(Table1[[#This Row],[Exchange]],Sheet2!A:B,2,FALSE)</f>
        <v>INFY</v>
      </c>
    </row>
    <row r="127" spans="1:14" customFormat="1" x14ac:dyDescent="0.35">
      <c r="A127" t="e" vm="127">
        <v>#VALUE!</v>
      </c>
      <c r="B127" t="str" cm="1">
        <f t="array" ref="B127">_FV(Table1[[#This Row],[Name]],"Industry")</f>
        <v>Passenger Transportation Services</v>
      </c>
      <c r="C127" s="1" cm="1">
        <f t="array" ref="C127">_FV(Table1[[#This Row],[Name]],"Volume")</f>
        <v>7616572</v>
      </c>
      <c r="D127" s="1" cm="1">
        <f t="array" ref="D127">_FV(Table1[[#This Row],[Name]],"Shares outstanding",TRUE)</f>
        <v>272425900</v>
      </c>
      <c r="E127" s="2" cm="1">
        <f t="array" ref="E127">_FV(Table1[[#This Row],[Name]],"Market cap",TRUE)</f>
        <v>3160140000</v>
      </c>
      <c r="F127" s="3" cm="1">
        <f t="array" ref="F127">_FV(Table1[[#This Row],[Name]],"Change (%)",TRUE)</f>
        <v>3.1897000000000002E-2</v>
      </c>
      <c r="G127" s="4" cm="1">
        <f t="array" ref="G127">_FV(Table1[[#This Row],[Name]],"52 week low",TRUE)</f>
        <v>6.61</v>
      </c>
      <c r="H127" s="4" cm="1">
        <f t="array" ref="H127">_FV(Table1[[#This Row],[Name]],"52 week high",TRUE)</f>
        <v>21.650099999999998</v>
      </c>
      <c r="I127" s="4" cm="1">
        <f t="array" ref="I127">_FV(Table1[[#This Row],[Name]],"Previous close",TRUE)</f>
        <v>11.6</v>
      </c>
      <c r="J127" s="10" t="str" cm="1">
        <f t="array" ref="J127">_FV(Table1[[#This Row],[Name]],"Ticker symbol",TRUE)</f>
        <v>JBLU</v>
      </c>
      <c r="K127" s="4" cm="1">
        <f t="array" ref="K127">_FV(Table1[[#This Row],[Name]],"Open")</f>
        <v>11.8</v>
      </c>
      <c r="L127" s="4" t="str" cm="1">
        <f t="array" ref="L127">_FV(Table1[[#This Row],[Name]],"Exchange")</f>
        <v>Nasdaq Stock Market</v>
      </c>
      <c r="M127" s="4" cm="1">
        <f t="array" ref="M127">_FV(Table1[[#This Row],[Name]],"Price")</f>
        <v>11.97</v>
      </c>
      <c r="N127" s="4" t="str">
        <f>Table1[[#This Row],[Ticker symbol]]&amp;VLOOKUP(Table1[[#This Row],[Exchange]],Sheet2!A:B,2,FALSE)</f>
        <v>JBLU</v>
      </c>
    </row>
    <row r="128" spans="1:14" customFormat="1" x14ac:dyDescent="0.35">
      <c r="A128" t="e" vm="128">
        <v>#VALUE!</v>
      </c>
      <c r="B128" t="str" cm="1">
        <f t="array" ref="B128">_FV(Table1[[#This Row],[Name]],"Industry")</f>
        <v>Specialty Retailers</v>
      </c>
      <c r="C128" s="1" cm="1">
        <f t="array" ref="C128">_FV(Table1[[#This Row],[Name]],"Volume")</f>
        <v>7613573</v>
      </c>
      <c r="D128" s="1" cm="1">
        <f t="array" ref="D128">_FV(Table1[[#This Row],[Name]],"Shares outstanding",TRUE)</f>
        <v>165500400</v>
      </c>
      <c r="E128" s="2" cm="1">
        <f t="array" ref="E128">_FV(Table1[[#This Row],[Name]],"Market cap",TRUE)</f>
        <v>1986005000</v>
      </c>
      <c r="F128" s="3" cm="1">
        <f t="array" ref="F128">_FV(Table1[[#This Row],[Name]],"Change (%)",TRUE)</f>
        <v>2.8333000000000001E-2</v>
      </c>
      <c r="G128" s="4" cm="1">
        <f t="array" ref="G128">_FV(Table1[[#This Row],[Name]],"52 week low",TRUE)</f>
        <v>6.5350000000000001</v>
      </c>
      <c r="H128" s="4" cm="1">
        <f t="array" ref="H128">_FV(Table1[[#This Row],[Name]],"52 week high",TRUE)</f>
        <v>18.010000000000002</v>
      </c>
      <c r="I128" s="4" cm="1">
        <f t="array" ref="I128">_FV(Table1[[#This Row],[Name]],"Previous close",TRUE)</f>
        <v>12</v>
      </c>
      <c r="J128" s="10" t="str" cm="1">
        <f t="array" ref="J128">_FV(Table1[[#This Row],[Name]],"Ticker symbol",TRUE)</f>
        <v>AEO</v>
      </c>
      <c r="K128" s="4" cm="1">
        <f t="array" ref="K128">_FV(Table1[[#This Row],[Name]],"Open")</f>
        <v>12.08</v>
      </c>
      <c r="L128" s="4" t="str" cm="1">
        <f t="array" ref="L128">_FV(Table1[[#This Row],[Name]],"Exchange")</f>
        <v>New York Stock Exchange</v>
      </c>
      <c r="M128" s="4" cm="1">
        <f t="array" ref="M128">_FV(Table1[[#This Row],[Name]],"Price")</f>
        <v>12.34</v>
      </c>
      <c r="N128" s="4" t="str">
        <f>Table1[[#This Row],[Ticker symbol]]&amp;VLOOKUP(Table1[[#This Row],[Exchange]],Sheet2!A:B,2,FALSE)</f>
        <v>AEO</v>
      </c>
    </row>
    <row r="129" spans="1:14" customFormat="1" x14ac:dyDescent="0.35">
      <c r="A129" t="e" vm="129">
        <v>#VALUE!</v>
      </c>
      <c r="B129" t="str" cm="1">
        <f t="array" ref="B129">_FV(Table1[[#This Row],[Name]],"Industry")</f>
        <v>Software &amp; IT Services</v>
      </c>
      <c r="C129" s="1" cm="1">
        <f t="array" ref="C129">_FV(Table1[[#This Row],[Name]],"Volume")</f>
        <v>7699282</v>
      </c>
      <c r="D129" s="1" cm="1">
        <f t="array" ref="D129">_FV(Table1[[#This Row],[Name]],"Shares outstanding",TRUE)</f>
        <v>347435600</v>
      </c>
      <c r="E129" s="2" cm="1">
        <f t="array" ref="E129">_FV(Table1[[#This Row],[Name]],"Market cap",TRUE)</f>
        <v>15683250000</v>
      </c>
      <c r="F129" s="3" cm="1">
        <f t="array" ref="F129">_FV(Table1[[#This Row],[Name]],"Change (%)",TRUE)</f>
        <v>4.9845E-2</v>
      </c>
      <c r="G129" s="4" cm="1">
        <f t="array" ref="G129">_FV(Table1[[#This Row],[Name]],"52 week low",TRUE)</f>
        <v>13.23</v>
      </c>
      <c r="H129" s="4" cm="1">
        <f t="array" ref="H129">_FV(Table1[[#This Row],[Name]],"52 week high",TRUE)</f>
        <v>51.25</v>
      </c>
      <c r="I129" s="4" cm="1">
        <f t="array" ref="I129">_FV(Table1[[#This Row],[Name]],"Previous close",TRUE)</f>
        <v>45.14</v>
      </c>
      <c r="J129" s="10" t="str" cm="1">
        <f t="array" ref="J129">_FV(Table1[[#This Row],[Name]],"Ticker symbol",TRUE)</f>
        <v>BILI</v>
      </c>
      <c r="K129" s="4" cm="1">
        <f t="array" ref="K129">_FV(Table1[[#This Row],[Name]],"Open")</f>
        <v>45.71</v>
      </c>
      <c r="L129" s="4" t="str" cm="1">
        <f t="array" ref="L129">_FV(Table1[[#This Row],[Name]],"Exchange")</f>
        <v>Nasdaq Stock Market</v>
      </c>
      <c r="M129" s="4" cm="1">
        <f t="array" ref="M129">_FV(Table1[[#This Row],[Name]],"Price")</f>
        <v>47.39</v>
      </c>
      <c r="N129" s="4" t="str">
        <f>Table1[[#This Row],[Ticker symbol]]&amp;VLOOKUP(Table1[[#This Row],[Exchange]],Sheet2!A:B,2,FALSE)</f>
        <v>BILI</v>
      </c>
    </row>
    <row r="130" spans="1:14" customFormat="1" x14ac:dyDescent="0.35">
      <c r="A130" t="e" vm="130">
        <v>#VALUE!</v>
      </c>
      <c r="B130" t="str" cm="1">
        <f t="array" ref="B130">_FV(Table1[[#This Row],[Name]],"Industry")</f>
        <v>Diversified Retail</v>
      </c>
      <c r="C130" s="1" cm="1">
        <f t="array" ref="C130">_FV(Table1[[#This Row],[Name]],"Volume")</f>
        <v>7460558</v>
      </c>
      <c r="D130" s="1" cm="1">
        <f t="array" ref="D130">_FV(Table1[[#This Row],[Name]],"Shares outstanding",TRUE)</f>
        <v>157736800</v>
      </c>
      <c r="E130" s="2" cm="1">
        <f t="array" ref="E130">_FV(Table1[[#This Row],[Name]],"Market cap",TRUE)</f>
        <v>3331401000</v>
      </c>
      <c r="F130" s="3" cm="1">
        <f t="array" ref="F130">_FV(Table1[[#This Row],[Name]],"Change (%)",TRUE)</f>
        <v>2.5094999999999999E-2</v>
      </c>
      <c r="G130" s="4" cm="1">
        <f t="array" ref="G130">_FV(Table1[[#This Row],[Name]],"52 week low",TRUE)</f>
        <v>10.89</v>
      </c>
      <c r="H130" s="4" cm="1">
        <f t="array" ref="H130">_FV(Table1[[#This Row],[Name]],"52 week high",TRUE)</f>
        <v>59.28</v>
      </c>
      <c r="I130" s="4" cm="1">
        <f t="array" ref="I130">_FV(Table1[[#This Row],[Name]],"Previous close",TRUE)</f>
        <v>21.12</v>
      </c>
      <c r="J130" s="10" t="str" cm="1">
        <f t="array" ref="J130">_FV(Table1[[#This Row],[Name]],"Ticker symbol",TRUE)</f>
        <v>KSS</v>
      </c>
      <c r="K130" s="4" cm="1">
        <f t="array" ref="K130">_FV(Table1[[#This Row],[Name]],"Open")</f>
        <v>21.36</v>
      </c>
      <c r="L130" s="4" t="str" cm="1">
        <f t="array" ref="L130">_FV(Table1[[#This Row],[Name]],"Exchange")</f>
        <v>New York Stock Exchange</v>
      </c>
      <c r="M130" s="4" cm="1">
        <f t="array" ref="M130">_FV(Table1[[#This Row],[Name]],"Price")</f>
        <v>21.65</v>
      </c>
      <c r="N130" s="4" t="str">
        <f>Table1[[#This Row],[Ticker symbol]]&amp;VLOOKUP(Table1[[#This Row],[Exchange]],Sheet2!A:B,2,FALSE)</f>
        <v>KSS</v>
      </c>
    </row>
    <row r="131" spans="1:14" customFormat="1" x14ac:dyDescent="0.35">
      <c r="A131" t="e" vm="131">
        <v>#VALUE!</v>
      </c>
      <c r="B131" t="str" cm="1">
        <f t="array" ref="B131">_FV(Table1[[#This Row],[Name]],"Industry")</f>
        <v>Banking Services</v>
      </c>
      <c r="C131" s="1" cm="1">
        <f t="array" ref="C131">_FV(Table1[[#This Row],[Name]],"Volume")</f>
        <v>8669091</v>
      </c>
      <c r="D131" s="1" cm="1">
        <f t="array" ref="D131">_FV(Table1[[#This Row],[Name]],"Shares outstanding",TRUE)</f>
        <v>3447835000</v>
      </c>
      <c r="E131" s="2" cm="1">
        <f t="array" ref="E131">_FV(Table1[[#This Row],[Name]],"Market cap",TRUE)</f>
        <v>36440190000</v>
      </c>
      <c r="F131" s="3" cm="1">
        <f t="array" ref="F131">_FV(Table1[[#This Row],[Name]],"Change (%)",TRUE)</f>
        <v>5.2434000000000001E-2</v>
      </c>
      <c r="G131" s="4" cm="1">
        <f t="array" ref="G131">_FV(Table1[[#This Row],[Name]],"52 week low",TRUE)</f>
        <v>6.86</v>
      </c>
      <c r="H131" s="4" cm="1">
        <f t="array" ref="H131">_FV(Table1[[#This Row],[Name]],"52 week high",TRUE)</f>
        <v>15.42</v>
      </c>
      <c r="I131" s="4" cm="1">
        <f t="array" ref="I131">_FV(Table1[[#This Row],[Name]],"Previous close",TRUE)</f>
        <v>10.68</v>
      </c>
      <c r="J131" s="10" t="str" cm="1">
        <f t="array" ref="J131">_FV(Table1[[#This Row],[Name]],"Ticker symbol",TRUE)</f>
        <v>IBN</v>
      </c>
      <c r="K131" s="4" cm="1">
        <f t="array" ref="K131">_FV(Table1[[#This Row],[Name]],"Open")</f>
        <v>11.17</v>
      </c>
      <c r="L131" s="4" t="str" cm="1">
        <f t="array" ref="L131">_FV(Table1[[#This Row],[Name]],"Exchange")</f>
        <v>New York Stock Exchange</v>
      </c>
      <c r="M131" s="4" cm="1">
        <f t="array" ref="M131">_FV(Table1[[#This Row],[Name]],"Price")</f>
        <v>11.24</v>
      </c>
      <c r="N131" s="4" t="str">
        <f>Table1[[#This Row],[Ticker symbol]]&amp;VLOOKUP(Table1[[#This Row],[Exchange]],Sheet2!A:B,2,FALSE)</f>
        <v>IBN</v>
      </c>
    </row>
    <row r="132" spans="1:14" customFormat="1" x14ac:dyDescent="0.35">
      <c r="A132" t="e" vm="132">
        <v>#VALUE!</v>
      </c>
      <c r="B132" t="str" cm="1">
        <f t="array" ref="B132">_FV(Table1[[#This Row],[Name]],"Industry")</f>
        <v>Oil &amp; Gas</v>
      </c>
      <c r="C132" s="1" cm="1">
        <f t="array" ref="C132">_FV(Table1[[#This Row],[Name]],"Volume")</f>
        <v>7090756</v>
      </c>
      <c r="D132" s="1" cm="1">
        <f t="array" ref="D132">_FV(Table1[[#This Row],[Name]],"Shares outstanding",TRUE)</f>
        <v>650695500</v>
      </c>
      <c r="E132" s="2" cm="1">
        <f t="array" ref="E132">_FV(Table1[[#This Row],[Name]],"Market cap",TRUE)</f>
        <v>22761330000</v>
      </c>
      <c r="F132" s="3" cm="1">
        <f t="array" ref="F132">_FV(Table1[[#This Row],[Name]],"Change (%)",TRUE)</f>
        <v>6.0319999999999999E-2</v>
      </c>
      <c r="G132" s="4" cm="1">
        <f t="array" ref="G132">_FV(Table1[[#This Row],[Name]],"52 week low",TRUE)</f>
        <v>15.26</v>
      </c>
      <c r="H132" s="4" cm="1">
        <f t="array" ref="H132">_FV(Table1[[#This Row],[Name]],"52 week high",TRUE)</f>
        <v>69.650000000000006</v>
      </c>
      <c r="I132" s="4" cm="1">
        <f t="array" ref="I132">_FV(Table1[[#This Row],[Name]],"Previous close",TRUE)</f>
        <v>34.979999999999997</v>
      </c>
      <c r="J132" s="10" t="str" cm="1">
        <f t="array" ref="J132">_FV(Table1[[#This Row],[Name]],"Ticker symbol",TRUE)</f>
        <v>MPC</v>
      </c>
      <c r="K132" s="4" cm="1">
        <f t="array" ref="K132">_FV(Table1[[#This Row],[Name]],"Open")</f>
        <v>35.159999999999997</v>
      </c>
      <c r="L132" s="4" t="str" cm="1">
        <f t="array" ref="L132">_FV(Table1[[#This Row],[Name]],"Exchange")</f>
        <v>New York Stock Exchange</v>
      </c>
      <c r="M132" s="4" cm="1">
        <f t="array" ref="M132">_FV(Table1[[#This Row],[Name]],"Price")</f>
        <v>37.090000000000003</v>
      </c>
      <c r="N132" s="4" t="str">
        <f>Table1[[#This Row],[Ticker symbol]]&amp;VLOOKUP(Table1[[#This Row],[Exchange]],Sheet2!A:B,2,FALSE)</f>
        <v>MPC</v>
      </c>
    </row>
    <row r="133" spans="1:14" customFormat="1" x14ac:dyDescent="0.35">
      <c r="A133" t="e" vm="133">
        <v>#VALUE!</v>
      </c>
      <c r="B133" t="str" cm="1">
        <f t="array" ref="B133">_FV(Table1[[#This Row],[Name]],"Industry")</f>
        <v>Food &amp; Drug Retailing</v>
      </c>
      <c r="C133" s="1" cm="1">
        <f t="array" ref="C133">_FV(Table1[[#This Row],[Name]],"Volume")</f>
        <v>7028239</v>
      </c>
      <c r="D133" s="1" cm="1">
        <f t="array" ref="D133">_FV(Table1[[#This Row],[Name]],"Shares outstanding",TRUE)</f>
        <v>777925800</v>
      </c>
      <c r="E133" s="2" cm="1">
        <f t="array" ref="E133">_FV(Table1[[#This Row],[Name]],"Market cap",TRUE)</f>
        <v>28129800000</v>
      </c>
      <c r="F133" s="3" cm="1">
        <f t="array" ref="F133">_FV(Table1[[#This Row],[Name]],"Change (%)",TRUE)</f>
        <v>-2.3782999999999999E-2</v>
      </c>
      <c r="G133" s="4" cm="1">
        <f t="array" ref="G133">_FV(Table1[[#This Row],[Name]],"52 week low",TRUE)</f>
        <v>23.02</v>
      </c>
      <c r="H133" s="4" cm="1">
        <f t="array" ref="H133">_FV(Table1[[#This Row],[Name]],"52 week high",TRUE)</f>
        <v>36.884999999999998</v>
      </c>
      <c r="I133" s="4" cm="1">
        <f t="array" ref="I133">_FV(Table1[[#This Row],[Name]],"Previous close",TRUE)</f>
        <v>36.159999999999997</v>
      </c>
      <c r="J133" s="10" t="str" cm="1">
        <f t="array" ref="J133">_FV(Table1[[#This Row],[Name]],"Ticker symbol",TRUE)</f>
        <v>KR</v>
      </c>
      <c r="K133" s="4" cm="1">
        <f t="array" ref="K133">_FV(Table1[[#This Row],[Name]],"Open")</f>
        <v>36.21</v>
      </c>
      <c r="L133" s="4" t="str" cm="1">
        <f t="array" ref="L133">_FV(Table1[[#This Row],[Name]],"Exchange")</f>
        <v>New York Stock Exchange</v>
      </c>
      <c r="M133" s="4" cm="1">
        <f t="array" ref="M133">_FV(Table1[[#This Row],[Name]],"Price")</f>
        <v>35.299999999999997</v>
      </c>
      <c r="N133" s="4" t="str">
        <f>Table1[[#This Row],[Ticker symbol]]&amp;VLOOKUP(Table1[[#This Row],[Exchange]],Sheet2!A:B,2,FALSE)</f>
        <v>KR</v>
      </c>
    </row>
    <row r="134" spans="1:14" customFormat="1" x14ac:dyDescent="0.35">
      <c r="A134" t="e" vm="134">
        <v>#VALUE!</v>
      </c>
      <c r="B134" t="str" cm="1">
        <f t="array" ref="B134">_FV(Table1[[#This Row],[Name]],"Industry")</f>
        <v>Software &amp; IT Services</v>
      </c>
      <c r="C134" s="1" cm="1">
        <f t="array" ref="C134">_FV(Table1[[#This Row],[Name]],"Volume")</f>
        <v>7019384</v>
      </c>
      <c r="D134" s="1" cm="1">
        <f t="array" ref="D134">_FV(Table1[[#This Row],[Name]],"Shares outstanding",TRUE)</f>
        <v>87583690</v>
      </c>
      <c r="E134" s="2" cm="1">
        <f t="array" ref="E134">_FV(Table1[[#This Row],[Name]],"Market cap",TRUE)</f>
        <v>1988150000</v>
      </c>
      <c r="F134" s="3" cm="1">
        <f t="array" ref="F134">_FV(Table1[[#This Row],[Name]],"Change (%)",TRUE)</f>
        <v>5.6388000000000001E-2</v>
      </c>
      <c r="G134" s="4" cm="1">
        <f t="array" ref="G134">_FV(Table1[[#This Row],[Name]],"52 week low",TRUE)</f>
        <v>3.48</v>
      </c>
      <c r="H134" s="4" cm="1">
        <f t="array" ref="H134">_FV(Table1[[#This Row],[Name]],"52 week high",TRUE)</f>
        <v>29.56</v>
      </c>
      <c r="I134" s="4" cm="1">
        <f t="array" ref="I134">_FV(Table1[[#This Row],[Name]],"Previous close",TRUE)</f>
        <v>22.7</v>
      </c>
      <c r="J134" s="10" t="str" cm="1">
        <f t="array" ref="J134">_FV(Table1[[#This Row],[Name]],"Ticker symbol",TRUE)</f>
        <v>APPS</v>
      </c>
      <c r="K134" s="4" cm="1">
        <f t="array" ref="K134">_FV(Table1[[#This Row],[Name]],"Open")</f>
        <v>22.8904</v>
      </c>
      <c r="L134" s="4" t="str" cm="1">
        <f t="array" ref="L134">_FV(Table1[[#This Row],[Name]],"Exchange")</f>
        <v>Nasdaq Stock Market</v>
      </c>
      <c r="M134" s="4" cm="1">
        <f t="array" ref="M134">_FV(Table1[[#This Row],[Name]],"Price")</f>
        <v>23.98</v>
      </c>
      <c r="N134" s="4" t="str">
        <f>Table1[[#This Row],[Ticker symbol]]&amp;VLOOKUP(Table1[[#This Row],[Exchange]],Sheet2!A:B,2,FALSE)</f>
        <v>APPS</v>
      </c>
    </row>
    <row r="135" spans="1:14" customFormat="1" x14ac:dyDescent="0.35">
      <c r="A135" t="e" vm="135">
        <v>#VALUE!</v>
      </c>
      <c r="B135" t="str" cm="1">
        <f t="array" ref="B135">_FV(Table1[[#This Row],[Name]],"Industry")</f>
        <v>Electronic Equipment &amp; Parts</v>
      </c>
      <c r="C135" s="1" cm="1">
        <f t="array" ref="C135">_FV(Table1[[#This Row],[Name]],"Volume")</f>
        <v>6193442</v>
      </c>
      <c r="D135" s="1" cm="1">
        <f t="array" ref="D135">_FV(Table1[[#This Row],[Name]],"Shares outstanding",TRUE)</f>
        <v>760948000</v>
      </c>
      <c r="E135" s="2" cm="1">
        <f t="array" ref="E135">_FV(Table1[[#This Row],[Name]],"Market cap",TRUE)</f>
        <v>24449260000</v>
      </c>
      <c r="F135" s="3" cm="1">
        <f t="array" ref="F135">_FV(Table1[[#This Row],[Name]],"Change (%)",TRUE)</f>
        <v>1.6494999999999999E-2</v>
      </c>
      <c r="G135" s="4" cm="1">
        <f t="array" ref="G135">_FV(Table1[[#This Row],[Name]],"52 week low",TRUE)</f>
        <v>17.440000000000001</v>
      </c>
      <c r="H135" s="4" cm="1">
        <f t="array" ref="H135">_FV(Table1[[#This Row],[Name]],"52 week high",TRUE)</f>
        <v>33.56</v>
      </c>
      <c r="I135" s="4" cm="1">
        <f t="array" ref="I135">_FV(Table1[[#This Row],[Name]],"Previous close",TRUE)</f>
        <v>32.130000000000003</v>
      </c>
      <c r="J135" s="10" t="str" cm="1">
        <f t="array" ref="J135">_FV(Table1[[#This Row],[Name]],"Ticker symbol",TRUE)</f>
        <v>GLW</v>
      </c>
      <c r="K135" s="4" cm="1">
        <f t="array" ref="K135">_FV(Table1[[#This Row],[Name]],"Open")</f>
        <v>32.22</v>
      </c>
      <c r="L135" s="4" t="str" cm="1">
        <f t="array" ref="L135">_FV(Table1[[#This Row],[Name]],"Exchange")</f>
        <v>New York Stock Exchange</v>
      </c>
      <c r="M135" s="4" cm="1">
        <f t="array" ref="M135">_FV(Table1[[#This Row],[Name]],"Price")</f>
        <v>32.659999999999997</v>
      </c>
      <c r="N135" s="4" t="str">
        <f>Table1[[#This Row],[Ticker symbol]]&amp;VLOOKUP(Table1[[#This Row],[Exchange]],Sheet2!A:B,2,FALSE)</f>
        <v>GLW</v>
      </c>
    </row>
    <row r="136" spans="1:14" customFormat="1" x14ac:dyDescent="0.35">
      <c r="A136" t="e" vm="136">
        <v>#VALUE!</v>
      </c>
      <c r="B136" t="str" cm="1">
        <f t="array" ref="B136">_FV(Table1[[#This Row],[Name]],"Industry")</f>
        <v>Investment Banking &amp; Investment Services</v>
      </c>
      <c r="C136" s="1" cm="1">
        <f t="array" ref="C136">_FV(Table1[[#This Row],[Name]],"Volume")</f>
        <v>6156466</v>
      </c>
      <c r="D136" s="1" cm="1">
        <f t="array" ref="D136">_FV(Table1[[#This Row],[Name]],"Shares outstanding",TRUE)</f>
        <v>1288642000</v>
      </c>
      <c r="E136" s="2" cm="1">
        <f t="array" ref="E136">_FV(Table1[[#This Row],[Name]],"Market cap",TRUE)</f>
        <v>46494200000</v>
      </c>
      <c r="F136" s="3" cm="1">
        <f t="array" ref="F136">_FV(Table1[[#This Row],[Name]],"Change (%)",TRUE)</f>
        <v>5.5430000000000002E-3</v>
      </c>
      <c r="G136" s="4" cm="1">
        <f t="array" ref="G136">_FV(Table1[[#This Row],[Name]],"52 week low",TRUE)</f>
        <v>28</v>
      </c>
      <c r="H136" s="4" cm="1">
        <f t="array" ref="H136">_FV(Table1[[#This Row],[Name]],"52 week high",TRUE)</f>
        <v>51.645000000000003</v>
      </c>
      <c r="I136" s="4" cm="1">
        <f t="array" ref="I136">_FV(Table1[[#This Row],[Name]],"Previous close",TRUE)</f>
        <v>36.08</v>
      </c>
      <c r="J136" s="10" t="str" cm="1">
        <f t="array" ref="J136">_FV(Table1[[#This Row],[Name]],"Ticker symbol",TRUE)</f>
        <v>SCHW</v>
      </c>
      <c r="K136" s="4" cm="1">
        <f t="array" ref="K136">_FV(Table1[[#This Row],[Name]],"Open")</f>
        <v>36.15</v>
      </c>
      <c r="L136" s="4" t="str" cm="1">
        <f t="array" ref="L136">_FV(Table1[[#This Row],[Name]],"Exchange")</f>
        <v>New York Stock Exchange</v>
      </c>
      <c r="M136" s="4" cm="1">
        <f t="array" ref="M136">_FV(Table1[[#This Row],[Name]],"Price")</f>
        <v>36.28</v>
      </c>
      <c r="N136" s="4" t="str">
        <f>Table1[[#This Row],[Ticker symbol]]&amp;VLOOKUP(Table1[[#This Row],[Exchange]],Sheet2!A:B,2,FALSE)</f>
        <v>SCHW</v>
      </c>
    </row>
    <row r="137" spans="1:14" customFormat="1" x14ac:dyDescent="0.35">
      <c r="A137" t="e" vm="137">
        <v>#VALUE!</v>
      </c>
      <c r="B137" t="str" cm="1">
        <f t="array" ref="B137">_FV(Table1[[#This Row],[Name]],"Industry")</f>
        <v>Investment Banking &amp; Investment Services</v>
      </c>
      <c r="C137" s="1" cm="1">
        <f t="array" ref="C137">_FV(Table1[[#This Row],[Name]],"Volume")</f>
        <v>6122199</v>
      </c>
      <c r="D137" s="1" cm="1">
        <f t="array" ref="D137">_FV(Table1[[#This Row],[Name]],"Shares outstanding",TRUE)</f>
        <v>845119400</v>
      </c>
      <c r="E137" s="2" cm="1">
        <f t="array" ref="E137">_FV(Table1[[#This Row],[Name]],"Market cap",TRUE)</f>
        <v>29427060000</v>
      </c>
      <c r="F137" s="3" cm="1">
        <f t="array" ref="F137">_FV(Table1[[#This Row],[Name]],"Change (%)",TRUE)</f>
        <v>3.1590000000000003E-3</v>
      </c>
      <c r="G137" s="4" cm="1">
        <f t="array" ref="G137">_FV(Table1[[#This Row],[Name]],"52 week low",TRUE)</f>
        <v>15.55</v>
      </c>
      <c r="H137" s="4" cm="1">
        <f t="array" ref="H137">_FV(Table1[[#This Row],[Name]],"52 week high",TRUE)</f>
        <v>37.17</v>
      </c>
      <c r="I137" s="4" cm="1">
        <f t="array" ref="I137">_FV(Table1[[#This Row],[Name]],"Previous close",TRUE)</f>
        <v>34.82</v>
      </c>
      <c r="J137" s="10" t="str" cm="1">
        <f t="array" ref="J137">_FV(Table1[[#This Row],[Name]],"Ticker symbol",TRUE)</f>
        <v>KKR</v>
      </c>
      <c r="K137" s="4" cm="1">
        <f t="array" ref="K137">_FV(Table1[[#This Row],[Name]],"Open")</f>
        <v>35</v>
      </c>
      <c r="L137" s="4" t="str" cm="1">
        <f t="array" ref="L137">_FV(Table1[[#This Row],[Name]],"Exchange")</f>
        <v>New York Stock Exchange</v>
      </c>
      <c r="M137" s="4" cm="1">
        <f t="array" ref="M137">_FV(Table1[[#This Row],[Name]],"Price")</f>
        <v>34.93</v>
      </c>
      <c r="N137" s="4" t="str">
        <f>Table1[[#This Row],[Ticker symbol]]&amp;VLOOKUP(Table1[[#This Row],[Exchange]],Sheet2!A:B,2,FALSE)</f>
        <v>KKR</v>
      </c>
    </row>
    <row r="138" spans="1:14" customFormat="1" x14ac:dyDescent="0.35">
      <c r="A138" t="e" vm="138">
        <v>#VALUE!</v>
      </c>
      <c r="B138" t="str" cm="1">
        <f t="array" ref="B138">_FV(Table1[[#This Row],[Name]],"Industry")</f>
        <v>Communications &amp; Networking</v>
      </c>
      <c r="C138" s="1" cm="1">
        <f t="array" ref="C138">_FV(Table1[[#This Row],[Name]],"Volume")</f>
        <v>6267228</v>
      </c>
      <c r="D138" s="1" cm="1">
        <f t="array" ref="D138">_FV(Table1[[#This Row],[Name]],"Shares outstanding",TRUE)</f>
        <v>3334152000</v>
      </c>
      <c r="E138" s="2" cm="1">
        <f t="array" ref="E138">_FV(Table1[[#This Row],[Name]],"Market cap",TRUE)</f>
        <v>40209400000</v>
      </c>
      <c r="F138" s="3" cm="1">
        <f t="array" ref="F138">_FV(Table1[[#This Row],[Name]],"Change (%)",TRUE)</f>
        <v>-1.1814E-2</v>
      </c>
      <c r="G138" s="4" cm="1">
        <f t="array" ref="G138">_FV(Table1[[#This Row],[Name]],"52 week low",TRUE)</f>
        <v>6.15</v>
      </c>
      <c r="H138" s="4" cm="1">
        <f t="array" ref="H138">_FV(Table1[[#This Row],[Name]],"52 week high",TRUE)</f>
        <v>12.1</v>
      </c>
      <c r="I138" s="4" cm="1">
        <f t="array" ref="I138">_FV(Table1[[#This Row],[Name]],"Previous close",TRUE)</f>
        <v>11.85</v>
      </c>
      <c r="J138" s="10" t="str" cm="1">
        <f t="array" ref="J138">_FV(Table1[[#This Row],[Name]],"Ticker symbol",TRUE)</f>
        <v>ERIC</v>
      </c>
      <c r="K138" s="4" cm="1">
        <f t="array" ref="K138">_FV(Table1[[#This Row],[Name]],"Open")</f>
        <v>11.81</v>
      </c>
      <c r="L138" s="4" t="str" cm="1">
        <f t="array" ref="L138">_FV(Table1[[#This Row],[Name]],"Exchange")</f>
        <v>Nasdaq Stock Market</v>
      </c>
      <c r="M138" s="4" cm="1">
        <f t="array" ref="M138">_FV(Table1[[#This Row],[Name]],"Price")</f>
        <v>11.71</v>
      </c>
      <c r="N138" s="4" t="str">
        <f>Table1[[#This Row],[Ticker symbol]]&amp;VLOOKUP(Table1[[#This Row],[Exchange]],Sheet2!A:B,2,FALSE)</f>
        <v>ERIC</v>
      </c>
    </row>
    <row r="139" spans="1:14" customFormat="1" x14ac:dyDescent="0.35">
      <c r="A139" t="e" vm="139">
        <v>#VALUE!</v>
      </c>
      <c r="B139" t="str" cm="1">
        <f t="array" ref="B139">_FV(Table1[[#This Row],[Name]],"Industry")</f>
        <v>Insurance</v>
      </c>
      <c r="C139" s="1" cm="1">
        <f t="array" ref="C139">_FV(Table1[[#This Row],[Name]],"Volume")</f>
        <v>6036638</v>
      </c>
      <c r="D139" s="1" cm="1">
        <f t="array" ref="D139">_FV(Table1[[#This Row],[Name]],"Shares outstanding",TRUE)</f>
        <v>861433900</v>
      </c>
      <c r="E139" s="2" cm="1">
        <f t="array" ref="E139">_FV(Table1[[#This Row],[Name]],"Market cap",TRUE)</f>
        <v>25567360000</v>
      </c>
      <c r="F139" s="3" cm="1">
        <f t="array" ref="F139">_FV(Table1[[#This Row],[Name]],"Change (%)",TRUE)</f>
        <v>-1.0444999999999999E-2</v>
      </c>
      <c r="G139" s="4" cm="1">
        <f t="array" ref="G139">_FV(Table1[[#This Row],[Name]],"52 week low",TRUE)</f>
        <v>16.07</v>
      </c>
      <c r="H139" s="4" cm="1">
        <f t="array" ref="H139">_FV(Table1[[#This Row],[Name]],"52 week high",TRUE)</f>
        <v>58.66</v>
      </c>
      <c r="I139" s="4" cm="1">
        <f t="array" ref="I139">_FV(Table1[[#This Row],[Name]],"Previous close",TRUE)</f>
        <v>29.68</v>
      </c>
      <c r="J139" s="10" t="str" cm="1">
        <f t="array" ref="J139">_FV(Table1[[#This Row],[Name]],"Ticker symbol",TRUE)</f>
        <v>AIG</v>
      </c>
      <c r="K139" s="4" cm="1">
        <f t="array" ref="K139">_FV(Table1[[#This Row],[Name]],"Open")</f>
        <v>30.12</v>
      </c>
      <c r="L139" s="4" t="str" cm="1">
        <f t="array" ref="L139">_FV(Table1[[#This Row],[Name]],"Exchange")</f>
        <v>New York Stock Exchange</v>
      </c>
      <c r="M139" s="4" cm="1">
        <f t="array" ref="M139">_FV(Table1[[#This Row],[Name]],"Price")</f>
        <v>29.37</v>
      </c>
      <c r="N139" s="4" t="str">
        <f>Table1[[#This Row],[Ticker symbol]]&amp;VLOOKUP(Table1[[#This Row],[Exchange]],Sheet2!A:B,2,FALSE)</f>
        <v>AIG</v>
      </c>
    </row>
    <row r="140" spans="1:14" customFormat="1" x14ac:dyDescent="0.35">
      <c r="A140" t="e" vm="140">
        <v>#VALUE!</v>
      </c>
      <c r="B140" t="str" cm="1">
        <f t="array" ref="B140">_FV(Table1[[#This Row],[Name]],"Industry")</f>
        <v>Food &amp; Drug Retailing</v>
      </c>
      <c r="C140" s="1" cm="1">
        <f t="array" ref="C140">_FV(Table1[[#This Row],[Name]],"Volume")</f>
        <v>6035619</v>
      </c>
      <c r="D140" s="1" cm="1">
        <f t="array" ref="D140">_FV(Table1[[#This Row],[Name]],"Shares outstanding",TRUE)</f>
        <v>866534100</v>
      </c>
      <c r="E140" s="2" cm="1">
        <f t="array" ref="E140">_FV(Table1[[#This Row],[Name]],"Market cap",TRUE)</f>
        <v>34089450000</v>
      </c>
      <c r="F140" s="3" cm="1">
        <f t="array" ref="F140">_FV(Table1[[#This Row],[Name]],"Change (%)",TRUE)</f>
        <v>-1.4742999999999999E-2</v>
      </c>
      <c r="G140" s="4" cm="1">
        <f t="array" ref="G140">_FV(Table1[[#This Row],[Name]],"52 week low",TRUE)</f>
        <v>36.65</v>
      </c>
      <c r="H140" s="4" cm="1">
        <f t="array" ref="H140">_FV(Table1[[#This Row],[Name]],"52 week high",TRUE)</f>
        <v>64.5</v>
      </c>
      <c r="I140" s="4" cm="1">
        <f t="array" ref="I140">_FV(Table1[[#This Row],[Name]],"Previous close",TRUE)</f>
        <v>39.340000000000003</v>
      </c>
      <c r="J140" s="10" t="str" cm="1">
        <f t="array" ref="J140">_FV(Table1[[#This Row],[Name]],"Ticker symbol",TRUE)</f>
        <v>WBA</v>
      </c>
      <c r="K140" s="4" cm="1">
        <f t="array" ref="K140">_FV(Table1[[#This Row],[Name]],"Open")</f>
        <v>39.36</v>
      </c>
      <c r="L140" s="4" t="str" cm="1">
        <f t="array" ref="L140">_FV(Table1[[#This Row],[Name]],"Exchange")</f>
        <v>Nasdaq Stock Market</v>
      </c>
      <c r="M140" s="4" cm="1">
        <f t="array" ref="M140">_FV(Table1[[#This Row],[Name]],"Price")</f>
        <v>38.76</v>
      </c>
      <c r="N140" s="4" t="str">
        <f>Table1[[#This Row],[Ticker symbol]]&amp;VLOOKUP(Table1[[#This Row],[Exchange]],Sheet2!A:B,2,FALSE)</f>
        <v>WBA</v>
      </c>
    </row>
    <row r="141" spans="1:14" customFormat="1" x14ac:dyDescent="0.35">
      <c r="A141" t="e" vm="141">
        <v>#VALUE!</v>
      </c>
      <c r="B141" t="str" cm="1">
        <f t="array" ref="B141">_FV(Table1[[#This Row],[Name]],"Industry")</f>
        <v>Oil &amp; Gas</v>
      </c>
      <c r="C141" s="1" cm="1">
        <f t="array" ref="C141">_FV(Table1[[#This Row],[Name]],"Volume")</f>
        <v>6731725</v>
      </c>
      <c r="D141" s="1" cm="1">
        <f t="array" ref="D141">_FV(Table1[[#This Row],[Name]],"Shares outstanding",TRUE)</f>
        <v>377458600</v>
      </c>
      <c r="E141" s="2" cm="1">
        <f t="array" ref="E141">_FV(Table1[[#This Row],[Name]],"Market cap",TRUE)</f>
        <v>5510896000</v>
      </c>
      <c r="F141" s="3" cm="1">
        <f t="array" ref="F141">_FV(Table1[[#This Row],[Name]],"Change (%)",TRUE)</f>
        <v>3.0478999999999999E-2</v>
      </c>
      <c r="G141" s="4" cm="1">
        <f t="array" ref="G141">_FV(Table1[[#This Row],[Name]],"52 week low",TRUE)</f>
        <v>3.8</v>
      </c>
      <c r="H141" s="4" cm="1">
        <f t="array" ref="H141">_FV(Table1[[#This Row],[Name]],"52 week high",TRUE)</f>
        <v>33.770000000000003</v>
      </c>
      <c r="I141" s="4" cm="1">
        <f t="array" ref="I141">_FV(Table1[[#This Row],[Name]],"Previous close",TRUE)</f>
        <v>14.6</v>
      </c>
      <c r="J141" s="10" t="str" cm="1">
        <f t="array" ref="J141">_FV(Table1[[#This Row],[Name]],"Ticker symbol",TRUE)</f>
        <v>APA</v>
      </c>
      <c r="K141" s="4" cm="1">
        <f t="array" ref="K141">_FV(Table1[[#This Row],[Name]],"Open")</f>
        <v>14.56</v>
      </c>
      <c r="L141" s="4" t="str" cm="1">
        <f t="array" ref="L141">_FV(Table1[[#This Row],[Name]],"Exchange")</f>
        <v>Nasdaq Stock Market</v>
      </c>
      <c r="M141" s="4" cm="1">
        <f t="array" ref="M141">_FV(Table1[[#This Row],[Name]],"Price")</f>
        <v>15.045</v>
      </c>
      <c r="N141" s="4" t="str">
        <f>Table1[[#This Row],[Ticker symbol]]&amp;VLOOKUP(Table1[[#This Row],[Exchange]],Sheet2!A:B,2,FALSE)</f>
        <v>APA</v>
      </c>
    </row>
    <row r="142" spans="1:14" customFormat="1" x14ac:dyDescent="0.35">
      <c r="A142" t="e" vm="142">
        <v>#VALUE!</v>
      </c>
      <c r="B142" t="str" cm="1">
        <f t="array" ref="B142">_FV(Table1[[#This Row],[Name]],"Industry")</f>
        <v>Professional &amp; Commercial Services</v>
      </c>
      <c r="C142" s="1" cm="1">
        <f t="array" ref="C142">_FV(Table1[[#This Row],[Name]],"Volume")</f>
        <v>5961561</v>
      </c>
      <c r="D142" s="1" cm="1">
        <f t="array" ref="D142">_FV(Table1[[#This Row],[Name]],"Shares outstanding",TRUE)</f>
        <v>295391400</v>
      </c>
      <c r="E142" s="2" cm="1">
        <f t="array" ref="E142">_FV(Table1[[#This Row],[Name]],"Market cap",TRUE)</f>
        <v>3659899000</v>
      </c>
      <c r="F142" s="3" cm="1">
        <f t="array" ref="F142">_FV(Table1[[#This Row],[Name]],"Change (%)",TRUE)</f>
        <v>4.2775999999999995E-2</v>
      </c>
      <c r="G142" s="4" cm="1">
        <f t="array" ref="G142">_FV(Table1[[#This Row],[Name]],"52 week low",TRUE)</f>
        <v>4.76</v>
      </c>
      <c r="H142" s="4" cm="1">
        <f t="array" ref="H142">_FV(Table1[[#This Row],[Name]],"52 week high",TRUE)</f>
        <v>13.93</v>
      </c>
      <c r="I142" s="4" cm="1">
        <f t="array" ref="I142">_FV(Table1[[#This Row],[Name]],"Previous close",TRUE)</f>
        <v>12.39</v>
      </c>
      <c r="J142" s="10" t="str" cm="1">
        <f t="array" ref="J142">_FV(Table1[[#This Row],[Name]],"Ticker symbol",TRUE)</f>
        <v>CLDR</v>
      </c>
      <c r="K142" s="4" cm="1">
        <f t="array" ref="K142">_FV(Table1[[#This Row],[Name]],"Open")</f>
        <v>12.39</v>
      </c>
      <c r="L142" s="4" t="str" cm="1">
        <f t="array" ref="L142">_FV(Table1[[#This Row],[Name]],"Exchange")</f>
        <v>New York Stock Exchange</v>
      </c>
      <c r="M142" s="4" cm="1">
        <f t="array" ref="M142">_FV(Table1[[#This Row],[Name]],"Price")</f>
        <v>12.92</v>
      </c>
      <c r="N142" s="4" t="str">
        <f>Table1[[#This Row],[Ticker symbol]]&amp;VLOOKUP(Table1[[#This Row],[Exchange]],Sheet2!A:B,2,FALSE)</f>
        <v>CLDR</v>
      </c>
    </row>
    <row r="143" spans="1:14" customFormat="1" x14ac:dyDescent="0.35">
      <c r="A143" t="e" vm="143">
        <v>#VALUE!</v>
      </c>
      <c r="B143" t="str" cm="1">
        <f t="array" ref="B143">_FV(Table1[[#This Row],[Name]],"Industry")</f>
        <v>Residential &amp; Commercial REIT</v>
      </c>
      <c r="C143" s="1" cm="1">
        <f t="array" ref="C143">_FV(Table1[[#This Row],[Name]],"Volume")</f>
        <v>5936650</v>
      </c>
      <c r="D143" s="1" cm="1">
        <f t="array" ref="D143">_FV(Table1[[#This Row],[Name]],"Shares outstanding",TRUE)</f>
        <v>432503600</v>
      </c>
      <c r="E143" s="2" cm="1">
        <f t="array" ref="E143">_FV(Table1[[#This Row],[Name]],"Market cap",TRUE)</f>
        <v>5138143000</v>
      </c>
      <c r="F143" s="3" cm="1">
        <f t="array" ref="F143">_FV(Table1[[#This Row],[Name]],"Change (%)",TRUE)</f>
        <v>1.5993E-2</v>
      </c>
      <c r="G143" s="4" cm="1">
        <f t="array" ref="G143">_FV(Table1[[#This Row],[Name]],"52 week low",TRUE)</f>
        <v>7.45</v>
      </c>
      <c r="H143" s="4" cm="1">
        <f t="array" ref="H143">_FV(Table1[[#This Row],[Name]],"52 week high",TRUE)</f>
        <v>21.86</v>
      </c>
      <c r="I143" s="4" cm="1">
        <f t="array" ref="I143">_FV(Table1[[#This Row],[Name]],"Previous close",TRUE)</f>
        <v>11.88</v>
      </c>
      <c r="J143" s="10" t="str" cm="1">
        <f t="array" ref="J143">_FV(Table1[[#This Row],[Name]],"Ticker symbol",TRUE)</f>
        <v>KIM</v>
      </c>
      <c r="K143" s="4" cm="1">
        <f t="array" ref="K143">_FV(Table1[[#This Row],[Name]],"Open")</f>
        <v>11.92</v>
      </c>
      <c r="L143" s="4" t="str" cm="1">
        <f t="array" ref="L143">_FV(Table1[[#This Row],[Name]],"Exchange")</f>
        <v>New York Stock Exchange</v>
      </c>
      <c r="M143" s="4" cm="1">
        <f t="array" ref="M143">_FV(Table1[[#This Row],[Name]],"Price")</f>
        <v>12.07</v>
      </c>
      <c r="N143" s="4" t="str">
        <f>Table1[[#This Row],[Ticker symbol]]&amp;VLOOKUP(Table1[[#This Row],[Exchange]],Sheet2!A:B,2,FALSE)</f>
        <v>KIM</v>
      </c>
    </row>
    <row r="144" spans="1:14" customFormat="1" x14ac:dyDescent="0.35">
      <c r="A144" t="e" vm="144">
        <v>#VALUE!</v>
      </c>
      <c r="B144" t="str" cm="1">
        <f t="array" ref="B144">_FV(Table1[[#This Row],[Name]],"Industry")</f>
        <v>Computers, Phones &amp; Household Electronics</v>
      </c>
      <c r="C144" s="1" cm="1">
        <f t="array" ref="C144">_FV(Table1[[#This Row],[Name]],"Volume")</f>
        <v>5903515</v>
      </c>
      <c r="D144" s="1" cm="1">
        <f t="array" ref="D144">_FV(Table1[[#This Row],[Name]],"Shares outstanding",TRUE)</f>
        <v>265022100</v>
      </c>
      <c r="E144" s="2" cm="1">
        <f t="array" ref="E144">_FV(Table1[[#This Row],[Name]],"Market cap",TRUE)</f>
        <v>3903776000</v>
      </c>
      <c r="F144" s="3" cm="1">
        <f t="array" ref="F144">_FV(Table1[[#This Row],[Name]],"Change (%)",TRUE)</f>
        <v>2.7154999999999999E-2</v>
      </c>
      <c r="G144" s="4" cm="1">
        <f t="array" ref="G144">_FV(Table1[[#This Row],[Name]],"52 week low",TRUE)</f>
        <v>7.93</v>
      </c>
      <c r="H144" s="4" cm="1">
        <f t="array" ref="H144">_FV(Table1[[#This Row],[Name]],"52 week high",TRUE)</f>
        <v>20.5</v>
      </c>
      <c r="I144" s="4" cm="1">
        <f t="array" ref="I144">_FV(Table1[[#This Row],[Name]],"Previous close",TRUE)</f>
        <v>14.73</v>
      </c>
      <c r="J144" s="10" t="str" cm="1">
        <f t="array" ref="J144">_FV(Table1[[#This Row],[Name]],"Ticker symbol",TRUE)</f>
        <v>PSTG</v>
      </c>
      <c r="K144" s="4" cm="1">
        <f t="array" ref="K144">_FV(Table1[[#This Row],[Name]],"Open")</f>
        <v>14.81</v>
      </c>
      <c r="L144" s="4" t="str" cm="1">
        <f t="array" ref="L144">_FV(Table1[[#This Row],[Name]],"Exchange")</f>
        <v>New York Stock Exchange</v>
      </c>
      <c r="M144" s="4" cm="1">
        <f t="array" ref="M144">_FV(Table1[[#This Row],[Name]],"Price")</f>
        <v>15.13</v>
      </c>
      <c r="N144" s="4" t="str">
        <f>Table1[[#This Row],[Ticker symbol]]&amp;VLOOKUP(Table1[[#This Row],[Exchange]],Sheet2!A:B,2,FALSE)</f>
        <v>PSTG</v>
      </c>
    </row>
    <row r="145" spans="1:14" customFormat="1" x14ac:dyDescent="0.35">
      <c r="A145" t="e" vm="145">
        <v>#VALUE!</v>
      </c>
      <c r="B145" t="str" cm="1">
        <f t="array" ref="B145">_FV(Table1[[#This Row],[Name]],"Industry")</f>
        <v>Residential &amp; Commercial REIT</v>
      </c>
      <c r="C145" s="1" cm="1">
        <f t="array" ref="C145">_FV(Table1[[#This Row],[Name]],"Volume")</f>
        <v>5823668</v>
      </c>
      <c r="D145" s="1" cm="1">
        <f t="array" ref="D145">_FV(Table1[[#This Row],[Name]],"Shares outstanding",TRUE)</f>
        <v>705263200</v>
      </c>
      <c r="E145" s="2" cm="1">
        <f t="array" ref="E145">_FV(Table1[[#This Row],[Name]],"Market cap",TRUE)</f>
        <v>7990632000</v>
      </c>
      <c r="F145" s="3" cm="1">
        <f t="array" ref="F145">_FV(Table1[[#This Row],[Name]],"Change (%)",TRUE)</f>
        <v>3.1773999999999997E-2</v>
      </c>
      <c r="G145" s="4" cm="1">
        <f t="array" ref="G145">_FV(Table1[[#This Row],[Name]],"52 week low",TRUE)</f>
        <v>7.8550000000000004</v>
      </c>
      <c r="H145" s="4" cm="1">
        <f t="array" ref="H145">_FV(Table1[[#This Row],[Name]],"52 week high",TRUE)</f>
        <v>18.849900000000002</v>
      </c>
      <c r="I145" s="4" cm="1">
        <f t="array" ref="I145">_FV(Table1[[#This Row],[Name]],"Previous close",TRUE)</f>
        <v>11.33</v>
      </c>
      <c r="J145" s="10" t="str" cm="1">
        <f t="array" ref="J145">_FV(Table1[[#This Row],[Name]],"Ticker symbol",TRUE)</f>
        <v>HST</v>
      </c>
      <c r="K145" s="4" cm="1">
        <f t="array" ref="K145">_FV(Table1[[#This Row],[Name]],"Open")</f>
        <v>11.46</v>
      </c>
      <c r="L145" s="4" t="str" cm="1">
        <f t="array" ref="L145">_FV(Table1[[#This Row],[Name]],"Exchange")</f>
        <v>New York Stock Exchange</v>
      </c>
      <c r="M145" s="4" cm="1">
        <f t="array" ref="M145">_FV(Table1[[#This Row],[Name]],"Price")</f>
        <v>11.69</v>
      </c>
      <c r="N145" s="4" t="str">
        <f>Table1[[#This Row],[Ticker symbol]]&amp;VLOOKUP(Table1[[#This Row],[Exchange]],Sheet2!A:B,2,FALSE)</f>
        <v>HST</v>
      </c>
    </row>
    <row r="146" spans="1:14" customFormat="1" x14ac:dyDescent="0.35">
      <c r="A146" t="e" vm="146">
        <v>#VALUE!</v>
      </c>
      <c r="B146" t="str" cm="1">
        <f t="array" ref="B146">_FV(Table1[[#This Row],[Name]],"Industry")</f>
        <v>Oil &amp; Gas</v>
      </c>
      <c r="C146" s="1" cm="1">
        <f t="array" ref="C146">_FV(Table1[[#This Row],[Name]],"Volume")</f>
        <v>5612540</v>
      </c>
      <c r="D146" s="1" cm="1">
        <f t="array" ref="D146">_FV(Table1[[#This Row],[Name]],"Shares outstanding",TRUE)</f>
        <v>382800000</v>
      </c>
      <c r="E146" s="2" cm="1">
        <f t="array" ref="E146">_FV(Table1[[#This Row],[Name]],"Market cap",TRUE)</f>
        <v>4118928000</v>
      </c>
      <c r="F146" s="3" cm="1">
        <f t="array" ref="F146">_FV(Table1[[#This Row],[Name]],"Change (%)",TRUE)</f>
        <v>3.1599000000000002E-2</v>
      </c>
      <c r="G146" s="4" cm="1">
        <f t="array" ref="G146">_FV(Table1[[#This Row],[Name]],"52 week low",TRUE)</f>
        <v>4.6022999999999996</v>
      </c>
      <c r="H146" s="4" cm="1">
        <f t="array" ref="H146">_FV(Table1[[#This Row],[Name]],"52 week high",TRUE)</f>
        <v>27.8245</v>
      </c>
      <c r="I146" s="4" cm="1">
        <f t="array" ref="I146">_FV(Table1[[#This Row],[Name]],"Previous close",TRUE)</f>
        <v>10.76</v>
      </c>
      <c r="J146" s="10" t="str" cm="1">
        <f t="array" ref="J146">_FV(Table1[[#This Row],[Name]],"Ticker symbol",TRUE)</f>
        <v>DVN</v>
      </c>
      <c r="K146" s="4" cm="1">
        <f t="array" ref="K146">_FV(Table1[[#This Row],[Name]],"Open")</f>
        <v>10.84</v>
      </c>
      <c r="L146" s="4" t="str" cm="1">
        <f t="array" ref="L146">_FV(Table1[[#This Row],[Name]],"Exchange")</f>
        <v>New York Stock Exchange</v>
      </c>
      <c r="M146" s="4" cm="1">
        <f t="array" ref="M146">_FV(Table1[[#This Row],[Name]],"Price")</f>
        <v>11.1</v>
      </c>
      <c r="N146" s="4" t="str">
        <f>Table1[[#This Row],[Ticker symbol]]&amp;VLOOKUP(Table1[[#This Row],[Exchange]],Sheet2!A:B,2,FALSE)</f>
        <v>DVN</v>
      </c>
    </row>
    <row r="147" spans="1:14" customFormat="1" x14ac:dyDescent="0.35">
      <c r="A147" t="e" vm="147">
        <v>#VALUE!</v>
      </c>
      <c r="B147" t="str" cm="1">
        <f t="array" ref="B147">_FV(Table1[[#This Row],[Name]],"Industry")</f>
        <v>Hotels &amp; Entertainment Services</v>
      </c>
      <c r="C147" s="1" cm="1">
        <f t="array" ref="C147">_FV(Table1[[#This Row],[Name]],"Volume")</f>
        <v>6636458</v>
      </c>
      <c r="D147" s="1" cm="1">
        <f t="array" ref="D147">_FV(Table1[[#This Row],[Name]],"Shares outstanding",TRUE)</f>
        <v>593069800</v>
      </c>
      <c r="E147" s="2" cm="1">
        <f t="array" ref="E147">_FV(Table1[[#This Row],[Name]],"Market cap",TRUE)</f>
        <v>17216810000</v>
      </c>
      <c r="F147" s="3" cm="1">
        <f t="array" ref="F147">_FV(Table1[[#This Row],[Name]],"Change (%)",TRUE)</f>
        <v>5.5114999999999997E-2</v>
      </c>
      <c r="G147" s="4" cm="1">
        <f t="array" ref="G147">_FV(Table1[[#This Row],[Name]],"52 week low",TRUE)</f>
        <v>20.100000000000001</v>
      </c>
      <c r="H147" s="4" cm="1">
        <f t="array" ref="H147">_FV(Table1[[#This Row],[Name]],"52 week high",TRUE)</f>
        <v>38.950000000000003</v>
      </c>
      <c r="I147" s="4" cm="1">
        <f t="array" ref="I147">_FV(Table1[[#This Row],[Name]],"Previous close",TRUE)</f>
        <v>29.03</v>
      </c>
      <c r="J147" s="10" t="str" cm="1">
        <f t="array" ref="J147">_FV(Table1[[#This Row],[Name]],"Ticker symbol",TRUE)</f>
        <v>TCOM</v>
      </c>
      <c r="K147" s="4" cm="1">
        <f t="array" ref="K147">_FV(Table1[[#This Row],[Name]],"Open")</f>
        <v>29.1</v>
      </c>
      <c r="L147" s="4" t="str" cm="1">
        <f t="array" ref="L147">_FV(Table1[[#This Row],[Name]],"Exchange")</f>
        <v>Nasdaq Stock Market</v>
      </c>
      <c r="M147" s="4" cm="1">
        <f t="array" ref="M147">_FV(Table1[[#This Row],[Name]],"Price")</f>
        <v>30.63</v>
      </c>
      <c r="N147" s="4" t="str">
        <f>Table1[[#This Row],[Ticker symbol]]&amp;VLOOKUP(Table1[[#This Row],[Exchange]],Sheet2!A:B,2,FALSE)</f>
        <v>TCOM</v>
      </c>
    </row>
    <row r="148" spans="1:14" customFormat="1" x14ac:dyDescent="0.35">
      <c r="A148" t="e" vm="148">
        <v>#VALUE!</v>
      </c>
      <c r="B148" t="str" cm="1">
        <f t="array" ref="B148">_FV(Table1[[#This Row],[Name]],"Industry")</f>
        <v>Specialty Retailers</v>
      </c>
      <c r="C148" s="1" cm="1">
        <f t="array" ref="C148">_FV(Table1[[#This Row],[Name]],"Volume")</f>
        <v>5969471</v>
      </c>
      <c r="D148" s="1" cm="1">
        <f t="array" ref="D148">_FV(Table1[[#This Row],[Name]],"Shares outstanding",TRUE)</f>
        <v>276241200</v>
      </c>
      <c r="E148" s="2" cm="1">
        <f t="array" ref="E148">_FV(Table1[[#This Row],[Name]],"Market cap",TRUE)</f>
        <v>4113231000</v>
      </c>
      <c r="F148" s="3" cm="1">
        <f t="array" ref="F148">_FV(Table1[[#This Row],[Name]],"Change (%)",TRUE)</f>
        <v>-6.7159999999999995E-4</v>
      </c>
      <c r="G148" s="4" cm="1">
        <f t="array" ref="G148">_FV(Table1[[#This Row],[Name]],"52 week low",TRUE)</f>
        <v>10.18</v>
      </c>
      <c r="H148" s="4" cm="1">
        <f t="array" ref="H148">_FV(Table1[[#This Row],[Name]],"52 week high",TRUE)</f>
        <v>30.4</v>
      </c>
      <c r="I148" s="4" cm="1">
        <f t="array" ref="I148">_FV(Table1[[#This Row],[Name]],"Previous close",TRUE)</f>
        <v>14.89</v>
      </c>
      <c r="J148" s="10" t="str" cm="1">
        <f t="array" ref="J148">_FV(Table1[[#This Row],[Name]],"Ticker symbol",TRUE)</f>
        <v>TPR</v>
      </c>
      <c r="K148" s="4" cm="1">
        <f t="array" ref="K148">_FV(Table1[[#This Row],[Name]],"Open")</f>
        <v>15</v>
      </c>
      <c r="L148" s="4" t="str" cm="1">
        <f t="array" ref="L148">_FV(Table1[[#This Row],[Name]],"Exchange")</f>
        <v>New York Stock Exchange</v>
      </c>
      <c r="M148" s="4" cm="1">
        <f t="array" ref="M148">_FV(Table1[[#This Row],[Name]],"Price")</f>
        <v>14.88</v>
      </c>
      <c r="N148" s="4" t="str">
        <f>Table1[[#This Row],[Ticker symbol]]&amp;VLOOKUP(Table1[[#This Row],[Exchange]],Sheet2!A:B,2,FALSE)</f>
        <v>TPR</v>
      </c>
    </row>
    <row r="149" spans="1:14" customFormat="1" x14ac:dyDescent="0.35">
      <c r="A149" t="e" vm="149">
        <v>#VALUE!</v>
      </c>
      <c r="B149" t="str" cm="1">
        <f t="array" ref="B149">_FV(Table1[[#This Row],[Name]],"Industry")</f>
        <v>Food &amp; Tobacco</v>
      </c>
      <c r="C149" s="1" cm="1">
        <f t="array" ref="C149">_FV(Table1[[#This Row],[Name]],"Volume")</f>
        <v>5476527</v>
      </c>
      <c r="D149" s="1" cm="1">
        <f t="array" ref="D149">_FV(Table1[[#This Row],[Name]],"Shares outstanding",TRUE)</f>
        <v>1858397000</v>
      </c>
      <c r="E149" s="2" cm="1">
        <f t="array" ref="E149">_FV(Table1[[#This Row],[Name]],"Market cap",TRUE)</f>
        <v>81304880000</v>
      </c>
      <c r="F149" s="3" cm="1">
        <f t="array" ref="F149">_FV(Table1[[#This Row],[Name]],"Change (%)",TRUE)</f>
        <v>4.1139999999999996E-3</v>
      </c>
      <c r="G149" s="4" cm="1">
        <f t="array" ref="G149">_FV(Table1[[#This Row],[Name]],"52 week low",TRUE)</f>
        <v>30.95</v>
      </c>
      <c r="H149" s="4" cm="1">
        <f t="array" ref="H149">_FV(Table1[[#This Row],[Name]],"52 week high",TRUE)</f>
        <v>51.774999999999999</v>
      </c>
      <c r="I149" s="4" cm="1">
        <f t="array" ref="I149">_FV(Table1[[#This Row],[Name]],"Previous close",TRUE)</f>
        <v>43.75</v>
      </c>
      <c r="J149" s="10" t="str" cm="1">
        <f t="array" ref="J149">_FV(Table1[[#This Row],[Name]],"Ticker symbol",TRUE)</f>
        <v>MO</v>
      </c>
      <c r="K149" s="4" cm="1">
        <f t="array" ref="K149">_FV(Table1[[#This Row],[Name]],"Open")</f>
        <v>43.84</v>
      </c>
      <c r="L149" s="4" t="str" cm="1">
        <f t="array" ref="L149">_FV(Table1[[#This Row],[Name]],"Exchange")</f>
        <v>New York Stock Exchange</v>
      </c>
      <c r="M149" s="4" cm="1">
        <f t="array" ref="M149">_FV(Table1[[#This Row],[Name]],"Price")</f>
        <v>43.93</v>
      </c>
      <c r="N149" s="4" t="str">
        <f>Table1[[#This Row],[Ticker symbol]]&amp;VLOOKUP(Table1[[#This Row],[Exchange]],Sheet2!A:B,2,FALSE)</f>
        <v>MO</v>
      </c>
    </row>
    <row r="150" spans="1:14" customFormat="1" x14ac:dyDescent="0.35">
      <c r="A150" t="e" vm="150">
        <v>#VALUE!</v>
      </c>
      <c r="B150" t="str" cm="1">
        <f t="array" ref="B150">_FV(Table1[[#This Row],[Name]],"Industry")</f>
        <v>Oil &amp; Gas Related Equipment and Services</v>
      </c>
      <c r="C150" s="1" cm="1">
        <f t="array" ref="C150">_FV(Table1[[#This Row],[Name]],"Volume")</f>
        <v>5386235</v>
      </c>
      <c r="D150" s="1" cm="1">
        <f t="array" ref="D150">_FV(Table1[[#This Row],[Name]],"Shares outstanding",TRUE)</f>
        <v>1213558000</v>
      </c>
      <c r="E150" s="2" cm="1">
        <f t="array" ref="E150">_FV(Table1[[#This Row],[Name]],"Market cap",TRUE)</f>
        <v>25436190000</v>
      </c>
      <c r="F150" s="3" cm="1">
        <f t="array" ref="F150">_FV(Table1[[#This Row],[Name]],"Change (%)",TRUE)</f>
        <v>5.2480000000000001E-3</v>
      </c>
      <c r="G150" s="4" cm="1">
        <f t="array" ref="G150">_FV(Table1[[#This Row],[Name]],"52 week low",TRUE)</f>
        <v>8.41</v>
      </c>
      <c r="H150" s="4" cm="1">
        <f t="array" ref="H150">_FV(Table1[[#This Row],[Name]],"52 week high",TRUE)</f>
        <v>25.29</v>
      </c>
      <c r="I150" s="4" cm="1">
        <f t="array" ref="I150">_FV(Table1[[#This Row],[Name]],"Previous close",TRUE)</f>
        <v>20.96</v>
      </c>
      <c r="J150" s="10" t="str" cm="1">
        <f t="array" ref="J150">_FV(Table1[[#This Row],[Name]],"Ticker symbol",TRUE)</f>
        <v>WMB</v>
      </c>
      <c r="K150" s="4" cm="1">
        <f t="array" ref="K150">_FV(Table1[[#This Row],[Name]],"Open")</f>
        <v>21.04</v>
      </c>
      <c r="L150" s="4" t="str" cm="1">
        <f t="array" ref="L150">_FV(Table1[[#This Row],[Name]],"Exchange")</f>
        <v>New York Stock Exchange</v>
      </c>
      <c r="M150" s="4" cm="1">
        <f t="array" ref="M150">_FV(Table1[[#This Row],[Name]],"Price")</f>
        <v>21.07</v>
      </c>
      <c r="N150" s="4" t="str">
        <f>Table1[[#This Row],[Ticker symbol]]&amp;VLOOKUP(Table1[[#This Row],[Exchange]],Sheet2!A:B,2,FALSE)</f>
        <v>WMB</v>
      </c>
    </row>
    <row r="151" spans="1:14" customFormat="1" x14ac:dyDescent="0.35">
      <c r="A151" t="e" vm="151">
        <v>#VALUE!</v>
      </c>
      <c r="B151" t="str" cm="1">
        <f t="array" ref="B151">_FV(Table1[[#This Row],[Name]],"Industry")</f>
        <v>Residential &amp; Commercial REIT</v>
      </c>
      <c r="C151" s="1" cm="1">
        <f t="array" ref="C151">_FV(Table1[[#This Row],[Name]],"Volume")</f>
        <v>6167708</v>
      </c>
      <c r="D151" s="1" cm="1">
        <f t="array" ref="D151">_FV(Table1[[#This Row],[Name]],"Shares outstanding",TRUE)</f>
        <v>746267000</v>
      </c>
      <c r="E151" s="2" cm="1">
        <f t="array" ref="E151">_FV(Table1[[#This Row],[Name]],"Market cap",TRUE)</f>
        <v>22507410000</v>
      </c>
      <c r="F151" s="3" cm="1">
        <f t="array" ref="F151">_FV(Table1[[#This Row],[Name]],"Change (%)",TRUE)</f>
        <v>2.4204E-2</v>
      </c>
      <c r="G151" s="4" cm="1">
        <f t="array" ref="G151">_FV(Table1[[#This Row],[Name]],"52 week low",TRUE)</f>
        <v>13.1</v>
      </c>
      <c r="H151" s="4" cm="1">
        <f t="array" ref="H151">_FV(Table1[[#This Row],[Name]],"52 week high",TRUE)</f>
        <v>31.58</v>
      </c>
      <c r="I151" s="4" cm="1">
        <f t="array" ref="I151">_FV(Table1[[#This Row],[Name]],"Previous close",TRUE)</f>
        <v>30.16</v>
      </c>
      <c r="J151" s="10" t="str" cm="1">
        <f t="array" ref="J151">_FV(Table1[[#This Row],[Name]],"Ticker symbol",TRUE)</f>
        <v>WY</v>
      </c>
      <c r="K151" s="4" cm="1">
        <f t="array" ref="K151">_FV(Table1[[#This Row],[Name]],"Open")</f>
        <v>30.27</v>
      </c>
      <c r="L151" s="4" t="str" cm="1">
        <f t="array" ref="L151">_FV(Table1[[#This Row],[Name]],"Exchange")</f>
        <v>New York Stock Exchange</v>
      </c>
      <c r="M151" s="4" cm="1">
        <f t="array" ref="M151">_FV(Table1[[#This Row],[Name]],"Price")</f>
        <v>30.89</v>
      </c>
      <c r="N151" s="4" t="str">
        <f>Table1[[#This Row],[Ticker symbol]]&amp;VLOOKUP(Table1[[#This Row],[Exchange]],Sheet2!A:B,2,FALSE)</f>
        <v>WY</v>
      </c>
    </row>
    <row r="152" spans="1:14" customFormat="1" x14ac:dyDescent="0.35">
      <c r="A152" t="e" vm="152">
        <v>#VALUE!</v>
      </c>
      <c r="B152" t="str" cm="1">
        <f t="array" ref="B152">_FV(Table1[[#This Row],[Name]],"Industry")</f>
        <v>Oil &amp; Gas</v>
      </c>
      <c r="C152" s="1" cm="1">
        <f t="array" ref="C152">_FV(Table1[[#This Row],[Name]],"Volume")</f>
        <v>5058089</v>
      </c>
      <c r="D152" s="1" cm="1">
        <f t="array" ref="D152">_FV(Table1[[#This Row],[Name]],"Shares outstanding",TRUE)</f>
        <v>1072566000</v>
      </c>
      <c r="E152" s="2" cm="1">
        <f t="array" ref="E152">_FV(Table1[[#This Row],[Name]],"Market cap",TRUE)</f>
        <v>40918400000</v>
      </c>
      <c r="F152" s="3" cm="1">
        <f t="array" ref="F152">_FV(Table1[[#This Row],[Name]],"Change (%)",TRUE)</f>
        <v>6.0289999999999996E-3</v>
      </c>
      <c r="G152" s="4" cm="1">
        <f t="array" ref="G152">_FV(Table1[[#This Row],[Name]],"52 week low",TRUE)</f>
        <v>20.84</v>
      </c>
      <c r="H152" s="4" cm="1">
        <f t="array" ref="H152">_FV(Table1[[#This Row],[Name]],"52 week high",TRUE)</f>
        <v>67.13</v>
      </c>
      <c r="I152" s="4" cm="1">
        <f t="array" ref="I152">_FV(Table1[[#This Row],[Name]],"Previous close",TRUE)</f>
        <v>38.15</v>
      </c>
      <c r="J152" s="10" t="str" cm="1">
        <f t="array" ref="J152">_FV(Table1[[#This Row],[Name]],"Ticker symbol",TRUE)</f>
        <v>COP</v>
      </c>
      <c r="K152" s="4" cm="1">
        <f t="array" ref="K152">_FV(Table1[[#This Row],[Name]],"Open")</f>
        <v>38.33</v>
      </c>
      <c r="L152" s="4" t="str" cm="1">
        <f t="array" ref="L152">_FV(Table1[[#This Row],[Name]],"Exchange")</f>
        <v>New York Stock Exchange</v>
      </c>
      <c r="M152" s="4" cm="1">
        <f t="array" ref="M152">_FV(Table1[[#This Row],[Name]],"Price")</f>
        <v>38.380000000000003</v>
      </c>
      <c r="N152" s="4" t="str">
        <f>Table1[[#This Row],[Ticker symbol]]&amp;VLOOKUP(Table1[[#This Row],[Exchange]],Sheet2!A:B,2,FALSE)</f>
        <v>COP</v>
      </c>
    </row>
    <row r="153" spans="1:14" customFormat="1" x14ac:dyDescent="0.35">
      <c r="A153" t="e" vm="153">
        <v>#VALUE!</v>
      </c>
      <c r="B153" t="str" cm="1">
        <f t="array" ref="B153">_FV(Table1[[#This Row],[Name]],"Industry")</f>
        <v>Holding Companies</v>
      </c>
      <c r="C153" s="1" cm="1">
        <f t="array" ref="C153">_FV(Table1[[#This Row],[Name]],"Volume")</f>
        <v>5010450</v>
      </c>
      <c r="D153" s="1" cm="1">
        <f t="array" ref="D153">_FV(Table1[[#This Row],[Name]],"Shares outstanding",TRUE)</f>
        <v>234003900</v>
      </c>
      <c r="E153" s="2" cm="1">
        <f t="array" ref="E153">_FV(Table1[[#This Row],[Name]],"Market cap",TRUE)</f>
        <v>4043587000</v>
      </c>
      <c r="F153" s="3" cm="1">
        <f t="array" ref="F153">_FV(Table1[[#This Row],[Name]],"Change (%)",TRUE)</f>
        <v>1.0417000000000001E-2</v>
      </c>
      <c r="G153" s="4" cm="1">
        <f t="array" ref="G153">_FV(Table1[[#This Row],[Name]],"52 week low",TRUE)</f>
        <v>6.9</v>
      </c>
      <c r="H153" s="4" cm="1">
        <f t="array" ref="H153">_FV(Table1[[#This Row],[Name]],"52 week high",TRUE)</f>
        <v>42.49</v>
      </c>
      <c r="I153" s="4" cm="1">
        <f t="array" ref="I153">_FV(Table1[[#This Row],[Name]],"Previous close",TRUE)</f>
        <v>17.28</v>
      </c>
      <c r="J153" s="10" t="str" cm="1">
        <f t="array" ref="J153">_FV(Table1[[#This Row],[Name]],"Ticker symbol",TRUE)</f>
        <v>SPCE</v>
      </c>
      <c r="K153" s="4" cm="1">
        <f t="array" ref="K153">_FV(Table1[[#This Row],[Name]],"Open")</f>
        <v>17.350000000000001</v>
      </c>
      <c r="L153" s="4" t="str" cm="1">
        <f t="array" ref="L153">_FV(Table1[[#This Row],[Name]],"Exchange")</f>
        <v>New York Stock Exchange</v>
      </c>
      <c r="M153" s="4" cm="1">
        <f t="array" ref="M153">_FV(Table1[[#This Row],[Name]],"Price")</f>
        <v>17.46</v>
      </c>
      <c r="N153" s="4" t="str">
        <f>Table1[[#This Row],[Ticker symbol]]&amp;VLOOKUP(Table1[[#This Row],[Exchange]],Sheet2!A:B,2,FALSE)</f>
        <v>SPCE</v>
      </c>
    </row>
    <row r="154" spans="1:14" customFormat="1" x14ac:dyDescent="0.35">
      <c r="A154" t="e" vm="154">
        <v>#VALUE!</v>
      </c>
      <c r="B154" t="str" cm="1">
        <f t="array" ref="B154">_FV(Table1[[#This Row],[Name]],"Industry")</f>
        <v>Banking Services</v>
      </c>
      <c r="C154" s="1" cm="1">
        <f t="array" ref="C154">_FV(Table1[[#This Row],[Name]],"Volume")</f>
        <v>4964791</v>
      </c>
      <c r="D154" s="1" cm="1">
        <f t="array" ref="D154">_FV(Table1[[#This Row],[Name]],"Shares outstanding",TRUE)</f>
        <v>960165700</v>
      </c>
      <c r="E154" s="2" cm="1">
        <f t="array" ref="E154">_FV(Table1[[#This Row],[Name]],"Market cap",TRUE)</f>
        <v>11233940000</v>
      </c>
      <c r="F154" s="3" cm="1">
        <f t="array" ref="F154">_FV(Table1[[#This Row],[Name]],"Change (%)",TRUE)</f>
        <v>8.5470000000000001E-4</v>
      </c>
      <c r="G154" s="4" cm="1">
        <f t="array" ref="G154">_FV(Table1[[#This Row],[Name]],"52 week low",TRUE)</f>
        <v>6.94</v>
      </c>
      <c r="H154" s="4" cm="1">
        <f t="array" ref="H154">_FV(Table1[[#This Row],[Name]],"52 week high",TRUE)</f>
        <v>17.54</v>
      </c>
      <c r="I154" s="4" cm="1">
        <f t="array" ref="I154">_FV(Table1[[#This Row],[Name]],"Previous close",TRUE)</f>
        <v>11.7</v>
      </c>
      <c r="J154" s="10" t="str" cm="1">
        <f t="array" ref="J154">_FV(Table1[[#This Row],[Name]],"Ticker symbol",TRUE)</f>
        <v>RF</v>
      </c>
      <c r="K154" s="4" cm="1">
        <f t="array" ref="K154">_FV(Table1[[#This Row],[Name]],"Open")</f>
        <v>11.75</v>
      </c>
      <c r="L154" s="4" t="str" cm="1">
        <f t="array" ref="L154">_FV(Table1[[#This Row],[Name]],"Exchange")</f>
        <v>New York Stock Exchange</v>
      </c>
      <c r="M154" s="4" cm="1">
        <f t="array" ref="M154">_FV(Table1[[#This Row],[Name]],"Price")</f>
        <v>11.71</v>
      </c>
      <c r="N154" s="4" t="str">
        <f>Table1[[#This Row],[Ticker symbol]]&amp;VLOOKUP(Table1[[#This Row],[Exchange]],Sheet2!A:B,2,FALSE)</f>
        <v>RF</v>
      </c>
    </row>
    <row r="155" spans="1:14" customFormat="1" x14ac:dyDescent="0.35">
      <c r="A155" t="e" vm="155">
        <v>#VALUE!</v>
      </c>
      <c r="B155" t="str" cm="1">
        <f t="array" ref="B155">_FV(Table1[[#This Row],[Name]],"Industry")</f>
        <v>Electrical Utilities &amp; IPPs</v>
      </c>
      <c r="C155" s="1" cm="1">
        <f t="array" ref="C155">_FV(Table1[[#This Row],[Name]],"Volume")</f>
        <v>4775013</v>
      </c>
      <c r="D155" s="1" cm="1">
        <f t="array" ref="D155">_FV(Table1[[#This Row],[Name]],"Shares outstanding",TRUE)</f>
        <v>665131200</v>
      </c>
      <c r="E155" s="2" cm="1">
        <f t="array" ref="E155">_FV(Table1[[#This Row],[Name]],"Market cap",TRUE)</f>
        <v>11912500000</v>
      </c>
      <c r="F155" s="3" cm="1">
        <f t="array" ref="F155">_FV(Table1[[#This Row],[Name]],"Change (%)",TRUE)</f>
        <v>-5.5829999999999996E-4</v>
      </c>
      <c r="G155" s="4" cm="1">
        <f t="array" ref="G155">_FV(Table1[[#This Row],[Name]],"52 week low",TRUE)</f>
        <v>8.11</v>
      </c>
      <c r="H155" s="4" cm="1">
        <f t="array" ref="H155">_FV(Table1[[#This Row],[Name]],"52 week high",TRUE)</f>
        <v>21.23</v>
      </c>
      <c r="I155" s="4" cm="1">
        <f t="array" ref="I155">_FV(Table1[[#This Row],[Name]],"Previous close",TRUE)</f>
        <v>17.91</v>
      </c>
      <c r="J155" s="10" t="str" cm="1">
        <f t="array" ref="J155">_FV(Table1[[#This Row],[Name]],"Ticker symbol",TRUE)</f>
        <v>AES</v>
      </c>
      <c r="K155" s="4" cm="1">
        <f t="array" ref="K155">_FV(Table1[[#This Row],[Name]],"Open")</f>
        <v>17.89</v>
      </c>
      <c r="L155" s="4" t="str" cm="1">
        <f t="array" ref="L155">_FV(Table1[[#This Row],[Name]],"Exchange")</f>
        <v>New York Stock Exchange</v>
      </c>
      <c r="M155" s="4" cm="1">
        <f t="array" ref="M155">_FV(Table1[[#This Row],[Name]],"Price")</f>
        <v>17.899999999999999</v>
      </c>
      <c r="N155" s="4" t="str">
        <f>Table1[[#This Row],[Ticker symbol]]&amp;VLOOKUP(Table1[[#This Row],[Exchange]],Sheet2!A:B,2,FALSE)</f>
        <v>AES</v>
      </c>
    </row>
    <row r="156" spans="1:14" customFormat="1" x14ac:dyDescent="0.35">
      <c r="A156" t="e" vm="156">
        <v>#VALUE!</v>
      </c>
      <c r="B156" t="str" cm="1">
        <f t="array" ref="B156">_FV(Table1[[#This Row],[Name]],"Industry")</f>
        <v>Machinery, Equipment &amp; Components</v>
      </c>
      <c r="C156" s="1" cm="1">
        <f t="array" ref="C156">_FV(Table1[[#This Row],[Name]],"Volume")</f>
        <v>4947445</v>
      </c>
      <c r="D156" s="1" cm="1">
        <f t="array" ref="D156">_FV(Table1[[#This Row],[Name]],"Shares outstanding",TRUE)</f>
        <v>132553600</v>
      </c>
      <c r="E156" s="2" cm="1">
        <f t="array" ref="E156">_FV(Table1[[#This Row],[Name]],"Market cap",TRUE)</f>
        <v>2175205000</v>
      </c>
      <c r="F156" s="3" cm="1">
        <f t="array" ref="F156">_FV(Table1[[#This Row],[Name]],"Change (%)",TRUE)</f>
        <v>-6.0940000000000005E-3</v>
      </c>
      <c r="G156" s="4" cm="1">
        <f t="array" ref="G156">_FV(Table1[[#This Row],[Name]],"52 week low",TRUE)</f>
        <v>2.44</v>
      </c>
      <c r="H156" s="4" cm="1">
        <f t="array" ref="H156">_FV(Table1[[#This Row],[Name]],"52 week high",TRUE)</f>
        <v>19.670000000000002</v>
      </c>
      <c r="I156" s="4" cm="1">
        <f t="array" ref="I156">_FV(Table1[[#This Row],[Name]],"Previous close",TRUE)</f>
        <v>16.41</v>
      </c>
      <c r="J156" s="10" t="str" cm="1">
        <f t="array" ref="J156">_FV(Table1[[#This Row],[Name]],"Ticker symbol",TRUE)</f>
        <v>BE</v>
      </c>
      <c r="K156" s="4" cm="1">
        <f t="array" ref="K156">_FV(Table1[[#This Row],[Name]],"Open")</f>
        <v>16.32</v>
      </c>
      <c r="L156" s="4" t="str" cm="1">
        <f t="array" ref="L156">_FV(Table1[[#This Row],[Name]],"Exchange")</f>
        <v>New York Stock Exchange</v>
      </c>
      <c r="M156" s="4" cm="1">
        <f t="array" ref="M156">_FV(Table1[[#This Row],[Name]],"Price")</f>
        <v>16.309999999999999</v>
      </c>
      <c r="N156" s="4" t="str">
        <f>Table1[[#This Row],[Ticker symbol]]&amp;VLOOKUP(Table1[[#This Row],[Exchange]],Sheet2!A:B,2,FALSE)</f>
        <v>BE</v>
      </c>
    </row>
    <row r="157" spans="1:14" customFormat="1" x14ac:dyDescent="0.35">
      <c r="A157" t="e" vm="157">
        <v>#VALUE!</v>
      </c>
      <c r="B157" t="str" cm="1">
        <f t="array" ref="B157">_FV(Table1[[#This Row],[Name]],"Industry")</f>
        <v>Banking Services</v>
      </c>
      <c r="C157" s="1" cm="1">
        <f t="array" ref="C157">_FV(Table1[[#This Row],[Name]],"Volume")</f>
        <v>4666612</v>
      </c>
      <c r="D157" s="1" cm="1">
        <f t="array" ref="D157">_FV(Table1[[#This Row],[Name]],"Shares outstanding",TRUE)</f>
        <v>1506363000</v>
      </c>
      <c r="E157" s="2" cm="1">
        <f t="array" ref="E157">_FV(Table1[[#This Row],[Name]],"Market cap",TRUE)</f>
        <v>55645030000</v>
      </c>
      <c r="F157" s="3" cm="1">
        <f t="array" ref="F157">_FV(Table1[[#This Row],[Name]],"Change (%)",TRUE)</f>
        <v>7.038E-3</v>
      </c>
      <c r="G157" s="4" cm="1">
        <f t="array" ref="G157">_FV(Table1[[#This Row],[Name]],"52 week low",TRUE)</f>
        <v>28.36</v>
      </c>
      <c r="H157" s="4" cm="1">
        <f t="array" ref="H157">_FV(Table1[[#This Row],[Name]],"52 week high",TRUE)</f>
        <v>61.11</v>
      </c>
      <c r="I157" s="4" cm="1">
        <f t="array" ref="I157">_FV(Table1[[#This Row],[Name]],"Previous close",TRUE)</f>
        <v>36.94</v>
      </c>
      <c r="J157" s="10" t="str" cm="1">
        <f t="array" ref="J157">_FV(Table1[[#This Row],[Name]],"Ticker symbol",TRUE)</f>
        <v>USB</v>
      </c>
      <c r="K157" s="4" cm="1">
        <f t="array" ref="K157">_FV(Table1[[#This Row],[Name]],"Open")</f>
        <v>37.35</v>
      </c>
      <c r="L157" s="4" t="str" cm="1">
        <f t="array" ref="L157">_FV(Table1[[#This Row],[Name]],"Exchange")</f>
        <v>New York Stock Exchange</v>
      </c>
      <c r="M157" s="4" cm="1">
        <f t="array" ref="M157">_FV(Table1[[#This Row],[Name]],"Price")</f>
        <v>37.200000000000003</v>
      </c>
      <c r="N157" s="4" t="str">
        <f>Table1[[#This Row],[Ticker symbol]]&amp;VLOOKUP(Table1[[#This Row],[Exchange]],Sheet2!A:B,2,FALSE)</f>
        <v>USB</v>
      </c>
    </row>
    <row r="158" spans="1:14" customFormat="1" x14ac:dyDescent="0.35">
      <c r="A158" t="e" vm="158">
        <v>#VALUE!</v>
      </c>
      <c r="B158" t="str" cm="1">
        <f t="array" ref="B158">_FV(Table1[[#This Row],[Name]],"Industry")</f>
        <v>Diversified Retail</v>
      </c>
      <c r="C158" s="1" cm="1">
        <f t="array" ref="C158">_FV(Table1[[#This Row],[Name]],"Volume")</f>
        <v>4624487</v>
      </c>
      <c r="D158" s="1" cm="1">
        <f t="array" ref="D158">_FV(Table1[[#This Row],[Name]],"Shares outstanding",TRUE)</f>
        <v>416854500</v>
      </c>
      <c r="E158" s="2" cm="1">
        <f t="array" ref="E158">_FV(Table1[[#This Row],[Name]],"Market cap",TRUE)</f>
        <v>4594324000</v>
      </c>
      <c r="F158" s="3" cm="1">
        <f t="array" ref="F158">_FV(Table1[[#This Row],[Name]],"Change (%)",TRUE)</f>
        <v>-9.0740000000000005E-3</v>
      </c>
      <c r="G158" s="4" cm="1">
        <f t="array" ref="G158">_FV(Table1[[#This Row],[Name]],"52 week low",TRUE)</f>
        <v>3.01</v>
      </c>
      <c r="H158" s="4" cm="1">
        <f t="array" ref="H158">_FV(Table1[[#This Row],[Name]],"52 week high",TRUE)</f>
        <v>12.54</v>
      </c>
      <c r="I158" s="4" cm="1">
        <f t="array" ref="I158">_FV(Table1[[#This Row],[Name]],"Previous close",TRUE)</f>
        <v>11.02</v>
      </c>
      <c r="J158" s="10" t="str" cm="1">
        <f t="array" ref="J158">_FV(Table1[[#This Row],[Name]],"Ticker symbol",TRUE)</f>
        <v>QRTEA</v>
      </c>
      <c r="K158" s="4" cm="1">
        <f t="array" ref="K158">_FV(Table1[[#This Row],[Name]],"Open")</f>
        <v>10.88</v>
      </c>
      <c r="L158" s="4" t="str" cm="1">
        <f t="array" ref="L158">_FV(Table1[[#This Row],[Name]],"Exchange")</f>
        <v>Nasdaq Stock Market</v>
      </c>
      <c r="M158" s="4" cm="1">
        <f t="array" ref="M158">_FV(Table1[[#This Row],[Name]],"Price")</f>
        <v>10.92</v>
      </c>
      <c r="N158" s="4" t="str">
        <f>Table1[[#This Row],[Ticker symbol]]&amp;VLOOKUP(Table1[[#This Row],[Exchange]],Sheet2!A:B,2,FALSE)</f>
        <v>QRTEA</v>
      </c>
    </row>
    <row r="159" spans="1:14" customFormat="1" x14ac:dyDescent="0.35">
      <c r="A159" t="e" vm="159">
        <v>#VALUE!</v>
      </c>
      <c r="B159" t="str" cm="1">
        <f t="array" ref="B159">_FV(Table1[[#This Row],[Name]],"Industry")</f>
        <v>Oil &amp; Gas</v>
      </c>
      <c r="C159" s="1" cm="1">
        <f t="array" ref="C159">_FV(Table1[[#This Row],[Name]],"Volume")</f>
        <v>4586643</v>
      </c>
      <c r="D159" s="1" cm="1">
        <f t="array" ref="D159">_FV(Table1[[#This Row],[Name]],"Shares outstanding",TRUE)</f>
        <v>412787400</v>
      </c>
      <c r="E159" s="2" cm="1">
        <f t="array" ref="E159">_FV(Table1[[#This Row],[Name]],"Market cap",TRUE)</f>
        <v>4581940000</v>
      </c>
      <c r="F159" s="3" cm="1">
        <f t="array" ref="F159">_FV(Table1[[#This Row],[Name]],"Change (%)",TRUE)</f>
        <v>-4.5050000000000003E-3</v>
      </c>
      <c r="G159" s="4" cm="1">
        <f t="array" ref="G159">_FV(Table1[[#This Row],[Name]],"52 week low",TRUE)</f>
        <v>3.92</v>
      </c>
      <c r="H159" s="4" cm="1">
        <f t="array" ref="H159">_FV(Table1[[#This Row],[Name]],"52 week high",TRUE)</f>
        <v>20.8</v>
      </c>
      <c r="I159" s="4" cm="1">
        <f t="array" ref="I159">_FV(Table1[[#This Row],[Name]],"Previous close",TRUE)</f>
        <v>11.1</v>
      </c>
      <c r="J159" s="10" t="str" cm="1">
        <f t="array" ref="J159">_FV(Table1[[#This Row],[Name]],"Ticker symbol",TRUE)</f>
        <v>PE</v>
      </c>
      <c r="K159" s="4" cm="1">
        <f t="array" ref="K159">_FV(Table1[[#This Row],[Name]],"Open")</f>
        <v>11.1</v>
      </c>
      <c r="L159" s="4" t="str" cm="1">
        <f t="array" ref="L159">_FV(Table1[[#This Row],[Name]],"Exchange")</f>
        <v>New York Stock Exchange</v>
      </c>
      <c r="M159" s="4" cm="1">
        <f t="array" ref="M159">_FV(Table1[[#This Row],[Name]],"Price")</f>
        <v>11.05</v>
      </c>
      <c r="N159" s="4" t="str">
        <f>Table1[[#This Row],[Ticker symbol]]&amp;VLOOKUP(Table1[[#This Row],[Exchange]],Sheet2!A:B,2,FALSE)</f>
        <v>PE</v>
      </c>
    </row>
    <row r="160" spans="1:14" customFormat="1" x14ac:dyDescent="0.35">
      <c r="A160" t="e" vm="160">
        <v>#VALUE!</v>
      </c>
      <c r="B160" t="str" cm="1">
        <f t="array" ref="B160">_FV(Table1[[#This Row],[Name]],"Industry")</f>
        <v>Computers, Phones &amp; Household Electronics</v>
      </c>
      <c r="C160" s="1" cm="1">
        <f t="array" ref="C160">_FV(Table1[[#This Row],[Name]],"Volume")</f>
        <v>4882982</v>
      </c>
      <c r="D160" s="1" cm="1">
        <f t="array" ref="D160">_FV(Table1[[#This Row],[Name]],"Shares outstanding",TRUE)</f>
        <v>221933800</v>
      </c>
      <c r="E160" s="2" cm="1">
        <f t="array" ref="E160">_FV(Table1[[#This Row],[Name]],"Market cap",TRUE)</f>
        <v>9745113000</v>
      </c>
      <c r="F160" s="3" cm="1">
        <f t="array" ref="F160">_FV(Table1[[#This Row],[Name]],"Change (%)",TRUE)</f>
        <v>4.1676000000000005E-2</v>
      </c>
      <c r="G160" s="4" cm="1">
        <f t="array" ref="G160">_FV(Table1[[#This Row],[Name]],"52 week low",TRUE)</f>
        <v>34.659999999999997</v>
      </c>
      <c r="H160" s="4" cm="1">
        <f t="array" ref="H160">_FV(Table1[[#This Row],[Name]],"52 week high",TRUE)</f>
        <v>65.38</v>
      </c>
      <c r="I160" s="4" cm="1">
        <f t="array" ref="I160">_FV(Table1[[#This Row],[Name]],"Previous close",TRUE)</f>
        <v>43.91</v>
      </c>
      <c r="J160" s="10" t="str" cm="1">
        <f t="array" ref="J160">_FV(Table1[[#This Row],[Name]],"Ticker symbol",TRUE)</f>
        <v>NTAP</v>
      </c>
      <c r="K160" s="4" cm="1">
        <f t="array" ref="K160">_FV(Table1[[#This Row],[Name]],"Open")</f>
        <v>43.91</v>
      </c>
      <c r="L160" s="4" t="str" cm="1">
        <f t="array" ref="L160">_FV(Table1[[#This Row],[Name]],"Exchange")</f>
        <v>Nasdaq Stock Market</v>
      </c>
      <c r="M160" s="4" cm="1">
        <f t="array" ref="M160">_FV(Table1[[#This Row],[Name]],"Price")</f>
        <v>45.74</v>
      </c>
      <c r="N160" s="4" t="str">
        <f>Table1[[#This Row],[Ticker symbol]]&amp;VLOOKUP(Table1[[#This Row],[Exchange]],Sheet2!A:B,2,FALSE)</f>
        <v>NTAP</v>
      </c>
    </row>
    <row r="161" spans="1:14" customFormat="1" x14ac:dyDescent="0.35">
      <c r="A161" t="e" vm="161">
        <v>#VALUE!</v>
      </c>
      <c r="B161" t="str" cm="1">
        <f t="array" ref="B161">_FV(Table1[[#This Row],[Name]],"Industry")</f>
        <v>Oil &amp; Gas</v>
      </c>
      <c r="C161" s="1" cm="1">
        <f t="array" ref="C161">_FV(Table1[[#This Row],[Name]],"Volume")</f>
        <v>4506583</v>
      </c>
      <c r="D161" s="1" cm="1">
        <f t="array" ref="D161">_FV(Table1[[#This Row],[Name]],"Shares outstanding",TRUE)</f>
        <v>1525151000</v>
      </c>
      <c r="E161" s="2" cm="1">
        <f t="array" ref="E161">_FV(Table1[[#This Row],[Name]],"Market cap",TRUE)</f>
        <v>32928000000</v>
      </c>
      <c r="F161" s="3" cm="1">
        <f t="array" ref="F161">_FV(Table1[[#This Row],[Name]],"Change (%)",TRUE)</f>
        <v>9.1190000000000004E-3</v>
      </c>
      <c r="G161" s="4" cm="1">
        <f t="array" ref="G161">_FV(Table1[[#This Row],[Name]],"52 week low",TRUE)</f>
        <v>9.6050000000000004</v>
      </c>
      <c r="H161" s="4" cm="1">
        <f t="array" ref="H161">_FV(Table1[[#This Row],[Name]],"52 week high",TRUE)</f>
        <v>34.56</v>
      </c>
      <c r="I161" s="4" cm="1">
        <f t="array" ref="I161">_FV(Table1[[#This Row],[Name]],"Previous close",TRUE)</f>
        <v>16.45</v>
      </c>
      <c r="J161" s="10" t="str" cm="1">
        <f t="array" ref="J161">_FV(Table1[[#This Row],[Name]],"Ticker symbol",TRUE)</f>
        <v>SU</v>
      </c>
      <c r="K161" s="4" cm="1">
        <f t="array" ref="K161">_FV(Table1[[#This Row],[Name]],"Open")</f>
        <v>16.48</v>
      </c>
      <c r="L161" s="4" t="str" cm="1">
        <f t="array" ref="L161">_FV(Table1[[#This Row],[Name]],"Exchange")</f>
        <v>New York Stock Exchange</v>
      </c>
      <c r="M161" s="4" cm="1">
        <f t="array" ref="M161">_FV(Table1[[#This Row],[Name]],"Price")</f>
        <v>16.600000000000001</v>
      </c>
      <c r="N161" s="4" t="str">
        <f>Table1[[#This Row],[Ticker symbol]]&amp;VLOOKUP(Table1[[#This Row],[Exchange]],Sheet2!A:B,2,FALSE)</f>
        <v>SU</v>
      </c>
    </row>
    <row r="162" spans="1:14" customFormat="1" x14ac:dyDescent="0.35">
      <c r="A162" t="e" vm="162">
        <v>#VALUE!</v>
      </c>
      <c r="B162" t="str" cm="1">
        <f t="array" ref="B162">_FV(Table1[[#This Row],[Name]],"Industry")</f>
        <v>Electrical Utilities &amp; IPPs</v>
      </c>
      <c r="C162" s="1" cm="1">
        <f t="array" ref="C162">_FV(Table1[[#This Row],[Name]],"Volume")</f>
        <v>4403548</v>
      </c>
      <c r="D162" s="1" cm="1">
        <f t="array" ref="D162">_FV(Table1[[#This Row],[Name]],"Shares outstanding",TRUE)</f>
        <v>542110400</v>
      </c>
      <c r="E162" s="2" cm="1">
        <f t="array" ref="E162">_FV(Table1[[#This Row],[Name]],"Market cap",TRUE)</f>
        <v>15233300000</v>
      </c>
      <c r="F162" s="3" cm="1">
        <f t="array" ref="F162">_FV(Table1[[#This Row],[Name]],"Change (%)",TRUE)</f>
        <v>7.4729999999999996E-3</v>
      </c>
      <c r="G162" s="4" cm="1">
        <f t="array" ref="G162">_FV(Table1[[#This Row],[Name]],"52 week low",TRUE)</f>
        <v>22.85</v>
      </c>
      <c r="H162" s="4" cm="1">
        <f t="array" ref="H162">_FV(Table1[[#This Row],[Name]],"52 week high",TRUE)</f>
        <v>52.515000000000001</v>
      </c>
      <c r="I162" s="4" cm="1">
        <f t="array" ref="I162">_FV(Table1[[#This Row],[Name]],"Previous close",TRUE)</f>
        <v>28.1</v>
      </c>
      <c r="J162" s="10" t="str" cm="1">
        <f t="array" ref="J162">_FV(Table1[[#This Row],[Name]],"Ticker symbol",TRUE)</f>
        <v>FE</v>
      </c>
      <c r="K162" s="4" cm="1">
        <f t="array" ref="K162">_FV(Table1[[#This Row],[Name]],"Open")</f>
        <v>28.22</v>
      </c>
      <c r="L162" s="4" t="str" cm="1">
        <f t="array" ref="L162">_FV(Table1[[#This Row],[Name]],"Exchange")</f>
        <v>New York Stock Exchange</v>
      </c>
      <c r="M162" s="4" cm="1">
        <f t="array" ref="M162">_FV(Table1[[#This Row],[Name]],"Price")</f>
        <v>28.31</v>
      </c>
      <c r="N162" s="4" t="str">
        <f>Table1[[#This Row],[Ticker symbol]]&amp;VLOOKUP(Table1[[#This Row],[Exchange]],Sheet2!A:B,2,FALSE)</f>
        <v>FE</v>
      </c>
    </row>
    <row r="163" spans="1:14" customFormat="1" x14ac:dyDescent="0.35">
      <c r="A163" t="e" vm="163">
        <v>#VALUE!</v>
      </c>
      <c r="B163" t="str" cm="1">
        <f t="array" ref="B163">_FV(Table1[[#This Row],[Name]],"Industry")</f>
        <v>Software &amp; IT Services</v>
      </c>
      <c r="C163" s="1" cm="1">
        <f t="array" ref="C163">_FV(Table1[[#This Row],[Name]],"Volume")</f>
        <v>4381319</v>
      </c>
      <c r="D163" s="1" cm="1">
        <f t="array" ref="D163">_FV(Table1[[#This Row],[Name]],"Shares outstanding",TRUE)</f>
        <v>413361400</v>
      </c>
      <c r="E163" s="2" cm="1">
        <f t="array" ref="E163">_FV(Table1[[#This Row],[Name]],"Market cap",TRUE)</f>
        <v>8395370000</v>
      </c>
      <c r="F163" s="3" cm="1">
        <f t="array" ref="F163">_FV(Table1[[#This Row],[Name]],"Change (%)",TRUE)</f>
        <v>2.0187E-2</v>
      </c>
      <c r="G163" s="4" cm="1">
        <f t="array" ref="G163">_FV(Table1[[#This Row],[Name]],"52 week low",TRUE)</f>
        <v>14.55</v>
      </c>
      <c r="H163" s="4" cm="1">
        <f t="array" ref="H163">_FV(Table1[[#This Row],[Name]],"52 week high",TRUE)</f>
        <v>24.14</v>
      </c>
      <c r="I163" s="4" cm="1">
        <f t="array" ref="I163">_FV(Table1[[#This Row],[Name]],"Previous close",TRUE)</f>
        <v>20.309999999999999</v>
      </c>
      <c r="J163" s="10" t="str" cm="1">
        <f t="array" ref="J163">_FV(Table1[[#This Row],[Name]],"Ticker symbol",TRUE)</f>
        <v>DBX</v>
      </c>
      <c r="K163" s="4" cm="1">
        <f t="array" ref="K163">_FV(Table1[[#This Row],[Name]],"Open")</f>
        <v>20.5</v>
      </c>
      <c r="L163" s="4" t="str" cm="1">
        <f t="array" ref="L163">_FV(Table1[[#This Row],[Name]],"Exchange")</f>
        <v>Nasdaq Stock Market</v>
      </c>
      <c r="M163" s="4" cm="1">
        <f t="array" ref="M163">_FV(Table1[[#This Row],[Name]],"Price")</f>
        <v>20.72</v>
      </c>
      <c r="N163" s="4" t="str">
        <f>Table1[[#This Row],[Ticker symbol]]&amp;VLOOKUP(Table1[[#This Row],[Exchange]],Sheet2!A:B,2,FALSE)</f>
        <v>DBX</v>
      </c>
    </row>
    <row r="164" spans="1:14" customFormat="1" x14ac:dyDescent="0.35">
      <c r="A164" t="e" vm="164">
        <v>#VALUE!</v>
      </c>
      <c r="B164" t="str" cm="1">
        <f t="array" ref="B164">_FV(Table1[[#This Row],[Name]],"Industry")</f>
        <v>Oil &amp; Gas Related Equipment and Services</v>
      </c>
      <c r="C164" s="1" cm="1">
        <f t="array" ref="C164">_FV(Table1[[#This Row],[Name]],"Volume")</f>
        <v>4372600</v>
      </c>
      <c r="D164" s="1" cm="1">
        <f t="array" ref="D164">_FV(Table1[[#This Row],[Name]],"Shares outstanding",TRUE)</f>
        <v>1033753000</v>
      </c>
      <c r="E164" s="2" cm="1">
        <f t="array" ref="E164">_FV(Table1[[#This Row],[Name]],"Market cap",TRUE)</f>
        <v>15227180000</v>
      </c>
      <c r="F164" s="3" cm="1">
        <f t="array" ref="F164">_FV(Table1[[#This Row],[Name]],"Change (%)",TRUE)</f>
        <v>4.7520000000000001E-3</v>
      </c>
      <c r="G164" s="4" cm="1">
        <f t="array" ref="G164">_FV(Table1[[#This Row],[Name]],"52 week low",TRUE)</f>
        <v>9.1199999999999992</v>
      </c>
      <c r="H164" s="4" cm="1">
        <f t="array" ref="H164">_FV(Table1[[#This Row],[Name]],"52 week high",TRUE)</f>
        <v>25.99</v>
      </c>
      <c r="I164" s="4" cm="1">
        <f t="array" ref="I164">_FV(Table1[[#This Row],[Name]],"Previous close",TRUE)</f>
        <v>14.73</v>
      </c>
      <c r="J164" s="10" t="str" cm="1">
        <f t="array" ref="J164">_FV(Table1[[#This Row],[Name]],"Ticker symbol",TRUE)</f>
        <v>BKR</v>
      </c>
      <c r="K164" s="4" cm="1">
        <f t="array" ref="K164">_FV(Table1[[#This Row],[Name]],"Open")</f>
        <v>14.78</v>
      </c>
      <c r="L164" s="4" t="str" cm="1">
        <f t="array" ref="L164">_FV(Table1[[#This Row],[Name]],"Exchange")</f>
        <v>New York Stock Exchange</v>
      </c>
      <c r="M164" s="4" cm="1">
        <f t="array" ref="M164">_FV(Table1[[#This Row],[Name]],"Price")</f>
        <v>14.8</v>
      </c>
      <c r="N164" s="4" t="str">
        <f>Table1[[#This Row],[Ticker symbol]]&amp;VLOOKUP(Table1[[#This Row],[Exchange]],Sheet2!A:B,2,FALSE)</f>
        <v>BKR</v>
      </c>
    </row>
    <row r="165" spans="1:14" customFormat="1" x14ac:dyDescent="0.35">
      <c r="A165" t="e" vm="165">
        <v>#VALUE!</v>
      </c>
      <c r="B165" t="str" cm="1">
        <f t="array" ref="B165">_FV(Table1[[#This Row],[Name]],"Industry")</f>
        <v>Software &amp; IT Services</v>
      </c>
      <c r="C165" s="1" cm="1">
        <f t="array" ref="C165">_FV(Table1[[#This Row],[Name]],"Volume")</f>
        <v>4345232</v>
      </c>
      <c r="D165" s="1" cm="1">
        <f t="array" ref="D165">_FV(Table1[[#This Row],[Name]],"Shares outstanding",TRUE)</f>
        <v>591002900</v>
      </c>
      <c r="E165" s="2" cm="1">
        <f t="array" ref="E165">_FV(Table1[[#This Row],[Name]],"Market cap",TRUE)</f>
        <v>14284540000</v>
      </c>
      <c r="F165" s="3" cm="1">
        <f t="array" ref="F165">_FV(Table1[[#This Row],[Name]],"Change (%)",TRUE)</f>
        <v>-4.9649999999999998E-3</v>
      </c>
      <c r="G165" s="4" cm="1">
        <f t="array" ref="G165">_FV(Table1[[#This Row],[Name]],"52 week low",TRUE)</f>
        <v>13.0228</v>
      </c>
      <c r="H165" s="4" cm="1">
        <f t="array" ref="H165">_FV(Table1[[#This Row],[Name]],"52 week high",TRUE)</f>
        <v>24.4</v>
      </c>
      <c r="I165" s="4" cm="1">
        <f t="array" ref="I165">_FV(Table1[[#This Row],[Name]],"Previous close",TRUE)</f>
        <v>24.17</v>
      </c>
      <c r="J165" s="10" t="str" cm="1">
        <f t="array" ref="J165">_FV(Table1[[#This Row],[Name]],"Ticker symbol",TRUE)</f>
        <v>NLOK</v>
      </c>
      <c r="K165" s="4" cm="1">
        <f t="array" ref="K165">_FV(Table1[[#This Row],[Name]],"Open")</f>
        <v>24.19</v>
      </c>
      <c r="L165" s="4" t="str" cm="1">
        <f t="array" ref="L165">_FV(Table1[[#This Row],[Name]],"Exchange")</f>
        <v>Nasdaq Stock Market</v>
      </c>
      <c r="M165" s="4" cm="1">
        <f t="array" ref="M165">_FV(Table1[[#This Row],[Name]],"Price")</f>
        <v>24.05</v>
      </c>
      <c r="N165" s="4" t="str">
        <f>Table1[[#This Row],[Ticker symbol]]&amp;VLOOKUP(Table1[[#This Row],[Exchange]],Sheet2!A:B,2,FALSE)</f>
        <v>NLOK</v>
      </c>
    </row>
    <row r="166" spans="1:14" customFormat="1" x14ac:dyDescent="0.35">
      <c r="A166" t="e" vm="166">
        <v>#VALUE!</v>
      </c>
      <c r="B166" t="str" cm="1">
        <f t="array" ref="B166">_FV(Table1[[#This Row],[Name]],"Industry")</f>
        <v>Metals &amp; Mining</v>
      </c>
      <c r="C166" s="1" cm="1">
        <f t="array" ref="C166">_FV(Table1[[#This Row],[Name]],"Volume")</f>
        <v>4435772</v>
      </c>
      <c r="D166" s="1" cm="1">
        <f t="array" ref="D166">_FV(Table1[[#This Row],[Name]],"Shares outstanding",TRUE)</f>
        <v>214427500</v>
      </c>
      <c r="E166" s="2" cm="1">
        <f t="array" ref="E166">_FV(Table1[[#This Row],[Name]],"Market cap",TRUE)</f>
        <v>3261442000</v>
      </c>
      <c r="F166" s="3" cm="1">
        <f t="array" ref="F166">_FV(Table1[[#This Row],[Name]],"Change (%)",TRUE)</f>
        <v>5.2586000000000001E-2</v>
      </c>
      <c r="G166" s="4" cm="1">
        <f t="array" ref="G166">_FV(Table1[[#This Row],[Name]],"52 week low",TRUE)</f>
        <v>4.17</v>
      </c>
      <c r="H166" s="4" cm="1">
        <f t="array" ref="H166">_FV(Table1[[#This Row],[Name]],"52 week high",TRUE)</f>
        <v>14.57</v>
      </c>
      <c r="I166" s="4" cm="1">
        <f t="array" ref="I166">_FV(Table1[[#This Row],[Name]],"Previous close",TRUE)</f>
        <v>11.6</v>
      </c>
      <c r="J166" s="10" t="str" cm="1">
        <f t="array" ref="J166">_FV(Table1[[#This Row],[Name]],"Ticker symbol",TRUE)</f>
        <v>AG</v>
      </c>
      <c r="K166" s="4" cm="1">
        <f t="array" ref="K166">_FV(Table1[[#This Row],[Name]],"Open")</f>
        <v>11.75</v>
      </c>
      <c r="L166" s="4" t="str" cm="1">
        <f t="array" ref="L166">_FV(Table1[[#This Row],[Name]],"Exchange")</f>
        <v>New York Stock Exchange</v>
      </c>
      <c r="M166" s="4" cm="1">
        <f t="array" ref="M166">_FV(Table1[[#This Row],[Name]],"Price")</f>
        <v>12.21</v>
      </c>
      <c r="N166" s="4" t="str">
        <f>Table1[[#This Row],[Ticker symbol]]&amp;VLOOKUP(Table1[[#This Row],[Exchange]],Sheet2!A:B,2,FALSE)</f>
        <v>AG</v>
      </c>
    </row>
    <row r="167" spans="1:14" customFormat="1" x14ac:dyDescent="0.35">
      <c r="A167" t="e" vm="167">
        <v>#VALUE!</v>
      </c>
      <c r="B167" t="str" cm="1">
        <f t="array" ref="B167">_FV(Table1[[#This Row],[Name]],"Industry")</f>
        <v>Metals &amp; Mining</v>
      </c>
      <c r="C167" s="1" cm="1">
        <f t="array" ref="C167">_FV(Table1[[#This Row],[Name]],"Volume")</f>
        <v>4302801</v>
      </c>
      <c r="D167" s="1" cm="1">
        <f t="array" ref="D167">_FV(Table1[[#This Row],[Name]],"Shares outstanding",TRUE)</f>
        <v>1102810000</v>
      </c>
      <c r="E167" s="2" cm="1">
        <f t="array" ref="E167">_FV(Table1[[#This Row],[Name]],"Market cap",TRUE)</f>
        <v>13285170000</v>
      </c>
      <c r="F167" s="3" cm="1">
        <f t="array" ref="F167">_FV(Table1[[#This Row],[Name]],"Change (%)",TRUE)</f>
        <v>4.4518000000000002E-2</v>
      </c>
      <c r="G167" s="4" cm="1">
        <f t="array" ref="G167">_FV(Table1[[#This Row],[Name]],"52 week low",TRUE)</f>
        <v>6.64</v>
      </c>
      <c r="H167" s="4" cm="1">
        <f t="array" ref="H167">_FV(Table1[[#This Row],[Name]],"52 week high",TRUE)</f>
        <v>18.89</v>
      </c>
      <c r="I167" s="4" cm="1">
        <f t="array" ref="I167">_FV(Table1[[#This Row],[Name]],"Previous close",TRUE)</f>
        <v>12.13</v>
      </c>
      <c r="J167" s="10" t="str" cm="1">
        <f t="array" ref="J167">_FV(Table1[[#This Row],[Name]],"Ticker symbol",TRUE)</f>
        <v>MT</v>
      </c>
      <c r="K167" s="4" cm="1">
        <f t="array" ref="K167">_FV(Table1[[#This Row],[Name]],"Open")</f>
        <v>12.33</v>
      </c>
      <c r="L167" s="4" t="str" cm="1">
        <f t="array" ref="L167">_FV(Table1[[#This Row],[Name]],"Exchange")</f>
        <v>New York Stock Exchange</v>
      </c>
      <c r="M167" s="4" cm="1">
        <f t="array" ref="M167">_FV(Table1[[#This Row],[Name]],"Price")</f>
        <v>12.67</v>
      </c>
      <c r="N167" s="4" t="str">
        <f>Table1[[#This Row],[Ticker symbol]]&amp;VLOOKUP(Table1[[#This Row],[Exchange]],Sheet2!A:B,2,FALSE)</f>
        <v>MT</v>
      </c>
    </row>
    <row r="168" spans="1:14" customFormat="1" x14ac:dyDescent="0.35">
      <c r="A168" t="e" vm="168">
        <v>#VALUE!</v>
      </c>
      <c r="B168" t="str" cm="1">
        <f t="array" ref="B168">_FV(Table1[[#This Row],[Name]],"Industry")</f>
        <v>Hotels &amp; Entertainment Services</v>
      </c>
      <c r="C168" s="1" cm="1">
        <f t="array" ref="C168">_FV(Table1[[#This Row],[Name]],"Volume")</f>
        <v>4270177</v>
      </c>
      <c r="D168" s="1" cm="1">
        <f t="array" ref="D168">_FV(Table1[[#This Row],[Name]],"Shares outstanding",TRUE)</f>
        <v>160833600</v>
      </c>
      <c r="E168" s="2" cm="1">
        <f t="array" ref="E168">_FV(Table1[[#This Row],[Name]],"Market cap",TRUE)</f>
        <v>7600996000</v>
      </c>
      <c r="F168" s="3" cm="1">
        <f t="array" ref="F168">_FV(Table1[[#This Row],[Name]],"Change (%)",TRUE)</f>
        <v>3.7876E-2</v>
      </c>
      <c r="G168" s="4" cm="1">
        <f t="array" ref="G168">_FV(Table1[[#This Row],[Name]],"52 week low",TRUE)</f>
        <v>6.02</v>
      </c>
      <c r="H168" s="4" cm="1">
        <f t="array" ref="H168">_FV(Table1[[#This Row],[Name]],"52 week high",TRUE)</f>
        <v>70.739999999999995</v>
      </c>
      <c r="I168" s="4" cm="1">
        <f t="array" ref="I168">_FV(Table1[[#This Row],[Name]],"Previous close",TRUE)</f>
        <v>47.26</v>
      </c>
      <c r="J168" s="10" t="str" cm="1">
        <f t="array" ref="J168">_FV(Table1[[#This Row],[Name]],"Ticker symbol",TRUE)</f>
        <v>CZR</v>
      </c>
      <c r="K168" s="4" cm="1">
        <f t="array" ref="K168">_FV(Table1[[#This Row],[Name]],"Open")</f>
        <v>48.58</v>
      </c>
      <c r="L168" s="4" t="str" cm="1">
        <f t="array" ref="L168">_FV(Table1[[#This Row],[Name]],"Exchange")</f>
        <v>Nasdaq Stock Market</v>
      </c>
      <c r="M168" s="4" cm="1">
        <f t="array" ref="M168">_FV(Table1[[#This Row],[Name]],"Price")</f>
        <v>49.05</v>
      </c>
      <c r="N168" s="4" t="str">
        <f>Table1[[#This Row],[Ticker symbol]]&amp;VLOOKUP(Table1[[#This Row],[Exchange]],Sheet2!A:B,2,FALSE)</f>
        <v>CZR</v>
      </c>
    </row>
    <row r="169" spans="1:14" customFormat="1" x14ac:dyDescent="0.35">
      <c r="A169" t="e" vm="169">
        <v>#VALUE!</v>
      </c>
      <c r="B169" t="str" cm="1">
        <f t="array" ref="B169">_FV(Table1[[#This Row],[Name]],"Industry")</f>
        <v>Multiline Utilities</v>
      </c>
      <c r="C169" s="1" cm="1">
        <f t="array" ref="C169">_FV(Table1[[#This Row],[Name]],"Volume")</f>
        <v>4269100</v>
      </c>
      <c r="D169" s="1" cm="1">
        <f t="array" ref="D169">_FV(Table1[[#This Row],[Name]],"Shares outstanding",TRUE)</f>
        <v>768783600</v>
      </c>
      <c r="E169" s="2" cm="1">
        <f t="array" ref="E169">_FV(Table1[[#This Row],[Name]],"Market cap",TRUE)</f>
        <v>21256870000</v>
      </c>
      <c r="F169" s="3" cm="1">
        <f t="array" ref="F169">_FV(Table1[[#This Row],[Name]],"Change (%)",TRUE)</f>
        <v>2.532E-3</v>
      </c>
      <c r="G169" s="4" cm="1">
        <f t="array" ref="G169">_FV(Table1[[#This Row],[Name]],"52 week low",TRUE)</f>
        <v>18.12</v>
      </c>
      <c r="H169" s="4" cm="1">
        <f t="array" ref="H169">_FV(Table1[[#This Row],[Name]],"52 week high",TRUE)</f>
        <v>36.83</v>
      </c>
      <c r="I169" s="4" cm="1">
        <f t="array" ref="I169">_FV(Table1[[#This Row],[Name]],"Previous close",TRUE)</f>
        <v>27.65</v>
      </c>
      <c r="J169" s="10" t="str" cm="1">
        <f t="array" ref="J169">_FV(Table1[[#This Row],[Name]],"Ticker symbol",TRUE)</f>
        <v>PPL</v>
      </c>
      <c r="K169" s="4" cm="1">
        <f t="array" ref="K169">_FV(Table1[[#This Row],[Name]],"Open")</f>
        <v>27.68</v>
      </c>
      <c r="L169" s="4" t="str" cm="1">
        <f t="array" ref="L169">_FV(Table1[[#This Row],[Name]],"Exchange")</f>
        <v>New York Stock Exchange</v>
      </c>
      <c r="M169" s="4" cm="1">
        <f t="array" ref="M169">_FV(Table1[[#This Row],[Name]],"Price")</f>
        <v>27.72</v>
      </c>
      <c r="N169" s="4" t="str">
        <f>Table1[[#This Row],[Ticker symbol]]&amp;VLOOKUP(Table1[[#This Row],[Exchange]],Sheet2!A:B,2,FALSE)</f>
        <v>PPL</v>
      </c>
    </row>
    <row r="170" spans="1:14" customFormat="1" x14ac:dyDescent="0.35">
      <c r="A170" t="e" vm="170">
        <v>#VALUE!</v>
      </c>
      <c r="B170" t="str" cm="1">
        <f t="array" ref="B170">_FV(Table1[[#This Row],[Name]],"Industry")</f>
        <v>Banking Services</v>
      </c>
      <c r="C170" s="1" cm="1">
        <f t="array" ref="C170">_FV(Table1[[#This Row],[Name]],"Volume")</f>
        <v>4262912</v>
      </c>
      <c r="D170" s="1" cm="1">
        <f t="array" ref="D170">_FV(Table1[[#This Row],[Name]],"Shares outstanding",TRUE)</f>
        <v>712241000</v>
      </c>
      <c r="E170" s="2" cm="1">
        <f t="array" ref="E170">_FV(Table1[[#This Row],[Name]],"Market cap",TRUE)</f>
        <v>14914330000</v>
      </c>
      <c r="F170" s="3" cm="1">
        <f t="array" ref="F170">_FV(Table1[[#This Row],[Name]],"Change (%)",TRUE)</f>
        <v>8.1180000000000002E-3</v>
      </c>
      <c r="G170" s="4" cm="1">
        <f t="array" ref="G170">_FV(Table1[[#This Row],[Name]],"52 week low",TRUE)</f>
        <v>11.1</v>
      </c>
      <c r="H170" s="4" cm="1">
        <f t="array" ref="H170">_FV(Table1[[#This Row],[Name]],"52 week high",TRUE)</f>
        <v>31.64</v>
      </c>
      <c r="I170" s="4" cm="1">
        <f t="array" ref="I170">_FV(Table1[[#This Row],[Name]],"Previous close",TRUE)</f>
        <v>20.94</v>
      </c>
      <c r="J170" s="10" t="str" cm="1">
        <f t="array" ref="J170">_FV(Table1[[#This Row],[Name]],"Ticker symbol",TRUE)</f>
        <v>FITB</v>
      </c>
      <c r="K170" s="4" cm="1">
        <f t="array" ref="K170">_FV(Table1[[#This Row],[Name]],"Open")</f>
        <v>21.18</v>
      </c>
      <c r="L170" s="4" t="str" cm="1">
        <f t="array" ref="L170">_FV(Table1[[#This Row],[Name]],"Exchange")</f>
        <v>Nasdaq Stock Market</v>
      </c>
      <c r="M170" s="4" cm="1">
        <f t="array" ref="M170">_FV(Table1[[#This Row],[Name]],"Price")</f>
        <v>21.11</v>
      </c>
      <c r="N170" s="4" t="str">
        <f>Table1[[#This Row],[Ticker symbol]]&amp;VLOOKUP(Table1[[#This Row],[Exchange]],Sheet2!A:B,2,FALSE)</f>
        <v>FITB</v>
      </c>
    </row>
    <row r="171" spans="1:14" customFormat="1" x14ac:dyDescent="0.35">
      <c r="A171" t="e" vm="171">
        <v>#VALUE!</v>
      </c>
      <c r="B171" t="str" cm="1">
        <f t="array" ref="B171">_FV(Table1[[#This Row],[Name]],"Industry")</f>
        <v>Healthcare Equipment &amp; Supplies</v>
      </c>
      <c r="C171" s="1" cm="1">
        <f t="array" ref="C171">_FV(Table1[[#This Row],[Name]],"Volume")</f>
        <v>4460971</v>
      </c>
      <c r="D171" s="1" cm="1">
        <f t="array" ref="D171">_FV(Table1[[#This Row],[Name]],"Shares outstanding",TRUE)</f>
        <v>576626200</v>
      </c>
      <c r="E171" s="2" cm="1">
        <f t="array" ref="E171">_FV(Table1[[#This Row],[Name]],"Market cap",TRUE)</f>
        <v>12599280000</v>
      </c>
      <c r="F171" s="3" cm="1">
        <f t="array" ref="F171">_FV(Table1[[#This Row],[Name]],"Change (%)",TRUE)</f>
        <v>6.4070000000000004E-3</v>
      </c>
      <c r="G171" s="4" cm="1">
        <f t="array" ref="G171">_FV(Table1[[#This Row],[Name]],"52 week low",TRUE)</f>
        <v>6.6550000000000002</v>
      </c>
      <c r="H171" s="4" cm="1">
        <f t="array" ref="H171">_FV(Table1[[#This Row],[Name]],"52 week high",TRUE)</f>
        <v>22.95</v>
      </c>
      <c r="I171" s="4" cm="1">
        <f t="array" ref="I171">_FV(Table1[[#This Row],[Name]],"Previous close",TRUE)</f>
        <v>21.85</v>
      </c>
      <c r="J171" s="10" t="str" cm="1">
        <f t="array" ref="J171">_FV(Table1[[#This Row],[Name]],"Ticker symbol",TRUE)</f>
        <v>AVTR</v>
      </c>
      <c r="K171" s="4" cm="1">
        <f t="array" ref="K171">_FV(Table1[[#This Row],[Name]],"Open")</f>
        <v>21.99</v>
      </c>
      <c r="L171" s="4" t="str" cm="1">
        <f t="array" ref="L171">_FV(Table1[[#This Row],[Name]],"Exchange")</f>
        <v>New York Stock Exchange</v>
      </c>
      <c r="M171" s="4" cm="1">
        <f t="array" ref="M171">_FV(Table1[[#This Row],[Name]],"Price")</f>
        <v>21.99</v>
      </c>
      <c r="N171" s="4" t="str">
        <f>Table1[[#This Row],[Ticker symbol]]&amp;VLOOKUP(Table1[[#This Row],[Exchange]],Sheet2!A:B,2,FALSE)</f>
        <v>AVTR</v>
      </c>
    </row>
    <row r="172" spans="1:14" customFormat="1" x14ac:dyDescent="0.35">
      <c r="A172" t="e" vm="172">
        <v>#VALUE!</v>
      </c>
      <c r="B172" t="str" cm="1">
        <f t="array" ref="B172">_FV(Table1[[#This Row],[Name]],"Industry")</f>
        <v>Residential &amp; Commercial REIT</v>
      </c>
      <c r="C172" s="1" cm="1">
        <f t="array" ref="C172">_FV(Table1[[#This Row],[Name]],"Volume")</f>
        <v>4028968</v>
      </c>
      <c r="D172" s="1" cm="1">
        <f t="array" ref="D172">_FV(Table1[[#This Row],[Name]],"Shares outstanding",TRUE)</f>
        <v>528829500</v>
      </c>
      <c r="E172" s="2" cm="1">
        <f t="array" ref="E172">_FV(Table1[[#This Row],[Name]],"Market cap",TRUE)</f>
        <v>9878534000</v>
      </c>
      <c r="F172" s="3" cm="1">
        <f t="array" ref="F172">_FV(Table1[[#This Row],[Name]],"Change (%)",TRUE)</f>
        <v>-5.8890000000000001E-3</v>
      </c>
      <c r="G172" s="4" cm="1">
        <f t="array" ref="G172">_FV(Table1[[#This Row],[Name]],"52 week low",TRUE)</f>
        <v>12.35</v>
      </c>
      <c r="H172" s="4" cm="1">
        <f t="array" ref="H172">_FV(Table1[[#This Row],[Name]],"52 week high",TRUE)</f>
        <v>24.288699999999999</v>
      </c>
      <c r="I172" s="4" cm="1">
        <f t="array" ref="I172">_FV(Table1[[#This Row],[Name]],"Previous close",TRUE)</f>
        <v>18.68</v>
      </c>
      <c r="J172" s="10" t="str" cm="1">
        <f t="array" ref="J172">_FV(Table1[[#This Row],[Name]],"Ticker symbol",TRUE)</f>
        <v>MPW</v>
      </c>
      <c r="K172" s="4" cm="1">
        <f t="array" ref="K172">_FV(Table1[[#This Row],[Name]],"Open")</f>
        <v>18.78</v>
      </c>
      <c r="L172" s="4" t="str" cm="1">
        <f t="array" ref="L172">_FV(Table1[[#This Row],[Name]],"Exchange")</f>
        <v>New York Stock Exchange</v>
      </c>
      <c r="M172" s="4" cm="1">
        <f t="array" ref="M172">_FV(Table1[[#This Row],[Name]],"Price")</f>
        <v>18.57</v>
      </c>
      <c r="N172" s="4" t="str">
        <f>Table1[[#This Row],[Ticker symbol]]&amp;VLOOKUP(Table1[[#This Row],[Exchange]],Sheet2!A:B,2,FALSE)</f>
        <v>MPW</v>
      </c>
    </row>
    <row r="173" spans="1:14" customFormat="1" x14ac:dyDescent="0.35">
      <c r="A173" t="e" vm="173">
        <v>#VALUE!</v>
      </c>
      <c r="B173" t="str" cm="1">
        <f t="array" ref="B173">_FV(Table1[[#This Row],[Name]],"Industry")</f>
        <v>Semiconductors &amp; Semiconductor Equipment</v>
      </c>
      <c r="C173" s="1" cm="1">
        <f t="array" ref="C173">_FV(Table1[[#This Row],[Name]],"Volume")</f>
        <v>4013000</v>
      </c>
      <c r="D173" s="1" cm="1">
        <f t="array" ref="D173">_FV(Table1[[#This Row],[Name]],"Shares outstanding",TRUE)</f>
        <v>410821700</v>
      </c>
      <c r="E173" s="2" cm="1">
        <f t="array" ref="E173">_FV(Table1[[#This Row],[Name]],"Market cap",TRUE)</f>
        <v>8762828000</v>
      </c>
      <c r="F173" s="3" cm="1">
        <f t="array" ref="F173">_FV(Table1[[#This Row],[Name]],"Change (%)",TRUE)</f>
        <v>3.2583000000000001E-2</v>
      </c>
      <c r="G173" s="4" cm="1">
        <f t="array" ref="G173">_FV(Table1[[#This Row],[Name]],"52 week low",TRUE)</f>
        <v>8.17</v>
      </c>
      <c r="H173" s="4" cm="1">
        <f t="array" ref="H173">_FV(Table1[[#This Row],[Name]],"52 week high",TRUE)</f>
        <v>25.92</v>
      </c>
      <c r="I173" s="4" cm="1">
        <f t="array" ref="I173">_FV(Table1[[#This Row],[Name]],"Previous close",TRUE)</f>
        <v>21.33</v>
      </c>
      <c r="J173" s="10" t="str" cm="1">
        <f t="array" ref="J173">_FV(Table1[[#This Row],[Name]],"Ticker symbol",TRUE)</f>
        <v>ON</v>
      </c>
      <c r="K173" s="4" cm="1">
        <f t="array" ref="K173">_FV(Table1[[#This Row],[Name]],"Open")</f>
        <v>21.44</v>
      </c>
      <c r="L173" s="4" t="str" cm="1">
        <f t="array" ref="L173">_FV(Table1[[#This Row],[Name]],"Exchange")</f>
        <v>Nasdaq Stock Market</v>
      </c>
      <c r="M173" s="4" cm="1">
        <f t="array" ref="M173">_FV(Table1[[#This Row],[Name]],"Price")</f>
        <v>22.024999999999999</v>
      </c>
      <c r="N173" s="4" t="str">
        <f>Table1[[#This Row],[Ticker symbol]]&amp;VLOOKUP(Table1[[#This Row],[Exchange]],Sheet2!A:B,2,FALSE)</f>
        <v>ON</v>
      </c>
    </row>
    <row r="174" spans="1:14" customFormat="1" x14ac:dyDescent="0.35">
      <c r="A174" t="e" vm="174">
        <v>#VALUE!</v>
      </c>
      <c r="B174" t="str" cm="1">
        <f t="array" ref="B174">_FV(Table1[[#This Row],[Name]],"Industry")</f>
        <v>Media &amp; Publishing</v>
      </c>
      <c r="C174" s="1" cm="1">
        <f t="array" ref="C174">_FV(Table1[[#This Row],[Name]],"Volume")</f>
        <v>6122584</v>
      </c>
      <c r="D174" s="1" cm="1">
        <f t="array" ref="D174">_FV(Table1[[#This Row],[Name]],"Shares outstanding",TRUE)</f>
        <v>616037900</v>
      </c>
      <c r="E174" s="2" cm="1">
        <f t="array" ref="E174">_FV(Table1[[#This Row],[Name]],"Market cap",TRUE)</f>
        <v>17574280000</v>
      </c>
      <c r="F174" s="3" cm="1">
        <f t="array" ref="F174">_FV(Table1[[#This Row],[Name]],"Change (%)",TRUE)</f>
        <v>-9.9039999999999996E-3</v>
      </c>
      <c r="G174" s="4" cm="1">
        <f t="array" ref="G174">_FV(Table1[[#This Row],[Name]],"52 week low",TRUE)</f>
        <v>10.1</v>
      </c>
      <c r="H174" s="4" cm="1">
        <f t="array" ref="H174">_FV(Table1[[#This Row],[Name]],"52 week high",TRUE)</f>
        <v>44.935000000000002</v>
      </c>
      <c r="I174" s="4" cm="1">
        <f t="array" ref="I174">_FV(Table1[[#This Row],[Name]],"Previous close",TRUE)</f>
        <v>28.27</v>
      </c>
      <c r="J174" s="10" t="str" cm="1">
        <f t="array" ref="J174">_FV(Table1[[#This Row],[Name]],"Ticker symbol",TRUE)</f>
        <v>VIAC</v>
      </c>
      <c r="K174" s="4" cm="1">
        <f t="array" ref="K174">_FV(Table1[[#This Row],[Name]],"Open")</f>
        <v>28.49</v>
      </c>
      <c r="L174" s="4" t="str" cm="1">
        <f t="array" ref="L174">_FV(Table1[[#This Row],[Name]],"Exchange")</f>
        <v>Nasdaq Stock Market</v>
      </c>
      <c r="M174" s="4" cm="1">
        <f t="array" ref="M174">_FV(Table1[[#This Row],[Name]],"Price")</f>
        <v>27.99</v>
      </c>
      <c r="N174" s="4" t="str">
        <f>Table1[[#This Row],[Ticker symbol]]&amp;VLOOKUP(Table1[[#This Row],[Exchange]],Sheet2!A:B,2,FALSE)</f>
        <v>VIAC</v>
      </c>
    </row>
    <row r="175" spans="1:14" customFormat="1" x14ac:dyDescent="0.35">
      <c r="A175" t="e" vm="175">
        <v>#VALUE!</v>
      </c>
      <c r="B175" t="str" cm="1">
        <f t="array" ref="B175">_FV(Table1[[#This Row],[Name]],"Industry")</f>
        <v>Oil &amp; Gas</v>
      </c>
      <c r="C175" s="1" cm="1">
        <f t="array" ref="C175">_FV(Table1[[#This Row],[Name]],"Volume")</f>
        <v>4375726</v>
      </c>
      <c r="D175" s="1" cm="1">
        <f t="array" ref="D175">_FV(Table1[[#This Row],[Name]],"Shares outstanding",TRUE)</f>
        <v>484649800</v>
      </c>
      <c r="E175" s="2" cm="1">
        <f t="array" ref="E175">_FV(Table1[[#This Row],[Name]],"Market cap",TRUE)</f>
        <v>4865884000</v>
      </c>
      <c r="F175" s="3" cm="1">
        <f t="array" ref="F175">_FV(Table1[[#This Row],[Name]],"Change (%)",TRUE)</f>
        <v>1.3944000000000002E-2</v>
      </c>
      <c r="G175" s="4" cm="1">
        <f t="array" ref="G175">_FV(Table1[[#This Row],[Name]],"52 week low",TRUE)</f>
        <v>2.73</v>
      </c>
      <c r="H175" s="4" cm="1">
        <f t="array" ref="H175">_FV(Table1[[#This Row],[Name]],"52 week high",TRUE)</f>
        <v>27.31</v>
      </c>
      <c r="I175" s="4" cm="1">
        <f t="array" ref="I175">_FV(Table1[[#This Row],[Name]],"Previous close",TRUE)</f>
        <v>10.039999999999999</v>
      </c>
      <c r="J175" s="10" t="str" cm="1">
        <f t="array" ref="J175">_FV(Table1[[#This Row],[Name]],"Ticker symbol",TRUE)</f>
        <v>NBL</v>
      </c>
      <c r="K175" s="4" cm="1">
        <f t="array" ref="K175">_FV(Table1[[#This Row],[Name]],"Open")</f>
        <v>10.14</v>
      </c>
      <c r="L175" s="4" t="str" cm="1">
        <f t="array" ref="L175">_FV(Table1[[#This Row],[Name]],"Exchange")</f>
        <v>Nasdaq Stock Market</v>
      </c>
      <c r="M175" s="4" cm="1">
        <f t="array" ref="M175">_FV(Table1[[#This Row],[Name]],"Price")</f>
        <v>10.18</v>
      </c>
      <c r="N175" s="4" t="str">
        <f>Table1[[#This Row],[Ticker symbol]]&amp;VLOOKUP(Table1[[#This Row],[Exchange]],Sheet2!A:B,2,FALSE)</f>
        <v>NBL</v>
      </c>
    </row>
    <row r="176" spans="1:14" customFormat="1" x14ac:dyDescent="0.35">
      <c r="A176" t="e" vm="176">
        <v>#VALUE!</v>
      </c>
      <c r="B176" t="str" cm="1">
        <f t="array" ref="B176">_FV(Table1[[#This Row],[Name]],"Industry")</f>
        <v>Healthcare Equipment &amp; Supplies</v>
      </c>
      <c r="C176" s="1" cm="1">
        <f t="array" ref="C176">_FV(Table1[[#This Row],[Name]],"Volume")</f>
        <v>4542192</v>
      </c>
      <c r="D176" s="1" cm="1">
        <f t="array" ref="D176">_FV(Table1[[#This Row],[Name]],"Shares outstanding",TRUE)</f>
        <v>1430675000</v>
      </c>
      <c r="E176" s="2" cm="1">
        <f t="array" ref="E176">_FV(Table1[[#This Row],[Name]],"Market cap",TRUE)</f>
        <v>58342910000</v>
      </c>
      <c r="F176" s="3" cm="1">
        <f t="array" ref="F176">_FV(Table1[[#This Row],[Name]],"Change (%)",TRUE)</f>
        <v>6.13E-3</v>
      </c>
      <c r="G176" s="4" cm="1">
        <f t="array" ref="G176">_FV(Table1[[#This Row],[Name]],"52 week low",TRUE)</f>
        <v>24.1</v>
      </c>
      <c r="H176" s="4" cm="1">
        <f t="array" ref="H176">_FV(Table1[[#This Row],[Name]],"52 week high",TRUE)</f>
        <v>46.62</v>
      </c>
      <c r="I176" s="4" cm="1">
        <f t="array" ref="I176">_FV(Table1[[#This Row],[Name]],"Previous close",TRUE)</f>
        <v>40.78</v>
      </c>
      <c r="J176" s="10" t="str" cm="1">
        <f t="array" ref="J176">_FV(Table1[[#This Row],[Name]],"Ticker symbol",TRUE)</f>
        <v>BSX</v>
      </c>
      <c r="K176" s="4" cm="1">
        <f t="array" ref="K176">_FV(Table1[[#This Row],[Name]],"Open")</f>
        <v>40.71</v>
      </c>
      <c r="L176" s="4" t="str" cm="1">
        <f t="array" ref="L176">_FV(Table1[[#This Row],[Name]],"Exchange")</f>
        <v>New York Stock Exchange</v>
      </c>
      <c r="M176" s="4" cm="1">
        <f t="array" ref="M176">_FV(Table1[[#This Row],[Name]],"Price")</f>
        <v>41.03</v>
      </c>
      <c r="N176" s="4" t="str">
        <f>Table1[[#This Row],[Ticker symbol]]&amp;VLOOKUP(Table1[[#This Row],[Exchange]],Sheet2!A:B,2,FALSE)</f>
        <v>BSX</v>
      </c>
    </row>
    <row r="177" spans="1:14" customFormat="1" x14ac:dyDescent="0.35">
      <c r="A177" t="e" vm="177">
        <v>#VALUE!</v>
      </c>
      <c r="B177" t="str" cm="1">
        <f t="array" ref="B177">_FV(Table1[[#This Row],[Name]],"Industry")</f>
        <v>Media &amp; Publishing</v>
      </c>
      <c r="C177" s="1" cm="1">
        <f t="array" ref="C177">_FV(Table1[[#This Row],[Name]],"Volume")</f>
        <v>3859666</v>
      </c>
      <c r="D177" s="1" cm="1">
        <f t="array" ref="D177">_FV(Table1[[#This Row],[Name]],"Shares outstanding",TRUE)</f>
        <v>604757300</v>
      </c>
      <c r="E177" s="2" cm="1">
        <f t="array" ref="E177">_FV(Table1[[#This Row],[Name]],"Market cap",TRUE)</f>
        <v>16691430000</v>
      </c>
      <c r="F177" s="3" cm="1">
        <f t="array" ref="F177">_FV(Table1[[#This Row],[Name]],"Change (%)",TRUE)</f>
        <v>8.8859999999999998E-3</v>
      </c>
      <c r="G177" s="4" cm="1">
        <f t="array" ref="G177">_FV(Table1[[#This Row],[Name]],"52 week low",TRUE)</f>
        <v>19.809999999999999</v>
      </c>
      <c r="H177" s="4" cm="1">
        <f t="array" ref="H177">_FV(Table1[[#This Row],[Name]],"52 week high",TRUE)</f>
        <v>39.734999999999999</v>
      </c>
      <c r="I177" s="4" cm="1">
        <f t="array" ref="I177">_FV(Table1[[#This Row],[Name]],"Previous close",TRUE)</f>
        <v>27.57</v>
      </c>
      <c r="J177" s="10" t="str" cm="1">
        <f t="array" ref="J177">_FV(Table1[[#This Row],[Name]],"Ticker symbol",TRUE)</f>
        <v>FOXA</v>
      </c>
      <c r="K177" s="4" cm="1">
        <f t="array" ref="K177">_FV(Table1[[#This Row],[Name]],"Open")</f>
        <v>27.6</v>
      </c>
      <c r="L177" s="4" t="str" cm="1">
        <f t="array" ref="L177">_FV(Table1[[#This Row],[Name]],"Exchange")</f>
        <v>Nasdaq Stock Market</v>
      </c>
      <c r="M177" s="4" cm="1">
        <f t="array" ref="M177">_FV(Table1[[#This Row],[Name]],"Price")</f>
        <v>27.815000000000001</v>
      </c>
      <c r="N177" s="4" t="str">
        <f>Table1[[#This Row],[Ticker symbol]]&amp;VLOOKUP(Table1[[#This Row],[Exchange]],Sheet2!A:B,2,FALSE)</f>
        <v>FOXA</v>
      </c>
    </row>
    <row r="178" spans="1:14" customFormat="1" x14ac:dyDescent="0.35">
      <c r="A178" t="e" vm="178">
        <v>#VALUE!</v>
      </c>
      <c r="B178" t="str" cm="1">
        <f t="array" ref="B178">_FV(Table1[[#This Row],[Name]],"Industry")</f>
        <v>Hotels &amp; Entertainment Services</v>
      </c>
      <c r="C178" s="1" cm="1">
        <f t="array" ref="C178">_FV(Table1[[#This Row],[Name]],"Volume")</f>
        <v>4020519</v>
      </c>
      <c r="D178" s="1" cm="1">
        <f t="array" ref="D178">_FV(Table1[[#This Row],[Name]],"Shares outstanding",TRUE)</f>
        <v>476932400</v>
      </c>
      <c r="E178" s="2" cm="1">
        <f t="array" ref="E178">_FV(Table1[[#This Row],[Name]],"Market cap",TRUE)</f>
        <v>9085563000</v>
      </c>
      <c r="F178" s="3" cm="1">
        <f t="array" ref="F178">_FV(Table1[[#This Row],[Name]],"Change (%)",TRUE)</f>
        <v>4.4618999999999999E-2</v>
      </c>
      <c r="G178" s="4" cm="1">
        <f t="array" ref="G178">_FV(Table1[[#This Row],[Name]],"52 week low",TRUE)</f>
        <v>10.81</v>
      </c>
      <c r="H178" s="4" cm="1">
        <f t="array" ref="H178">_FV(Table1[[#This Row],[Name]],"52 week high",TRUE)</f>
        <v>25.22</v>
      </c>
      <c r="I178" s="4" cm="1">
        <f t="array" ref="I178">_FV(Table1[[#This Row],[Name]],"Previous close",TRUE)</f>
        <v>19.05</v>
      </c>
      <c r="J178" s="10" t="str" cm="1">
        <f t="array" ref="J178">_FV(Table1[[#This Row],[Name]],"Ticker symbol",TRUE)</f>
        <v>MLCO</v>
      </c>
      <c r="K178" s="4" cm="1">
        <f t="array" ref="K178">_FV(Table1[[#This Row],[Name]],"Open")</f>
        <v>19.38</v>
      </c>
      <c r="L178" s="4" t="str" cm="1">
        <f t="array" ref="L178">_FV(Table1[[#This Row],[Name]],"Exchange")</f>
        <v>Nasdaq Stock Market</v>
      </c>
      <c r="M178" s="4" cm="1">
        <f t="array" ref="M178">_FV(Table1[[#This Row],[Name]],"Price")</f>
        <v>19.899999999999999</v>
      </c>
      <c r="N178" s="4" t="str">
        <f>Table1[[#This Row],[Ticker symbol]]&amp;VLOOKUP(Table1[[#This Row],[Exchange]],Sheet2!A:B,2,FALSE)</f>
        <v>MLCO</v>
      </c>
    </row>
    <row r="179" spans="1:14" customFormat="1" x14ac:dyDescent="0.35">
      <c r="A179" t="e" vm="179">
        <v>#VALUE!</v>
      </c>
      <c r="B179" t="str" cm="1">
        <f t="array" ref="B179">_FV(Table1[[#This Row],[Name]],"Industry")</f>
        <v>Software &amp; IT Services</v>
      </c>
      <c r="C179" s="1" cm="1">
        <f t="array" ref="C179">_FV(Table1[[#This Row],[Name]],"Volume")</f>
        <v>3946537</v>
      </c>
      <c r="D179" s="1" cm="1">
        <f t="array" ref="D179">_FV(Table1[[#This Row],[Name]],"Shares outstanding",TRUE)</f>
        <v>156399000</v>
      </c>
      <c r="E179" s="2" cm="1">
        <f t="array" ref="E179">_FV(Table1[[#This Row],[Name]],"Market cap",TRUE)</f>
        <v>3165516000</v>
      </c>
      <c r="F179" s="3" cm="1">
        <f t="array" ref="F179">_FV(Table1[[#This Row],[Name]],"Change (%)",TRUE)</f>
        <v>-1.1858E-2</v>
      </c>
      <c r="G179" s="4" cm="1">
        <f t="array" ref="G179">_FV(Table1[[#This Row],[Name]],"52 week low",TRUE)</f>
        <v>8.64</v>
      </c>
      <c r="H179" s="4" cm="1">
        <f t="array" ref="H179">_FV(Table1[[#This Row],[Name]],"52 week high",TRUE)</f>
        <v>22.09</v>
      </c>
      <c r="I179" s="4" cm="1">
        <f t="array" ref="I179">_FV(Table1[[#This Row],[Name]],"Previous close",TRUE)</f>
        <v>20.239999999999998</v>
      </c>
      <c r="J179" s="10" t="str" cm="1">
        <f t="array" ref="J179">_FV(Table1[[#This Row],[Name]],"Ticker symbol",TRUE)</f>
        <v>BOX</v>
      </c>
      <c r="K179" s="4" cm="1">
        <f t="array" ref="K179">_FV(Table1[[#This Row],[Name]],"Open")</f>
        <v>20.5</v>
      </c>
      <c r="L179" s="4" t="str" cm="1">
        <f t="array" ref="L179">_FV(Table1[[#This Row],[Name]],"Exchange")</f>
        <v>New York Stock Exchange</v>
      </c>
      <c r="M179" s="4" cm="1">
        <f t="array" ref="M179">_FV(Table1[[#This Row],[Name]],"Price")</f>
        <v>20</v>
      </c>
      <c r="N179" s="4" t="str">
        <f>Table1[[#This Row],[Ticker symbol]]&amp;VLOOKUP(Table1[[#This Row],[Exchange]],Sheet2!A:B,2,FALSE)</f>
        <v>BOX</v>
      </c>
    </row>
    <row r="180" spans="1:14" customFormat="1" x14ac:dyDescent="0.35">
      <c r="A180" t="e" vm="180">
        <v>#VALUE!</v>
      </c>
      <c r="B180" t="str" cm="1">
        <f t="array" ref="B180">_FV(Table1[[#This Row],[Name]],"Industry")</f>
        <v>Residential &amp; Commercial REIT</v>
      </c>
      <c r="C180" s="1" cm="1">
        <f t="array" ref="C180">_FV(Table1[[#This Row],[Name]],"Volume")</f>
        <v>3785281</v>
      </c>
      <c r="D180" s="1" cm="1">
        <f t="array" ref="D180">_FV(Table1[[#This Row],[Name]],"Shares outstanding",TRUE)</f>
        <v>555517200</v>
      </c>
      <c r="E180" s="2" cm="1">
        <f t="array" ref="E180">_FV(Table1[[#This Row],[Name]],"Market cap",TRUE)</f>
        <v>7827236000</v>
      </c>
      <c r="F180" s="3" cm="1">
        <f t="array" ref="F180">_FV(Table1[[#This Row],[Name]],"Change (%)",TRUE)</f>
        <v>3.5490000000000001E-3</v>
      </c>
      <c r="G180" s="4" cm="1">
        <f t="array" ref="G180">_FV(Table1[[#This Row],[Name]],"52 week low",TRUE)</f>
        <v>6.25</v>
      </c>
      <c r="H180" s="4" cm="1">
        <f t="array" ref="H180">_FV(Table1[[#This Row],[Name]],"52 week high",TRUE)</f>
        <v>19.649999999999999</v>
      </c>
      <c r="I180" s="4" cm="1">
        <f t="array" ref="I180">_FV(Table1[[#This Row],[Name]],"Previous close",TRUE)</f>
        <v>14.09</v>
      </c>
      <c r="J180" s="10" t="str" cm="1">
        <f t="array" ref="J180">_FV(Table1[[#This Row],[Name]],"Ticker symbol",TRUE)</f>
        <v>AGNC</v>
      </c>
      <c r="K180" s="4" cm="1">
        <f t="array" ref="K180">_FV(Table1[[#This Row],[Name]],"Open")</f>
        <v>14.05</v>
      </c>
      <c r="L180" s="4" t="str" cm="1">
        <f t="array" ref="L180">_FV(Table1[[#This Row],[Name]],"Exchange")</f>
        <v>Nasdaq Stock Market</v>
      </c>
      <c r="M180" s="4" cm="1">
        <f t="array" ref="M180">_FV(Table1[[#This Row],[Name]],"Price")</f>
        <v>14.14</v>
      </c>
      <c r="N180" s="4" t="str">
        <f>Table1[[#This Row],[Ticker symbol]]&amp;VLOOKUP(Table1[[#This Row],[Exchange]],Sheet2!A:B,2,FALSE)</f>
        <v>AGNC</v>
      </c>
    </row>
    <row r="181" spans="1:14" customFormat="1" x14ac:dyDescent="0.35">
      <c r="A181" t="e" vm="181">
        <v>#VALUE!</v>
      </c>
      <c r="B181" t="str" cm="1">
        <f t="array" ref="B181">_FV(Table1[[#This Row],[Name]],"Industry")</f>
        <v>Pharmaceuticals</v>
      </c>
      <c r="C181" s="1" cm="1">
        <f t="array" ref="C181">_FV(Table1[[#This Row],[Name]],"Volume")</f>
        <v>3759312</v>
      </c>
      <c r="D181" s="1" cm="1">
        <f t="array" ref="D181">_FV(Table1[[#This Row],[Name]],"Shares outstanding",TRUE)</f>
        <v>398902400</v>
      </c>
      <c r="E181" s="2" cm="1">
        <f t="array" ref="E181">_FV(Table1[[#This Row],[Name]],"Market cap",TRUE)</f>
        <v>11221120000</v>
      </c>
      <c r="F181" s="3" cm="1">
        <f t="array" ref="F181">_FV(Table1[[#This Row],[Name]],"Change (%)",TRUE)</f>
        <v>3.5548999999999997E-2</v>
      </c>
      <c r="G181" s="4" cm="1">
        <f t="array" ref="G181">_FV(Table1[[#This Row],[Name]],"52 week low",TRUE)</f>
        <v>15.17</v>
      </c>
      <c r="H181" s="4" cm="1">
        <f t="array" ref="H181">_FV(Table1[[#This Row],[Name]],"52 week high",TRUE)</f>
        <v>32.659999999999997</v>
      </c>
      <c r="I181" s="4" cm="1">
        <f t="array" ref="I181">_FV(Table1[[#This Row],[Name]],"Previous close",TRUE)</f>
        <v>28.13</v>
      </c>
      <c r="J181" s="10" t="str" cm="1">
        <f t="array" ref="J181">_FV(Table1[[#This Row],[Name]],"Ticker symbol",TRUE)</f>
        <v>ELAN</v>
      </c>
      <c r="K181" s="4" cm="1">
        <f t="array" ref="K181">_FV(Table1[[#This Row],[Name]],"Open")</f>
        <v>28.26</v>
      </c>
      <c r="L181" s="4" t="str" cm="1">
        <f t="array" ref="L181">_FV(Table1[[#This Row],[Name]],"Exchange")</f>
        <v>New York Stock Exchange</v>
      </c>
      <c r="M181" s="4" cm="1">
        <f t="array" ref="M181">_FV(Table1[[#This Row],[Name]],"Price")</f>
        <v>29.13</v>
      </c>
      <c r="N181" s="4" t="str">
        <f>Table1[[#This Row],[Ticker symbol]]&amp;VLOOKUP(Table1[[#This Row],[Exchange]],Sheet2!A:B,2,FALSE)</f>
        <v>ELAN</v>
      </c>
    </row>
    <row r="182" spans="1:14" customFormat="1" x14ac:dyDescent="0.35">
      <c r="A182" t="e" vm="182">
        <v>#VALUE!</v>
      </c>
      <c r="B182" t="str" cm="1">
        <f t="array" ref="B182">_FV(Table1[[#This Row],[Name]],"Industry")</f>
        <v>Homebuilding &amp; Construction Supplies</v>
      </c>
      <c r="C182" s="1" cm="1">
        <f t="array" ref="C182">_FV(Table1[[#This Row],[Name]],"Volume")</f>
        <v>3895061</v>
      </c>
      <c r="D182" s="1" cm="1">
        <f t="array" ref="D182">_FV(Table1[[#This Row],[Name]],"Shares outstanding",TRUE)</f>
        <v>67068360</v>
      </c>
      <c r="E182" s="2" cm="1">
        <f t="array" ref="E182">_FV(Table1[[#This Row],[Name]],"Market cap",TRUE)</f>
        <v>2645847000</v>
      </c>
      <c r="F182" s="3" cm="1">
        <f t="array" ref="F182">_FV(Table1[[#This Row],[Name]],"Change (%)",TRUE)</f>
        <v>4.5627000000000001E-2</v>
      </c>
      <c r="G182" s="4" cm="1">
        <f t="array" ref="G182">_FV(Table1[[#This Row],[Name]],"52 week low",TRUE)</f>
        <v>13.38</v>
      </c>
      <c r="H182" s="4" cm="1">
        <f t="array" ref="H182">_FV(Table1[[#This Row],[Name]],"52 week high",TRUE)</f>
        <v>41.25</v>
      </c>
      <c r="I182" s="4" cm="1">
        <f t="array" ref="I182">_FV(Table1[[#This Row],[Name]],"Previous close",TRUE)</f>
        <v>39.450000000000003</v>
      </c>
      <c r="J182" s="10" t="str" cm="1">
        <f t="array" ref="J182">_FV(Table1[[#This Row],[Name]],"Ticker symbol",TRUE)</f>
        <v>BMCH</v>
      </c>
      <c r="K182" s="4" cm="1">
        <f t="array" ref="K182">_FV(Table1[[#This Row],[Name]],"Open")</f>
        <v>40.369999999999997</v>
      </c>
      <c r="L182" s="4" t="str" cm="1">
        <f t="array" ref="L182">_FV(Table1[[#This Row],[Name]],"Exchange")</f>
        <v>Nasdaq Stock Market</v>
      </c>
      <c r="M182" s="4" cm="1">
        <f t="array" ref="M182">_FV(Table1[[#This Row],[Name]],"Price")</f>
        <v>41.25</v>
      </c>
      <c r="N182" s="4" t="str">
        <f>Table1[[#This Row],[Ticker symbol]]&amp;VLOOKUP(Table1[[#This Row],[Exchange]],Sheet2!A:B,2,FALSE)</f>
        <v>BMCH</v>
      </c>
    </row>
    <row r="183" spans="1:14" customFormat="1" x14ac:dyDescent="0.35">
      <c r="A183" t="e" vm="183">
        <v>#VALUE!</v>
      </c>
      <c r="B183" t="str" cm="1">
        <f t="array" ref="B183">_FV(Table1[[#This Row],[Name]],"Industry")</f>
        <v>Textiles &amp; Apparel</v>
      </c>
      <c r="C183" s="1" cm="1">
        <f t="array" ref="C183">_FV(Table1[[#This Row],[Name]],"Volume")</f>
        <v>3930108</v>
      </c>
      <c r="D183" s="1" cm="1">
        <f t="array" ref="D183">_FV(Table1[[#This Row],[Name]],"Shares outstanding",TRUE)</f>
        <v>454487200</v>
      </c>
      <c r="E183" s="2" cm="1">
        <f t="array" ref="E183">_FV(Table1[[#This Row],[Name]],"Market cap",TRUE)</f>
        <v>4286268000</v>
      </c>
      <c r="F183" s="3" cm="1">
        <f t="array" ref="F183">_FV(Table1[[#This Row],[Name]],"Change (%)",TRUE)</f>
        <v>2.3184999999999997E-2</v>
      </c>
      <c r="G183" s="4" cm="1">
        <f t="array" ref="G183">_FV(Table1[[#This Row],[Name]],"52 week low",TRUE)</f>
        <v>7.15</v>
      </c>
      <c r="H183" s="4" cm="1">
        <f t="array" ref="H183">_FV(Table1[[#This Row],[Name]],"52 week high",TRUE)</f>
        <v>21.96</v>
      </c>
      <c r="I183" s="4" cm="1">
        <f t="array" ref="I183">_FV(Table1[[#This Row],[Name]],"Previous close",TRUE)</f>
        <v>9.92</v>
      </c>
      <c r="J183" s="10" t="str" cm="1">
        <f t="array" ref="J183">_FV(Table1[[#This Row],[Name]],"Ticker symbol",TRUE)</f>
        <v>UAA</v>
      </c>
      <c r="K183" s="4" cm="1">
        <f t="array" ref="K183">_FV(Table1[[#This Row],[Name]],"Open")</f>
        <v>9.98</v>
      </c>
      <c r="L183" s="4" t="str" cm="1">
        <f t="array" ref="L183">_FV(Table1[[#This Row],[Name]],"Exchange")</f>
        <v>New York Stock Exchange</v>
      </c>
      <c r="M183" s="4" cm="1">
        <f t="array" ref="M183">_FV(Table1[[#This Row],[Name]],"Price")</f>
        <v>10.15</v>
      </c>
      <c r="N183" s="4" t="str">
        <f>Table1[[#This Row],[Ticker symbol]]&amp;VLOOKUP(Table1[[#This Row],[Exchange]],Sheet2!A:B,2,FALSE)</f>
        <v>UAA</v>
      </c>
    </row>
    <row r="184" spans="1:14" customFormat="1" x14ac:dyDescent="0.35">
      <c r="A184" t="e" vm="184">
        <v>#VALUE!</v>
      </c>
      <c r="B184" t="str" cm="1">
        <f t="array" ref="B184">_FV(Table1[[#This Row],[Name]],"Industry")</f>
        <v>Specialty Retailers</v>
      </c>
      <c r="C184" s="1" cm="1">
        <f t="array" ref="C184">_FV(Table1[[#This Row],[Name]],"Volume")</f>
        <v>4007345</v>
      </c>
      <c r="D184" s="1" cm="1">
        <f t="array" ref="D184">_FV(Table1[[#This Row],[Name]],"Shares outstanding",TRUE)</f>
        <v>277829300</v>
      </c>
      <c r="E184" s="2" cm="1">
        <f t="array" ref="E184">_FV(Table1[[#This Row],[Name]],"Market cap",TRUE)</f>
        <v>8315430000</v>
      </c>
      <c r="F184" s="3" cm="1">
        <f t="array" ref="F184">_FV(Table1[[#This Row],[Name]],"Change (%)",TRUE)</f>
        <v>-8.6870000000000003E-3</v>
      </c>
      <c r="G184" s="4" cm="1">
        <f t="array" ref="G184">_FV(Table1[[#This Row],[Name]],"52 week low",TRUE)</f>
        <v>8</v>
      </c>
      <c r="H184" s="4" cm="1">
        <f t="array" ref="H184">_FV(Table1[[#This Row],[Name]],"52 week high",TRUE)</f>
        <v>31.33</v>
      </c>
      <c r="I184" s="4" cm="1">
        <f t="array" ref="I184">_FV(Table1[[#This Row],[Name]],"Previous close",TRUE)</f>
        <v>29.93</v>
      </c>
      <c r="J184" s="10" t="str" cm="1">
        <f t="array" ref="J184">_FV(Table1[[#This Row],[Name]],"Ticker symbol",TRUE)</f>
        <v>LB</v>
      </c>
      <c r="K184" s="4" cm="1">
        <f t="array" ref="K184">_FV(Table1[[#This Row],[Name]],"Open")</f>
        <v>29.98</v>
      </c>
      <c r="L184" s="4" t="str" cm="1">
        <f t="array" ref="L184">_FV(Table1[[#This Row],[Name]],"Exchange")</f>
        <v>New York Stock Exchange</v>
      </c>
      <c r="M184" s="4" cm="1">
        <f t="array" ref="M184">_FV(Table1[[#This Row],[Name]],"Price")</f>
        <v>29.67</v>
      </c>
      <c r="N184" s="4" t="str">
        <f>Table1[[#This Row],[Ticker symbol]]&amp;VLOOKUP(Table1[[#This Row],[Exchange]],Sheet2!A:B,2,FALSE)</f>
        <v>LB</v>
      </c>
    </row>
    <row r="185" spans="1:14" customFormat="1" x14ac:dyDescent="0.35">
      <c r="A185" t="e" vm="185">
        <v>#VALUE!</v>
      </c>
      <c r="B185" t="str" cm="1">
        <f t="array" ref="B185">_FV(Table1[[#This Row],[Name]],"Industry")</f>
        <v>Software &amp; IT Services</v>
      </c>
      <c r="C185" s="1" cm="1">
        <f t="array" ref="C185">_FV(Table1[[#This Row],[Name]],"Volume")</f>
        <v>3693169</v>
      </c>
      <c r="D185" s="1" cm="1">
        <f t="array" ref="D185">_FV(Table1[[#This Row],[Name]],"Shares outstanding",TRUE)</f>
        <v>1677533000</v>
      </c>
      <c r="E185" s="2" cm="1">
        <f t="array" ref="E185">_FV(Table1[[#This Row],[Name]],"Market cap",TRUE)</f>
        <v>26957960000</v>
      </c>
      <c r="F185" s="3" cm="1">
        <f t="array" ref="F185">_FV(Table1[[#This Row],[Name]],"Change (%)",TRUE)</f>
        <v>-4.9779999999999998E-3</v>
      </c>
      <c r="G185" s="4" cm="1">
        <f t="array" ref="G185">_FV(Table1[[#This Row],[Name]],"52 week low",TRUE)</f>
        <v>9.2200000000000006</v>
      </c>
      <c r="H185" s="4" cm="1">
        <f t="array" ref="H185">_FV(Table1[[#This Row],[Name]],"52 week high",TRUE)</f>
        <v>17.97</v>
      </c>
      <c r="I185" s="4" cm="1">
        <f t="array" ref="I185">_FV(Table1[[#This Row],[Name]],"Previous close",TRUE)</f>
        <v>16.07</v>
      </c>
      <c r="J185" s="10" t="str" cm="1">
        <f t="array" ref="J185">_FV(Table1[[#This Row],[Name]],"Ticker symbol",TRUE)</f>
        <v>TME</v>
      </c>
      <c r="K185" s="4" cm="1">
        <f t="array" ref="K185">_FV(Table1[[#This Row],[Name]],"Open")</f>
        <v>15.97</v>
      </c>
      <c r="L185" s="4" t="str" cm="1">
        <f t="array" ref="L185">_FV(Table1[[#This Row],[Name]],"Exchange")</f>
        <v>New York Stock Exchange</v>
      </c>
      <c r="M185" s="4" cm="1">
        <f t="array" ref="M185">_FV(Table1[[#This Row],[Name]],"Price")</f>
        <v>15.99</v>
      </c>
      <c r="N185" s="4" t="str">
        <f>Table1[[#This Row],[Ticker symbol]]&amp;VLOOKUP(Table1[[#This Row],[Exchange]],Sheet2!A:B,2,FALSE)</f>
        <v>TME</v>
      </c>
    </row>
    <row r="186" spans="1:14" customFormat="1" x14ac:dyDescent="0.35">
      <c r="A186" t="e" vm="186">
        <v>#VALUE!</v>
      </c>
      <c r="B186" t="str" cm="1">
        <f t="array" ref="B186">_FV(Table1[[#This Row],[Name]],"Industry")</f>
        <v>Hotels &amp; Entertainment Services</v>
      </c>
      <c r="C186" s="1" cm="1">
        <f t="array" ref="C186">_FV(Table1[[#This Row],[Name]],"Volume")</f>
        <v>3630974</v>
      </c>
      <c r="D186" s="1" cm="1">
        <f t="array" ref="D186">_FV(Table1[[#This Row],[Name]],"Shares outstanding",TRUE)</f>
        <v>45065100</v>
      </c>
      <c r="E186" s="2" cm="1">
        <f t="array" ref="E186">_FV(Table1[[#This Row],[Name]],"Market cap",TRUE)</f>
        <v>1816124000</v>
      </c>
      <c r="F186" s="3" cm="1">
        <f t="array" ref="F186">_FV(Table1[[#This Row],[Name]],"Change (%)",TRUE)</f>
        <v>0.13176199999999999</v>
      </c>
      <c r="G186" s="4" cm="1">
        <f t="array" ref="G186">_FV(Table1[[#This Row],[Name]],"52 week low",TRUE)</f>
        <v>7</v>
      </c>
      <c r="H186" s="4" cm="1">
        <f t="array" ref="H186">_FV(Table1[[#This Row],[Name]],"52 week high",TRUE)</f>
        <v>47.57</v>
      </c>
      <c r="I186" s="4" cm="1">
        <f t="array" ref="I186">_FV(Table1[[#This Row],[Name]],"Previous close",TRUE)</f>
        <v>40.299999999999997</v>
      </c>
      <c r="J186" s="10" t="str" cm="1">
        <f t="array" ref="J186">_FV(Table1[[#This Row],[Name]],"Ticker symbol",TRUE)</f>
        <v>EAT</v>
      </c>
      <c r="K186" s="4" cm="1">
        <f t="array" ref="K186">_FV(Table1[[#This Row],[Name]],"Open")</f>
        <v>41.1</v>
      </c>
      <c r="L186" s="4" t="str" cm="1">
        <f t="array" ref="L186">_FV(Table1[[#This Row],[Name]],"Exchange")</f>
        <v>New York Stock Exchange</v>
      </c>
      <c r="M186" s="4" cm="1">
        <f t="array" ref="M186">_FV(Table1[[#This Row],[Name]],"Price")</f>
        <v>45.61</v>
      </c>
      <c r="N186" s="4" t="str">
        <f>Table1[[#This Row],[Ticker symbol]]&amp;VLOOKUP(Table1[[#This Row],[Exchange]],Sheet2!A:B,2,FALSE)</f>
        <v>EAT</v>
      </c>
    </row>
    <row r="187" spans="1:14" customFormat="1" x14ac:dyDescent="0.35">
      <c r="A187" t="e" vm="187">
        <v>#VALUE!</v>
      </c>
      <c r="B187" t="str" cm="1">
        <f t="array" ref="B187">_FV(Table1[[#This Row],[Name]],"Industry")</f>
        <v>Investment Banking &amp; Investment Services</v>
      </c>
      <c r="C187" s="1" cm="1">
        <f t="array" ref="C187">_FV(Table1[[#This Row],[Name]],"Volume")</f>
        <v>3592503</v>
      </c>
      <c r="D187" s="1" cm="1">
        <f t="array" ref="D187">_FV(Table1[[#This Row],[Name]],"Shares outstanding",TRUE)</f>
        <v>193180200</v>
      </c>
      <c r="E187" s="2" cm="1">
        <f t="array" ref="E187">_FV(Table1[[#This Row],[Name]],"Market cap",TRUE)</f>
        <v>5020754000</v>
      </c>
      <c r="F187" s="3" cm="1">
        <f t="array" ref="F187">_FV(Table1[[#This Row],[Name]],"Change (%)",TRUE)</f>
        <v>-4.1939000000000004E-2</v>
      </c>
      <c r="G187" s="4" cm="1">
        <f t="array" ref="G187">_FV(Table1[[#This Row],[Name]],"52 week low",TRUE)</f>
        <v>14.94</v>
      </c>
      <c r="H187" s="4" cm="1">
        <f t="array" ref="H187">_FV(Table1[[#This Row],[Name]],"52 week high",TRUE)</f>
        <v>26.82</v>
      </c>
      <c r="I187" s="4" cm="1">
        <f t="array" ref="I187">_FV(Table1[[#This Row],[Name]],"Previous close",TRUE)</f>
        <v>25.99</v>
      </c>
      <c r="J187" s="10" t="str" cm="1">
        <f t="array" ref="J187">_FV(Table1[[#This Row],[Name]],"Ticker symbol",TRUE)</f>
        <v>VIRT</v>
      </c>
      <c r="K187" s="4" cm="1">
        <f t="array" ref="K187">_FV(Table1[[#This Row],[Name]],"Open")</f>
        <v>25.64</v>
      </c>
      <c r="L187" s="4" t="str" cm="1">
        <f t="array" ref="L187">_FV(Table1[[#This Row],[Name]],"Exchange")</f>
        <v>Nasdaq Stock Market</v>
      </c>
      <c r="M187" s="4" cm="1">
        <f t="array" ref="M187">_FV(Table1[[#This Row],[Name]],"Price")</f>
        <v>24.9</v>
      </c>
      <c r="N187" s="4" t="str">
        <f>Table1[[#This Row],[Ticker symbol]]&amp;VLOOKUP(Table1[[#This Row],[Exchange]],Sheet2!A:B,2,FALSE)</f>
        <v>VIRT</v>
      </c>
    </row>
    <row r="188" spans="1:14" customFormat="1" x14ac:dyDescent="0.35">
      <c r="A188" t="e" vm="188">
        <v>#VALUE!</v>
      </c>
      <c r="B188" t="str" cm="1">
        <f t="array" ref="B188">_FV(Table1[[#This Row],[Name]],"Industry")</f>
        <v>Professional &amp; Commercial Services</v>
      </c>
      <c r="C188" s="1" cm="1">
        <f t="array" ref="C188">_FV(Table1[[#This Row],[Name]],"Volume")</f>
        <v>3546110</v>
      </c>
      <c r="D188" s="1" cm="1">
        <f t="array" ref="D188">_FV(Table1[[#This Row],[Name]],"Shares outstanding",TRUE)</f>
        <v>329013900</v>
      </c>
      <c r="E188" s="2" cm="1">
        <f t="array" ref="E188">_FV(Table1[[#This Row],[Name]],"Market cap",TRUE)</f>
        <v>14539120000</v>
      </c>
      <c r="F188" s="3" cm="1">
        <f t="array" ref="F188">_FV(Table1[[#This Row],[Name]],"Change (%)",TRUE)</f>
        <v>4.526E-4</v>
      </c>
      <c r="G188" s="4" cm="1">
        <f t="array" ref="G188">_FV(Table1[[#This Row],[Name]],"52 week low",TRUE)</f>
        <v>13.58</v>
      </c>
      <c r="H188" s="4" cm="1">
        <f t="array" ref="H188">_FV(Table1[[#This Row],[Name]],"52 week high",TRUE)</f>
        <v>53.35</v>
      </c>
      <c r="I188" s="4" cm="1">
        <f t="array" ref="I188">_FV(Table1[[#This Row],[Name]],"Previous close",TRUE)</f>
        <v>44.19</v>
      </c>
      <c r="J188" s="10" t="str" cm="1">
        <f t="array" ref="J188">_FV(Table1[[#This Row],[Name]],"Ticker symbol",TRUE)</f>
        <v>PAGS</v>
      </c>
      <c r="K188" s="4" cm="1">
        <f t="array" ref="K188">_FV(Table1[[#This Row],[Name]],"Open")</f>
        <v>45.51</v>
      </c>
      <c r="L188" s="4" t="str" cm="1">
        <f t="array" ref="L188">_FV(Table1[[#This Row],[Name]],"Exchange")</f>
        <v>New York Stock Exchange</v>
      </c>
      <c r="M188" s="4" cm="1">
        <f t="array" ref="M188">_FV(Table1[[#This Row],[Name]],"Price")</f>
        <v>44.21</v>
      </c>
      <c r="N188" s="4" t="str">
        <f>Table1[[#This Row],[Ticker symbol]]&amp;VLOOKUP(Table1[[#This Row],[Exchange]],Sheet2!A:B,2,FALSE)</f>
        <v>PAGS</v>
      </c>
    </row>
    <row r="189" spans="1:14" customFormat="1" x14ac:dyDescent="0.35">
      <c r="A189" t="e" vm="189">
        <v>#VALUE!</v>
      </c>
      <c r="B189" t="str" cm="1">
        <f t="array" ref="B189">_FV(Table1[[#This Row],[Name]],"Industry")</f>
        <v>Food &amp; Drug Retailing</v>
      </c>
      <c r="C189" s="1" cm="1">
        <f t="array" ref="C189">_FV(Table1[[#This Row],[Name]],"Volume")</f>
        <v>3527521</v>
      </c>
      <c r="D189" s="1" cm="1">
        <f t="array" ref="D189">_FV(Table1[[#This Row],[Name]],"Shares outstanding",TRUE)</f>
        <v>220643100</v>
      </c>
      <c r="E189" s="2" cm="1">
        <f t="array" ref="E189">_FV(Table1[[#This Row],[Name]],"Market cap",TRUE)</f>
        <v>5286608000</v>
      </c>
      <c r="F189" s="3" cm="1">
        <f t="array" ref="F189">_FV(Table1[[#This Row],[Name]],"Change (%)",TRUE)</f>
        <v>4.5491999999999998E-2</v>
      </c>
      <c r="G189" s="4" cm="1">
        <f t="array" ref="G189">_FV(Table1[[#This Row],[Name]],"52 week low",TRUE)</f>
        <v>8.32</v>
      </c>
      <c r="H189" s="4" cm="1">
        <f t="array" ref="H189">_FV(Table1[[#This Row],[Name]],"52 week high",TRUE)</f>
        <v>43.1</v>
      </c>
      <c r="I189" s="4" cm="1">
        <f t="array" ref="I189">_FV(Table1[[#This Row],[Name]],"Previous close",TRUE)</f>
        <v>23.96</v>
      </c>
      <c r="J189" s="10" t="str" cm="1">
        <f t="array" ref="J189">_FV(Table1[[#This Row],[Name]],"Ticker symbol",TRUE)</f>
        <v>USFD</v>
      </c>
      <c r="K189" s="4" cm="1">
        <f t="array" ref="K189">_FV(Table1[[#This Row],[Name]],"Open")</f>
        <v>24.11</v>
      </c>
      <c r="L189" s="4" t="str" cm="1">
        <f t="array" ref="L189">_FV(Table1[[#This Row],[Name]],"Exchange")</f>
        <v>New York Stock Exchange</v>
      </c>
      <c r="M189" s="4" cm="1">
        <f t="array" ref="M189">_FV(Table1[[#This Row],[Name]],"Price")</f>
        <v>25.05</v>
      </c>
      <c r="N189" s="4" t="str">
        <f>Table1[[#This Row],[Ticker symbol]]&amp;VLOOKUP(Table1[[#This Row],[Exchange]],Sheet2!A:B,2,FALSE)</f>
        <v>USFD</v>
      </c>
    </row>
    <row r="190" spans="1:14" customFormat="1" x14ac:dyDescent="0.35">
      <c r="A190" t="e" vm="190">
        <v>#VALUE!</v>
      </c>
      <c r="B190" t="str" cm="1">
        <f t="array" ref="B190">_FV(Table1[[#This Row],[Name]],"Industry")</f>
        <v>Passenger Transportation Services</v>
      </c>
      <c r="C190" s="1" cm="1">
        <f t="array" ref="C190">_FV(Table1[[#This Row],[Name]],"Volume")</f>
        <v>3823804</v>
      </c>
      <c r="D190" s="1" cm="1">
        <f t="array" ref="D190">_FV(Table1[[#This Row],[Name]],"Shares outstanding",TRUE)</f>
        <v>123639700</v>
      </c>
      <c r="E190" s="2" cm="1">
        <f t="array" ref="E190">_FV(Table1[[#This Row],[Name]],"Market cap",TRUE)</f>
        <v>4760129000</v>
      </c>
      <c r="F190" s="3" cm="1">
        <f t="array" ref="F190">_FV(Table1[[#This Row],[Name]],"Change (%)",TRUE)</f>
        <v>5.7922000000000001E-2</v>
      </c>
      <c r="G190" s="4" cm="1">
        <f t="array" ref="G190">_FV(Table1[[#This Row],[Name]],"52 week low",TRUE)</f>
        <v>20.02</v>
      </c>
      <c r="H190" s="4" cm="1">
        <f t="array" ref="H190">_FV(Table1[[#This Row],[Name]],"52 week high",TRUE)</f>
        <v>72.22</v>
      </c>
      <c r="I190" s="4" cm="1">
        <f t="array" ref="I190">_FV(Table1[[#This Row],[Name]],"Previous close",TRUE)</f>
        <v>38.5</v>
      </c>
      <c r="J190" s="10" t="str" cm="1">
        <f t="array" ref="J190">_FV(Table1[[#This Row],[Name]],"Ticker symbol",TRUE)</f>
        <v>ALK</v>
      </c>
      <c r="K190" s="4" cm="1">
        <f t="array" ref="K190">_FV(Table1[[#This Row],[Name]],"Open")</f>
        <v>39.049999999999997</v>
      </c>
      <c r="L190" s="4" t="str" cm="1">
        <f t="array" ref="L190">_FV(Table1[[#This Row],[Name]],"Exchange")</f>
        <v>New York Stock Exchange</v>
      </c>
      <c r="M190" s="4" cm="1">
        <f t="array" ref="M190">_FV(Table1[[#This Row],[Name]],"Price")</f>
        <v>40.729999999999997</v>
      </c>
      <c r="N190" s="4" t="str">
        <f>Table1[[#This Row],[Ticker symbol]]&amp;VLOOKUP(Table1[[#This Row],[Exchange]],Sheet2!A:B,2,FALSE)</f>
        <v>ALK</v>
      </c>
    </row>
    <row r="191" spans="1:14" customFormat="1" x14ac:dyDescent="0.35">
      <c r="A191" t="e" vm="191">
        <v>#VALUE!</v>
      </c>
      <c r="B191" t="str" cm="1">
        <f t="array" ref="B191">_FV(Table1[[#This Row],[Name]],"Industry")</f>
        <v>Food &amp; Tobacco</v>
      </c>
      <c r="C191" s="1" cm="1">
        <f t="array" ref="C191">_FV(Table1[[#This Row],[Name]],"Volume")</f>
        <v>4213611</v>
      </c>
      <c r="D191" s="1" cm="1">
        <f t="array" ref="D191">_FV(Table1[[#This Row],[Name]],"Shares outstanding",TRUE)</f>
        <v>1222579000</v>
      </c>
      <c r="E191" s="2" cm="1">
        <f t="array" ref="E191">_FV(Table1[[#This Row],[Name]],"Market cap",TRUE)</f>
        <v>42496830000</v>
      </c>
      <c r="F191" s="3" cm="1">
        <f t="array" ref="F191">_FV(Table1[[#This Row],[Name]],"Change (%)",TRUE)</f>
        <v>3.4520000000000002E-3</v>
      </c>
      <c r="G191" s="4" cm="1">
        <f t="array" ref="G191">_FV(Table1[[#This Row],[Name]],"52 week low",TRUE)</f>
        <v>19.989999999999998</v>
      </c>
      <c r="H191" s="4" cm="1">
        <f t="array" ref="H191">_FV(Table1[[#This Row],[Name]],"52 week high",TRUE)</f>
        <v>36.368600000000001</v>
      </c>
      <c r="I191" s="4" cm="1">
        <f t="array" ref="I191">_FV(Table1[[#This Row],[Name]],"Previous close",TRUE)</f>
        <v>34.76</v>
      </c>
      <c r="J191" s="10" t="str" cm="1">
        <f t="array" ref="J191">_FV(Table1[[#This Row],[Name]],"Ticker symbol",TRUE)</f>
        <v>KHC</v>
      </c>
      <c r="K191" s="4" cm="1">
        <f t="array" ref="K191">_FV(Table1[[#This Row],[Name]],"Open")</f>
        <v>34.76</v>
      </c>
      <c r="L191" s="4" t="str" cm="1">
        <f t="array" ref="L191">_FV(Table1[[#This Row],[Name]],"Exchange")</f>
        <v>Nasdaq Stock Market</v>
      </c>
      <c r="M191" s="4" cm="1">
        <f t="array" ref="M191">_FV(Table1[[#This Row],[Name]],"Price")</f>
        <v>34.880000000000003</v>
      </c>
      <c r="N191" s="4" t="str">
        <f>Table1[[#This Row],[Ticker symbol]]&amp;VLOOKUP(Table1[[#This Row],[Exchange]],Sheet2!A:B,2,FALSE)</f>
        <v>KHC</v>
      </c>
    </row>
    <row r="192" spans="1:14" customFormat="1" x14ac:dyDescent="0.35">
      <c r="A192" t="e" vm="192">
        <v>#VALUE!</v>
      </c>
      <c r="B192" t="str" cm="1">
        <f t="array" ref="B192">_FV(Table1[[#This Row],[Name]],"Industry")</f>
        <v>Chemicals</v>
      </c>
      <c r="C192" s="1" cm="1">
        <f t="array" ref="C192">_FV(Table1[[#This Row],[Name]],"Volume")</f>
        <v>3670730</v>
      </c>
      <c r="D192" s="1" cm="1">
        <f t="array" ref="D192">_FV(Table1[[#This Row],[Name]],"Shares outstanding",TRUE)</f>
        <v>379090000</v>
      </c>
      <c r="E192" s="2" cm="1">
        <f t="array" ref="E192">_FV(Table1[[#This Row],[Name]],"Market cap",TRUE)</f>
        <v>6982838000</v>
      </c>
      <c r="F192" s="3" cm="1">
        <f t="array" ref="F192">_FV(Table1[[#This Row],[Name]],"Change (%)",TRUE)</f>
        <v>2.6602000000000001E-2</v>
      </c>
      <c r="G192" s="4" cm="1">
        <f t="array" ref="G192">_FV(Table1[[#This Row],[Name]],"52 week low",TRUE)</f>
        <v>6.5</v>
      </c>
      <c r="H192" s="4" cm="1">
        <f t="array" ref="H192">_FV(Table1[[#This Row],[Name]],"52 week high",TRUE)</f>
        <v>23.18</v>
      </c>
      <c r="I192" s="4" cm="1">
        <f t="array" ref="I192">_FV(Table1[[#This Row],[Name]],"Previous close",TRUE)</f>
        <v>18.420000000000002</v>
      </c>
      <c r="J192" s="10" t="str" cm="1">
        <f t="array" ref="J192">_FV(Table1[[#This Row],[Name]],"Ticker symbol",TRUE)</f>
        <v>MOS</v>
      </c>
      <c r="K192" s="4" cm="1">
        <f t="array" ref="K192">_FV(Table1[[#This Row],[Name]],"Open")</f>
        <v>18.36</v>
      </c>
      <c r="L192" s="4" t="str" cm="1">
        <f t="array" ref="L192">_FV(Table1[[#This Row],[Name]],"Exchange")</f>
        <v>New York Stock Exchange</v>
      </c>
      <c r="M192" s="4" cm="1">
        <f t="array" ref="M192">_FV(Table1[[#This Row],[Name]],"Price")</f>
        <v>18.91</v>
      </c>
      <c r="N192" s="4" t="str">
        <f>Table1[[#This Row],[Ticker symbol]]&amp;VLOOKUP(Table1[[#This Row],[Exchange]],Sheet2!A:B,2,FALSE)</f>
        <v>MOS</v>
      </c>
    </row>
    <row r="193" spans="1:14" customFormat="1" x14ac:dyDescent="0.35">
      <c r="A193" t="e" vm="193">
        <v>#VALUE!</v>
      </c>
      <c r="B193" t="str" cm="1">
        <f t="array" ref="B193">_FV(Table1[[#This Row],[Name]],"Industry")</f>
        <v>Telecommunications Services</v>
      </c>
      <c r="C193" s="1" cm="1">
        <f t="array" ref="C193">_FV(Table1[[#This Row],[Name]],"Volume")</f>
        <v>4184095</v>
      </c>
      <c r="D193" s="1" cm="1">
        <f t="array" ref="D193">_FV(Table1[[#This Row],[Name]],"Shares outstanding",TRUE)</f>
        <v>3323537000</v>
      </c>
      <c r="E193" s="2" cm="1">
        <f t="array" ref="E193">_FV(Table1[[#This Row],[Name]],"Market cap",TRUE)</f>
        <v>41046960000</v>
      </c>
      <c r="F193" s="3" cm="1">
        <f t="array" ref="F193">_FV(Table1[[#This Row],[Name]],"Change (%)",TRUE)</f>
        <v>3.9184000000000004E-2</v>
      </c>
      <c r="G193" s="4" cm="1">
        <f t="array" ref="G193">_FV(Table1[[#This Row],[Name]],"52 week low",TRUE)</f>
        <v>10.119999999999999</v>
      </c>
      <c r="H193" s="4" cm="1">
        <f t="array" ref="H193">_FV(Table1[[#This Row],[Name]],"52 week high",TRUE)</f>
        <v>18.035</v>
      </c>
      <c r="I193" s="4" cm="1">
        <f t="array" ref="I193">_FV(Table1[[#This Row],[Name]],"Previous close",TRUE)</f>
        <v>12.25</v>
      </c>
      <c r="J193" s="10" t="str" cm="1">
        <f t="array" ref="J193">_FV(Table1[[#This Row],[Name]],"Ticker symbol",TRUE)</f>
        <v>AMX</v>
      </c>
      <c r="K193" s="4" cm="1">
        <f t="array" ref="K193">_FV(Table1[[#This Row],[Name]],"Open")</f>
        <v>12.34</v>
      </c>
      <c r="L193" s="4" t="str" cm="1">
        <f t="array" ref="L193">_FV(Table1[[#This Row],[Name]],"Exchange")</f>
        <v>New York Stock Exchange</v>
      </c>
      <c r="M193" s="4" cm="1">
        <f t="array" ref="M193">_FV(Table1[[#This Row],[Name]],"Price")</f>
        <v>12.73</v>
      </c>
      <c r="N193" s="4" t="str">
        <f>Table1[[#This Row],[Ticker symbol]]&amp;VLOOKUP(Table1[[#This Row],[Exchange]],Sheet2!A:B,2,FALSE)</f>
        <v>AMX</v>
      </c>
    </row>
    <row r="194" spans="1:14" customFormat="1" x14ac:dyDescent="0.35">
      <c r="A194" t="e" vm="194">
        <v>#VALUE!</v>
      </c>
      <c r="B194" t="str" cm="1">
        <f t="array" ref="B194">_FV(Table1[[#This Row],[Name]],"Industry")</f>
        <v>Oil &amp; Gas</v>
      </c>
      <c r="C194" s="1" cm="1">
        <f t="array" ref="C194">_FV(Table1[[#This Row],[Name]],"Volume")</f>
        <v>3365853</v>
      </c>
      <c r="D194" s="1" cm="1">
        <f t="array" ref="D194">_FV(Table1[[#This Row],[Name]],"Shares outstanding",TRUE)</f>
        <v>582243500</v>
      </c>
      <c r="E194" s="2" cm="1">
        <f t="array" ref="E194">_FV(Table1[[#This Row],[Name]],"Market cap",TRUE)</f>
        <v>26171850000</v>
      </c>
      <c r="F194" s="3" cm="1">
        <f t="array" ref="F194">_FV(Table1[[#This Row],[Name]],"Change (%)",TRUE)</f>
        <v>2.8031E-2</v>
      </c>
      <c r="G194" s="4" cm="1">
        <f t="array" ref="G194">_FV(Table1[[#This Row],[Name]],"52 week low",TRUE)</f>
        <v>27.0001</v>
      </c>
      <c r="H194" s="4" cm="1">
        <f t="array" ref="H194">_FV(Table1[[#This Row],[Name]],"52 week high",TRUE)</f>
        <v>89.54</v>
      </c>
      <c r="I194" s="4" cm="1">
        <f t="array" ref="I194">_FV(Table1[[#This Row],[Name]],"Previous close",TRUE)</f>
        <v>44.95</v>
      </c>
      <c r="J194" s="10" t="str" cm="1">
        <f t="array" ref="J194">_FV(Table1[[#This Row],[Name]],"Ticker symbol",TRUE)</f>
        <v>EOG</v>
      </c>
      <c r="K194" s="4" cm="1">
        <f t="array" ref="K194">_FV(Table1[[#This Row],[Name]],"Open")</f>
        <v>45.31</v>
      </c>
      <c r="L194" s="4" t="str" cm="1">
        <f t="array" ref="L194">_FV(Table1[[#This Row],[Name]],"Exchange")</f>
        <v>New York Stock Exchange</v>
      </c>
      <c r="M194" s="4" cm="1">
        <f t="array" ref="M194">_FV(Table1[[#This Row],[Name]],"Price")</f>
        <v>46.21</v>
      </c>
      <c r="N194" s="4" t="str">
        <f>Table1[[#This Row],[Ticker symbol]]&amp;VLOOKUP(Table1[[#This Row],[Exchange]],Sheet2!A:B,2,FALSE)</f>
        <v>EOG</v>
      </c>
    </row>
    <row r="195" spans="1:14" customFormat="1" x14ac:dyDescent="0.35">
      <c r="A195" t="e" vm="195">
        <v>#VALUE!</v>
      </c>
      <c r="B195" t="str" cm="1">
        <f t="array" ref="B195">_FV(Table1[[#This Row],[Name]],"Industry")</f>
        <v>Oil &amp; Gas Related Equipment and Services</v>
      </c>
      <c r="C195" s="1" cm="1">
        <f t="array" ref="C195">_FV(Table1[[#This Row],[Name]],"Volume")</f>
        <v>3353199</v>
      </c>
      <c r="D195" s="1" cm="1">
        <f t="array" ref="D195">_FV(Table1[[#This Row],[Name]],"Shares outstanding",TRUE)</f>
        <v>444201900</v>
      </c>
      <c r="E195" s="2" cm="1">
        <f t="array" ref="E195">_FV(Table1[[#This Row],[Name]],"Market cap",TRUE)</f>
        <v>12011220000</v>
      </c>
      <c r="F195" s="3" cm="1">
        <f t="array" ref="F195">_FV(Table1[[#This Row],[Name]],"Change (%)",TRUE)</f>
        <v>3.8462000000000003E-2</v>
      </c>
      <c r="G195" s="4" cm="1">
        <f t="array" ref="G195">_FV(Table1[[#This Row],[Name]],"52 week low",TRUE)</f>
        <v>12.16</v>
      </c>
      <c r="H195" s="4" cm="1">
        <f t="array" ref="H195">_FV(Table1[[#This Row],[Name]],"52 week high",TRUE)</f>
        <v>78.48</v>
      </c>
      <c r="I195" s="4" cm="1">
        <f t="array" ref="I195">_FV(Table1[[#This Row],[Name]],"Previous close",TRUE)</f>
        <v>27.04</v>
      </c>
      <c r="J195" s="10" t="str" cm="1">
        <f t="array" ref="J195">_FV(Table1[[#This Row],[Name]],"Ticker symbol",TRUE)</f>
        <v>OKE</v>
      </c>
      <c r="K195" s="4" cm="1">
        <f t="array" ref="K195">_FV(Table1[[#This Row],[Name]],"Open")</f>
        <v>27.63</v>
      </c>
      <c r="L195" s="4" t="str" cm="1">
        <f t="array" ref="L195">_FV(Table1[[#This Row],[Name]],"Exchange")</f>
        <v>New York Stock Exchange</v>
      </c>
      <c r="M195" s="4" cm="1">
        <f t="array" ref="M195">_FV(Table1[[#This Row],[Name]],"Price")</f>
        <v>28.08</v>
      </c>
      <c r="N195" s="4" t="str">
        <f>Table1[[#This Row],[Ticker symbol]]&amp;VLOOKUP(Table1[[#This Row],[Exchange]],Sheet2!A:B,2,FALSE)</f>
        <v>OKE</v>
      </c>
    </row>
    <row r="196" spans="1:14" customFormat="1" x14ac:dyDescent="0.35">
      <c r="A196" t="e" vm="196">
        <v>#VALUE!</v>
      </c>
      <c r="B196" t="str" cm="1">
        <f t="array" ref="B196">_FV(Table1[[#This Row],[Name]],"Industry")</f>
        <v>Hotels &amp; Entertainment Services</v>
      </c>
      <c r="C196" s="1" cm="1">
        <f t="array" ref="C196">_FV(Table1[[#This Row],[Name]],"Volume")</f>
        <v>3213553</v>
      </c>
      <c r="D196" s="1" cm="1">
        <f t="array" ref="D196">_FV(Table1[[#This Row],[Name]],"Shares outstanding",TRUE)</f>
        <v>1783856000</v>
      </c>
      <c r="E196" s="2" cm="1">
        <f t="array" ref="E196">_FV(Table1[[#This Row],[Name]],"Market cap",TRUE)</f>
        <v>21647090000</v>
      </c>
      <c r="F196" s="3" cm="1">
        <f t="array" ref="F196">_FV(Table1[[#This Row],[Name]],"Change (%)",TRUE)</f>
        <v>1.2279E-2</v>
      </c>
      <c r="G196" s="4" cm="1">
        <f t="array" ref="G196">_FV(Table1[[#This Row],[Name]],"52 week low",TRUE)</f>
        <v>11.122</v>
      </c>
      <c r="H196" s="4" cm="1">
        <f t="array" ref="H196">_FV(Table1[[#This Row],[Name]],"52 week high",TRUE)</f>
        <v>26.87</v>
      </c>
      <c r="I196" s="4" cm="1">
        <f t="array" ref="I196">_FV(Table1[[#This Row],[Name]],"Previous close",TRUE)</f>
        <v>16.059999999999999</v>
      </c>
      <c r="J196" s="10" t="str" cm="1">
        <f t="array" ref="J196">_FV(Table1[[#This Row],[Name]],"Ticker symbol",TRUE)</f>
        <v>CMPGY</v>
      </c>
      <c r="K196" s="4" cm="1">
        <f t="array" ref="K196">_FV(Table1[[#This Row],[Name]],"Open")</f>
        <v>16.21</v>
      </c>
      <c r="L196" s="4" t="str" cm="1">
        <f t="array" ref="L196">_FV(Table1[[#This Row],[Name]],"Exchange")</f>
        <v>OTC Markets</v>
      </c>
      <c r="M196" s="4" cm="1">
        <f t="array" ref="M196">_FV(Table1[[#This Row],[Name]],"Price")</f>
        <v>16.257200000000001</v>
      </c>
      <c r="N196" s="4" t="e">
        <f>Table1[[#This Row],[Ticker symbol]]&amp;VLOOKUP(Table1[[#This Row],[Exchange]],Sheet2!A:B,2,FALSE)</f>
        <v>#N/A</v>
      </c>
    </row>
    <row r="197" spans="1:14" customFormat="1" x14ac:dyDescent="0.35">
      <c r="A197" t="e" vm="197">
        <v>#VALUE!</v>
      </c>
      <c r="B197" t="str" cm="1">
        <f t="array" ref="B197">_FV(Table1[[#This Row],[Name]],"Industry")</f>
        <v>Specialty Retailers</v>
      </c>
      <c r="C197" s="1" cm="1">
        <f t="array" ref="C197">_FV(Table1[[#This Row],[Name]],"Volume")</f>
        <v>3205611</v>
      </c>
      <c r="D197" s="1" cm="1">
        <f t="array" ref="D197">_FV(Table1[[#This Row],[Name]],"Shares outstanding",TRUE)</f>
        <v>97779590</v>
      </c>
      <c r="E197" s="2" cm="1">
        <f t="array" ref="E197">_FV(Table1[[#This Row],[Name]],"Market cap",TRUE)</f>
        <v>2351599000</v>
      </c>
      <c r="F197" s="3" cm="1">
        <f t="array" ref="F197">_FV(Table1[[#This Row],[Name]],"Change (%)",TRUE)</f>
        <v>-9.979E-3</v>
      </c>
      <c r="G197" s="4" cm="1">
        <f t="array" ref="G197">_FV(Table1[[#This Row],[Name]],"52 week low",TRUE)</f>
        <v>12.28</v>
      </c>
      <c r="H197" s="4" cm="1">
        <f t="array" ref="H197">_FV(Table1[[#This Row],[Name]],"52 week high",TRUE)</f>
        <v>31.41</v>
      </c>
      <c r="I197" s="4" cm="1">
        <f t="array" ref="I197">_FV(Table1[[#This Row],[Name]],"Previous close",TRUE)</f>
        <v>24.05</v>
      </c>
      <c r="J197" s="10" t="str" cm="1">
        <f t="array" ref="J197">_FV(Table1[[#This Row],[Name]],"Ticker symbol",TRUE)</f>
        <v>URBN</v>
      </c>
      <c r="K197" s="4" cm="1">
        <f t="array" ref="K197">_FV(Table1[[#This Row],[Name]],"Open")</f>
        <v>24</v>
      </c>
      <c r="L197" s="4" t="str" cm="1">
        <f t="array" ref="L197">_FV(Table1[[#This Row],[Name]],"Exchange")</f>
        <v>Nasdaq Stock Market</v>
      </c>
      <c r="M197" s="4" cm="1">
        <f t="array" ref="M197">_FV(Table1[[#This Row],[Name]],"Price")</f>
        <v>23.81</v>
      </c>
      <c r="N197" s="4" t="str">
        <f>Table1[[#This Row],[Ticker symbol]]&amp;VLOOKUP(Table1[[#This Row],[Exchange]],Sheet2!A:B,2,FALSE)</f>
        <v>URBN</v>
      </c>
    </row>
    <row r="198" spans="1:14" customFormat="1" x14ac:dyDescent="0.35">
      <c r="A198" t="e" vm="198">
        <v>#VALUE!</v>
      </c>
      <c r="B198" t="str" cm="1">
        <f t="array" ref="B198">_FV(Table1[[#This Row],[Name]],"Industry")</f>
        <v>Machinery, Equipment &amp; Components</v>
      </c>
      <c r="C198" s="1" cm="1">
        <f t="array" ref="C198">_FV(Table1[[#This Row],[Name]],"Volume")</f>
        <v>3702119</v>
      </c>
      <c r="D198" s="1" cm="1">
        <f t="array" ref="D198">_FV(Table1[[#This Row],[Name]],"Shares outstanding",TRUE)</f>
        <v>744047500</v>
      </c>
      <c r="E198" s="2" cm="1">
        <f t="array" ref="E198">_FV(Table1[[#This Row],[Name]],"Market cap",TRUE)</f>
        <v>30431540000</v>
      </c>
      <c r="F198" s="3" cm="1">
        <f t="array" ref="F198">_FV(Table1[[#This Row],[Name]],"Change (%)",TRUE)</f>
        <v>9.7800000000000005E-3</v>
      </c>
      <c r="G198" s="4" cm="1">
        <f t="array" ref="G198">_FV(Table1[[#This Row],[Name]],"52 week low",TRUE)</f>
        <v>22.774999999999999</v>
      </c>
      <c r="H198" s="4" cm="1">
        <f t="array" ref="H198">_FV(Table1[[#This Row],[Name]],"52 week high",TRUE)</f>
        <v>44.82</v>
      </c>
      <c r="I198" s="4" cm="1">
        <f t="array" ref="I198">_FV(Table1[[#This Row],[Name]],"Previous close",TRUE)</f>
        <v>40.9</v>
      </c>
      <c r="J198" s="10" t="str" cm="1">
        <f t="array" ref="J198">_FV(Table1[[#This Row],[Name]],"Ticker symbol",TRUE)</f>
        <v>JCI</v>
      </c>
      <c r="K198" s="4" cm="1">
        <f t="array" ref="K198">_FV(Table1[[#This Row],[Name]],"Open")</f>
        <v>41</v>
      </c>
      <c r="L198" s="4" t="str" cm="1">
        <f t="array" ref="L198">_FV(Table1[[#This Row],[Name]],"Exchange")</f>
        <v>New York Stock Exchange</v>
      </c>
      <c r="M198" s="4" cm="1">
        <f t="array" ref="M198">_FV(Table1[[#This Row],[Name]],"Price")</f>
        <v>41.3</v>
      </c>
      <c r="N198" s="4" t="str">
        <f>Table1[[#This Row],[Ticker symbol]]&amp;VLOOKUP(Table1[[#This Row],[Exchange]],Sheet2!A:B,2,FALSE)</f>
        <v>JCI</v>
      </c>
    </row>
    <row r="199" spans="1:14" customFormat="1" x14ac:dyDescent="0.35">
      <c r="A199" t="e" vm="199">
        <v>#VALUE!</v>
      </c>
      <c r="B199" t="str" cm="1">
        <f t="array" ref="B199">_FV(Table1[[#This Row],[Name]],"Industry")</f>
        <v>Residential &amp; Commercial REIT</v>
      </c>
      <c r="C199" s="1" cm="1">
        <f t="array" ref="C199">_FV(Table1[[#This Row],[Name]],"Volume")</f>
        <v>3191247</v>
      </c>
      <c r="D199" s="1" cm="1">
        <f t="array" ref="D199">_FV(Table1[[#This Row],[Name]],"Shares outstanding",TRUE)</f>
        <v>560533100</v>
      </c>
      <c r="E199" s="2" cm="1">
        <f t="array" ref="E199">_FV(Table1[[#This Row],[Name]],"Market cap",TRUE)</f>
        <v>16154560000</v>
      </c>
      <c r="F199" s="3" cm="1">
        <f t="array" ref="F199">_FV(Table1[[#This Row],[Name]],"Change (%)",TRUE)</f>
        <v>-5.5520000000000005E-3</v>
      </c>
      <c r="G199" s="4" cm="1">
        <f t="array" ref="G199">_FV(Table1[[#This Row],[Name]],"52 week low",TRUE)</f>
        <v>15.64</v>
      </c>
      <c r="H199" s="4" cm="1">
        <f t="array" ref="H199">_FV(Table1[[#This Row],[Name]],"52 week high",TRUE)</f>
        <v>32.700000000000003</v>
      </c>
      <c r="I199" s="4" cm="1">
        <f t="array" ref="I199">_FV(Table1[[#This Row],[Name]],"Previous close",TRUE)</f>
        <v>28.82</v>
      </c>
      <c r="J199" s="10" t="str" cm="1">
        <f t="array" ref="J199">_FV(Table1[[#This Row],[Name]],"Ticker symbol",TRUE)</f>
        <v>INVH</v>
      </c>
      <c r="K199" s="4" cm="1">
        <f t="array" ref="K199">_FV(Table1[[#This Row],[Name]],"Open")</f>
        <v>28.85</v>
      </c>
      <c r="L199" s="4" t="str" cm="1">
        <f t="array" ref="L199">_FV(Table1[[#This Row],[Name]],"Exchange")</f>
        <v>New York Stock Exchange</v>
      </c>
      <c r="M199" s="4" cm="1">
        <f t="array" ref="M199">_FV(Table1[[#This Row],[Name]],"Price")</f>
        <v>28.66</v>
      </c>
      <c r="N199" s="4" t="str">
        <f>Table1[[#This Row],[Ticker symbol]]&amp;VLOOKUP(Table1[[#This Row],[Exchange]],Sheet2!A:B,2,FALSE)</f>
        <v>INVH</v>
      </c>
    </row>
    <row r="200" spans="1:14" customFormat="1" x14ac:dyDescent="0.35">
      <c r="A200" t="e" vm="200">
        <v>#VALUE!</v>
      </c>
      <c r="B200" t="str" cm="1">
        <f t="array" ref="B200">_FV(Table1[[#This Row],[Name]],"Industry")</f>
        <v>Residential &amp; Commercial REIT</v>
      </c>
      <c r="C200" s="1" cm="1">
        <f t="array" ref="C200">_FV(Table1[[#This Row],[Name]],"Volume")</f>
        <v>7731036</v>
      </c>
      <c r="D200" s="1" cm="1">
        <f t="array" ref="D200">_FV(Table1[[#This Row],[Name]],"Shares outstanding",TRUE)</f>
        <v>533668800</v>
      </c>
      <c r="E200" s="2" cm="1">
        <f t="array" ref="E200">_FV(Table1[[#This Row],[Name]],"Market cap",TRUE)</f>
        <v>12349100000</v>
      </c>
      <c r="F200" s="3" cm="1">
        <f t="array" ref="F200">_FV(Table1[[#This Row],[Name]],"Change (%)",TRUE)</f>
        <v>-6.914E-3</v>
      </c>
      <c r="G200" s="4" cm="1">
        <f t="array" ref="G200">_FV(Table1[[#This Row],[Name]],"52 week low",TRUE)</f>
        <v>9.85</v>
      </c>
      <c r="H200" s="4" cm="1">
        <f t="array" ref="H200">_FV(Table1[[#This Row],[Name]],"52 week high",TRUE)</f>
        <v>28.75</v>
      </c>
      <c r="I200" s="4" cm="1">
        <f t="array" ref="I200">_FV(Table1[[#This Row],[Name]],"Previous close",TRUE)</f>
        <v>23.14</v>
      </c>
      <c r="J200" s="10" t="str" cm="1">
        <f t="array" ref="J200">_FV(Table1[[#This Row],[Name]],"Ticker symbol",TRUE)</f>
        <v>VICI</v>
      </c>
      <c r="K200" s="4" cm="1">
        <f t="array" ref="K200">_FV(Table1[[#This Row],[Name]],"Open")</f>
        <v>23.25</v>
      </c>
      <c r="L200" s="4" t="str" cm="1">
        <f t="array" ref="L200">_FV(Table1[[#This Row],[Name]],"Exchange")</f>
        <v>New York Stock Exchange</v>
      </c>
      <c r="M200" s="4" cm="1">
        <f t="array" ref="M200">_FV(Table1[[#This Row],[Name]],"Price")</f>
        <v>22.98</v>
      </c>
      <c r="N200" s="4" t="str">
        <f>Table1[[#This Row],[Ticker symbol]]&amp;VLOOKUP(Table1[[#This Row],[Exchange]],Sheet2!A:B,2,FALSE)</f>
        <v>VICI</v>
      </c>
    </row>
    <row r="201" spans="1:14" customFormat="1" x14ac:dyDescent="0.35">
      <c r="A201" t="e" vm="201">
        <v>#VALUE!</v>
      </c>
      <c r="B201" t="str" cm="1">
        <f t="array" ref="B201">_FV(Table1[[#This Row],[Name]],"Industry")</f>
        <v>Banking Services</v>
      </c>
      <c r="C201" s="1" cm="1">
        <f t="array" ref="C201">_FV(Table1[[#This Row],[Name]],"Volume")</f>
        <v>3175192</v>
      </c>
      <c r="D201" s="1" cm="1">
        <f t="array" ref="D201">_FV(Table1[[#This Row],[Name]],"Shares outstanding",TRUE)</f>
        <v>426828700</v>
      </c>
      <c r="E201" s="2" cm="1">
        <f t="array" ref="E201">_FV(Table1[[#This Row],[Name]],"Market cap",TRUE)</f>
        <v>11101810000</v>
      </c>
      <c r="F201" s="3" cm="1">
        <f t="array" ref="F201">_FV(Table1[[#This Row],[Name]],"Change (%)",TRUE)</f>
        <v>1.0765E-2</v>
      </c>
      <c r="G201" s="4" cm="1">
        <f t="array" ref="G201">_FV(Table1[[#This Row],[Name]],"52 week low",TRUE)</f>
        <v>14.12</v>
      </c>
      <c r="H201" s="4" cm="1">
        <f t="array" ref="H201">_FV(Table1[[#This Row],[Name]],"52 week high",TRUE)</f>
        <v>41.29</v>
      </c>
      <c r="I201" s="4" cm="1">
        <f t="array" ref="I201">_FV(Table1[[#This Row],[Name]],"Previous close",TRUE)</f>
        <v>26.01</v>
      </c>
      <c r="J201" s="10" t="str" cm="1">
        <f t="array" ref="J201">_FV(Table1[[#This Row],[Name]],"Ticker symbol",TRUE)</f>
        <v>CFG</v>
      </c>
      <c r="K201" s="4" cm="1">
        <f t="array" ref="K201">_FV(Table1[[#This Row],[Name]],"Open")</f>
        <v>26.26</v>
      </c>
      <c r="L201" s="4" t="str" cm="1">
        <f t="array" ref="L201">_FV(Table1[[#This Row],[Name]],"Exchange")</f>
        <v>New York Stock Exchange</v>
      </c>
      <c r="M201" s="4" cm="1">
        <f t="array" ref="M201">_FV(Table1[[#This Row],[Name]],"Price")</f>
        <v>26.29</v>
      </c>
      <c r="N201" s="4" t="str">
        <f>Table1[[#This Row],[Ticker symbol]]&amp;VLOOKUP(Table1[[#This Row],[Exchange]],Sheet2!A:B,2,FALSE)</f>
        <v>CFG</v>
      </c>
    </row>
    <row r="202" spans="1:14" customFormat="1" x14ac:dyDescent="0.35">
      <c r="A202" t="e" vm="202">
        <v>#VALUE!</v>
      </c>
      <c r="B202" t="str" cm="1">
        <f t="array" ref="B202">_FV(Table1[[#This Row],[Name]],"Industry")</f>
        <v>Metals &amp; Mining</v>
      </c>
      <c r="C202" s="1" cm="1">
        <f t="array" ref="C202">_FV(Table1[[#This Row],[Name]],"Volume")</f>
        <v>3144918</v>
      </c>
      <c r="D202" s="1" cm="1">
        <f t="array" ref="D202">_FV(Table1[[#This Row],[Name]],"Shares outstanding",TRUE)</f>
        <v>185924300</v>
      </c>
      <c r="E202" s="2" cm="1">
        <f t="array" ref="E202">_FV(Table1[[#This Row],[Name]],"Market cap",TRUE)</f>
        <v>2759116000</v>
      </c>
      <c r="F202" s="3" cm="1">
        <f t="array" ref="F202">_FV(Table1[[#This Row],[Name]],"Change (%)",TRUE)</f>
        <v>1.8867999999999999E-2</v>
      </c>
      <c r="G202" s="4" cm="1">
        <f t="array" ref="G202">_FV(Table1[[#This Row],[Name]],"52 week low",TRUE)</f>
        <v>5.16</v>
      </c>
      <c r="H202" s="4" cm="1">
        <f t="array" ref="H202">_FV(Table1[[#This Row],[Name]],"52 week high",TRUE)</f>
        <v>23.465</v>
      </c>
      <c r="I202" s="4" cm="1">
        <f t="array" ref="I202">_FV(Table1[[#This Row],[Name]],"Previous close",TRUE)</f>
        <v>14.84</v>
      </c>
      <c r="J202" s="10" t="str" cm="1">
        <f t="array" ref="J202">_FV(Table1[[#This Row],[Name]],"Ticker symbol",TRUE)</f>
        <v>AA</v>
      </c>
      <c r="K202" s="4" cm="1">
        <f t="array" ref="K202">_FV(Table1[[#This Row],[Name]],"Open")</f>
        <v>15.01</v>
      </c>
      <c r="L202" s="4" t="str" cm="1">
        <f t="array" ref="L202">_FV(Table1[[#This Row],[Name]],"Exchange")</f>
        <v>New York Stock Exchange</v>
      </c>
      <c r="M202" s="4" cm="1">
        <f t="array" ref="M202">_FV(Table1[[#This Row],[Name]],"Price")</f>
        <v>15.12</v>
      </c>
      <c r="N202" s="4" t="str">
        <f>Table1[[#This Row],[Ticker symbol]]&amp;VLOOKUP(Table1[[#This Row],[Exchange]],Sheet2!A:B,2,FALSE)</f>
        <v>AA</v>
      </c>
    </row>
    <row r="203" spans="1:14" customFormat="1" x14ac:dyDescent="0.35">
      <c r="A203" t="e" vm="203">
        <v>#VALUE!</v>
      </c>
      <c r="B203" t="str" cm="1">
        <f t="array" ref="B203">_FV(Table1[[#This Row],[Name]],"Industry")</f>
        <v>Investment Banking &amp; Investment Services</v>
      </c>
      <c r="C203" s="1" cm="1">
        <f t="array" ref="C203">_FV(Table1[[#This Row],[Name]],"Volume")</f>
        <v>3139023</v>
      </c>
      <c r="D203" s="1" cm="1">
        <f t="array" ref="D203">_FV(Table1[[#This Row],[Name]],"Shares outstanding",TRUE)</f>
        <v>885861700</v>
      </c>
      <c r="E203" s="2" cm="1">
        <f t="array" ref="E203">_FV(Table1[[#This Row],[Name]],"Market cap",TRUE)</f>
        <v>33264110000</v>
      </c>
      <c r="F203" s="3" cm="1">
        <f t="array" ref="F203">_FV(Table1[[#This Row],[Name]],"Change (%)",TRUE)</f>
        <v>2.6630000000000002E-4</v>
      </c>
      <c r="G203" s="4" cm="1">
        <f t="array" ref="G203">_FV(Table1[[#This Row],[Name]],"52 week low",TRUE)</f>
        <v>26.4</v>
      </c>
      <c r="H203" s="4" cm="1">
        <f t="array" ref="H203">_FV(Table1[[#This Row],[Name]],"52 week high",TRUE)</f>
        <v>51.6</v>
      </c>
      <c r="I203" s="4" cm="1">
        <f t="array" ref="I203">_FV(Table1[[#This Row],[Name]],"Previous close",TRUE)</f>
        <v>37.549999999999997</v>
      </c>
      <c r="J203" s="10" t="str" cm="1">
        <f t="array" ref="J203">_FV(Table1[[#This Row],[Name]],"Ticker symbol",TRUE)</f>
        <v>BK</v>
      </c>
      <c r="K203" s="4" cm="1">
        <f t="array" ref="K203">_FV(Table1[[#This Row],[Name]],"Open")</f>
        <v>37.72</v>
      </c>
      <c r="L203" s="4" t="str" cm="1">
        <f t="array" ref="L203">_FV(Table1[[#This Row],[Name]],"Exchange")</f>
        <v>New York Stock Exchange</v>
      </c>
      <c r="M203" s="4" cm="1">
        <f t="array" ref="M203">_FV(Table1[[#This Row],[Name]],"Price")</f>
        <v>37.56</v>
      </c>
      <c r="N203" s="4" t="str">
        <f>Table1[[#This Row],[Ticker symbol]]&amp;VLOOKUP(Table1[[#This Row],[Exchange]],Sheet2!A:B,2,FALSE)</f>
        <v>BK</v>
      </c>
    </row>
    <row r="204" spans="1:14" customFormat="1" x14ac:dyDescent="0.35">
      <c r="A204" t="e" vm="204">
        <v>#VALUE!</v>
      </c>
      <c r="B204" t="str" cm="1">
        <f t="array" ref="B204">_FV(Table1[[#This Row],[Name]],"Industry")</f>
        <v>Office Equipment</v>
      </c>
      <c r="C204" s="1" cm="1">
        <f t="array" ref="C204">_FV(Table1[[#This Row],[Name]],"Volume")</f>
        <v>3107937</v>
      </c>
      <c r="D204" s="1" cm="1">
        <f t="array" ref="D204">_FV(Table1[[#This Row],[Name]],"Shares outstanding",TRUE)</f>
        <v>213013600</v>
      </c>
      <c r="E204" s="2" cm="1">
        <f t="array" ref="E204">_FV(Table1[[#This Row],[Name]],"Market cap",TRUE)</f>
        <v>4068560000</v>
      </c>
      <c r="F204" s="3" cm="1">
        <f t="array" ref="F204">_FV(Table1[[#This Row],[Name]],"Change (%)",TRUE)</f>
        <v>2.2513000000000002E-2</v>
      </c>
      <c r="G204" s="4" cm="1">
        <f t="array" ref="G204">_FV(Table1[[#This Row],[Name]],"52 week low",TRUE)</f>
        <v>14.22</v>
      </c>
      <c r="H204" s="4" cm="1">
        <f t="array" ref="H204">_FV(Table1[[#This Row],[Name]],"52 week high",TRUE)</f>
        <v>39.47</v>
      </c>
      <c r="I204" s="4" cm="1">
        <f t="array" ref="I204">_FV(Table1[[#This Row],[Name]],"Previous close",TRUE)</f>
        <v>19.100000000000001</v>
      </c>
      <c r="J204" s="10" t="str" cm="1">
        <f t="array" ref="J204">_FV(Table1[[#This Row],[Name]],"Ticker symbol",TRUE)</f>
        <v>XRX</v>
      </c>
      <c r="K204" s="4" cm="1">
        <f t="array" ref="K204">_FV(Table1[[#This Row],[Name]],"Open")</f>
        <v>19.11</v>
      </c>
      <c r="L204" s="4" t="str" cm="1">
        <f t="array" ref="L204">_FV(Table1[[#This Row],[Name]],"Exchange")</f>
        <v>New York Stock Exchange</v>
      </c>
      <c r="M204" s="4" cm="1">
        <f t="array" ref="M204">_FV(Table1[[#This Row],[Name]],"Price")</f>
        <v>19.53</v>
      </c>
      <c r="N204" s="4" t="str">
        <f>Table1[[#This Row],[Ticker symbol]]&amp;VLOOKUP(Table1[[#This Row],[Exchange]],Sheet2!A:B,2,FALSE)</f>
        <v>XRX</v>
      </c>
    </row>
    <row r="205" spans="1:14" customFormat="1" x14ac:dyDescent="0.35">
      <c r="A205" t="e" vm="205">
        <v>#VALUE!</v>
      </c>
      <c r="B205" t="str" cm="1">
        <f t="array" ref="B205">_FV(Table1[[#This Row],[Name]],"Industry")</f>
        <v>Insurance</v>
      </c>
      <c r="C205" s="1" cm="1">
        <f t="array" ref="C205">_FV(Table1[[#This Row],[Name]],"Volume")</f>
        <v>3101982</v>
      </c>
      <c r="D205" s="1" cm="1">
        <f t="array" ref="D205">_FV(Table1[[#This Row],[Name]],"Shares outstanding",TRUE)</f>
        <v>712912400</v>
      </c>
      <c r="E205" s="2" cm="1">
        <f t="array" ref="E205">_FV(Table1[[#This Row],[Name]],"Market cap",TRUE)</f>
        <v>26292210000</v>
      </c>
      <c r="F205" s="3" cm="1">
        <f t="array" ref="F205">_FV(Table1[[#This Row],[Name]],"Change (%)",TRUE)</f>
        <v>6.7789999999999994E-3</v>
      </c>
      <c r="G205" s="4" cm="1">
        <f t="array" ref="G205">_FV(Table1[[#This Row],[Name]],"52 week low",TRUE)</f>
        <v>23.07</v>
      </c>
      <c r="H205" s="4" cm="1">
        <f t="array" ref="H205">_FV(Table1[[#This Row],[Name]],"52 week high",TRUE)</f>
        <v>55.07</v>
      </c>
      <c r="I205" s="4" cm="1">
        <f t="array" ref="I205">_FV(Table1[[#This Row],[Name]],"Previous close",TRUE)</f>
        <v>36.880000000000003</v>
      </c>
      <c r="J205" s="10" t="str" cm="1">
        <f t="array" ref="J205">_FV(Table1[[#This Row],[Name]],"Ticker symbol",TRUE)</f>
        <v>AFL</v>
      </c>
      <c r="K205" s="4" cm="1">
        <f t="array" ref="K205">_FV(Table1[[#This Row],[Name]],"Open")</f>
        <v>37.22</v>
      </c>
      <c r="L205" s="4" t="str" cm="1">
        <f t="array" ref="L205">_FV(Table1[[#This Row],[Name]],"Exchange")</f>
        <v>New York Stock Exchange</v>
      </c>
      <c r="M205" s="4" cm="1">
        <f t="array" ref="M205">_FV(Table1[[#This Row],[Name]],"Price")</f>
        <v>37.130000000000003</v>
      </c>
      <c r="N205" s="4" t="str">
        <f>Table1[[#This Row],[Ticker symbol]]&amp;VLOOKUP(Table1[[#This Row],[Exchange]],Sheet2!A:B,2,FALSE)</f>
        <v>AFL</v>
      </c>
    </row>
    <row r="206" spans="1:14" customFormat="1" x14ac:dyDescent="0.35">
      <c r="A206" t="e" vm="206">
        <v>#VALUE!</v>
      </c>
      <c r="B206" t="str" cm="1">
        <f t="array" ref="B206">_FV(Table1[[#This Row],[Name]],"Industry")</f>
        <v>Textiles &amp; Apparel</v>
      </c>
      <c r="C206" s="1" cm="1">
        <f t="array" ref="C206">_FV(Table1[[#This Row],[Name]],"Volume")</f>
        <v>3097849</v>
      </c>
      <c r="D206" s="1" cm="1">
        <f t="array" ref="D206">_FV(Table1[[#This Row],[Name]],"Shares outstanding",TRUE)</f>
        <v>348160800</v>
      </c>
      <c r="E206" s="2" cm="1">
        <f t="array" ref="E206">_FV(Table1[[#This Row],[Name]],"Market cap",TRUE)</f>
        <v>5476569000</v>
      </c>
      <c r="F206" s="3" cm="1">
        <f t="array" ref="F206">_FV(Table1[[#This Row],[Name]],"Change (%)",TRUE)</f>
        <v>-6.357E-4</v>
      </c>
      <c r="G206" s="4" cm="1">
        <f t="array" ref="G206">_FV(Table1[[#This Row],[Name]],"52 week low",TRUE)</f>
        <v>6.96</v>
      </c>
      <c r="H206" s="4" cm="1">
        <f t="array" ref="H206">_FV(Table1[[#This Row],[Name]],"52 week high",TRUE)</f>
        <v>16.754999999999999</v>
      </c>
      <c r="I206" s="4" cm="1">
        <f t="array" ref="I206">_FV(Table1[[#This Row],[Name]],"Previous close",TRUE)</f>
        <v>15.73</v>
      </c>
      <c r="J206" s="10" t="str" cm="1">
        <f t="array" ref="J206">_FV(Table1[[#This Row],[Name]],"Ticker symbol",TRUE)</f>
        <v>HBI</v>
      </c>
      <c r="K206" s="4" cm="1">
        <f t="array" ref="K206">_FV(Table1[[#This Row],[Name]],"Open")</f>
        <v>15.81</v>
      </c>
      <c r="L206" s="4" t="str" cm="1">
        <f t="array" ref="L206">_FV(Table1[[#This Row],[Name]],"Exchange")</f>
        <v>New York Stock Exchange</v>
      </c>
      <c r="M206" s="4" cm="1">
        <f t="array" ref="M206">_FV(Table1[[#This Row],[Name]],"Price")</f>
        <v>15.72</v>
      </c>
      <c r="N206" s="4" t="str">
        <f>Table1[[#This Row],[Ticker symbol]]&amp;VLOOKUP(Table1[[#This Row],[Exchange]],Sheet2!A:B,2,FALSE)</f>
        <v>HBI</v>
      </c>
    </row>
    <row r="207" spans="1:14" customFormat="1" x14ac:dyDescent="0.35">
      <c r="A207" t="e" vm="207">
        <v>#VALUE!</v>
      </c>
      <c r="B207" t="str" cm="1">
        <f t="array" ref="B207">_FV(Table1[[#This Row],[Name]],"Industry")</f>
        <v>Banking Services</v>
      </c>
      <c r="C207" s="1" cm="1">
        <f t="array" ref="C207">_FV(Table1[[#This Row],[Name]],"Volume")</f>
        <v>3079274</v>
      </c>
      <c r="D207" s="1" cm="1">
        <f t="array" ref="D207">_FV(Table1[[#This Row],[Name]],"Shares outstanding",TRUE)</f>
        <v>373837100</v>
      </c>
      <c r="E207" s="2" cm="1">
        <f t="array" ref="E207">_FV(Table1[[#This Row],[Name]],"Market cap",TRUE)</f>
        <v>8650591000</v>
      </c>
      <c r="F207" s="3" cm="1">
        <f t="array" ref="F207">_FV(Table1[[#This Row],[Name]],"Change (%)",TRUE)</f>
        <v>1.7718000000000001E-2</v>
      </c>
      <c r="G207" s="4" cm="1">
        <f t="array" ref="G207">_FV(Table1[[#This Row],[Name]],"52 week low",TRUE)</f>
        <v>10.220000000000001</v>
      </c>
      <c r="H207" s="4" cm="1">
        <f t="array" ref="H207">_FV(Table1[[#This Row],[Name]],"52 week high",TRUE)</f>
        <v>35.42</v>
      </c>
      <c r="I207" s="4" cm="1">
        <f t="array" ref="I207">_FV(Table1[[#This Row],[Name]],"Previous close",TRUE)</f>
        <v>23.14</v>
      </c>
      <c r="J207" s="10" t="str" cm="1">
        <f t="array" ref="J207">_FV(Table1[[#This Row],[Name]],"Ticker symbol",TRUE)</f>
        <v>ALLY</v>
      </c>
      <c r="K207" s="4" cm="1">
        <f t="array" ref="K207">_FV(Table1[[#This Row],[Name]],"Open")</f>
        <v>23.4</v>
      </c>
      <c r="L207" s="4" t="str" cm="1">
        <f t="array" ref="L207">_FV(Table1[[#This Row],[Name]],"Exchange")</f>
        <v>New York Stock Exchange</v>
      </c>
      <c r="M207" s="4" cm="1">
        <f t="array" ref="M207">_FV(Table1[[#This Row],[Name]],"Price")</f>
        <v>23.55</v>
      </c>
      <c r="N207" s="4" t="str">
        <f>Table1[[#This Row],[Ticker symbol]]&amp;VLOOKUP(Table1[[#This Row],[Exchange]],Sheet2!A:B,2,FALSE)</f>
        <v>ALLY</v>
      </c>
    </row>
    <row r="208" spans="1:14" customFormat="1" x14ac:dyDescent="0.35">
      <c r="A208" t="e" vm="208">
        <v>#VALUE!</v>
      </c>
      <c r="B208" t="str" cm="1">
        <f t="array" ref="B208">_FV(Table1[[#This Row],[Name]],"Industry")</f>
        <v>Aerospace &amp; Defense</v>
      </c>
      <c r="C208" s="1" cm="1">
        <f t="array" ref="C208">_FV(Table1[[#This Row],[Name]],"Volume")</f>
        <v>3064884</v>
      </c>
      <c r="D208" s="1" cm="1">
        <f t="array" ref="D208">_FV(Table1[[#This Row],[Name]],"Shares outstanding",TRUE)</f>
        <v>105624000</v>
      </c>
      <c r="E208" s="2" cm="1">
        <f t="array" ref="E208">_FV(Table1[[#This Row],[Name]],"Market cap",TRUE)</f>
        <v>2218104000</v>
      </c>
      <c r="F208" s="3" cm="1">
        <f t="array" ref="F208">_FV(Table1[[#This Row],[Name]],"Change (%)",TRUE)</f>
        <v>1.619E-2</v>
      </c>
      <c r="G208" s="4" cm="1">
        <f t="array" ref="G208">_FV(Table1[[#This Row],[Name]],"52 week low",TRUE)</f>
        <v>13.69</v>
      </c>
      <c r="H208" s="4" cm="1">
        <f t="array" ref="H208">_FV(Table1[[#This Row],[Name]],"52 week high",TRUE)</f>
        <v>92.81</v>
      </c>
      <c r="I208" s="4" cm="1">
        <f t="array" ref="I208">_FV(Table1[[#This Row],[Name]],"Previous close",TRUE)</f>
        <v>21</v>
      </c>
      <c r="J208" s="10" t="str" cm="1">
        <f t="array" ref="J208">_FV(Table1[[#This Row],[Name]],"Ticker symbol",TRUE)</f>
        <v>SPR</v>
      </c>
      <c r="K208" s="4" cm="1">
        <f t="array" ref="K208">_FV(Table1[[#This Row],[Name]],"Open")</f>
        <v>21.1</v>
      </c>
      <c r="L208" s="4" t="str" cm="1">
        <f t="array" ref="L208">_FV(Table1[[#This Row],[Name]],"Exchange")</f>
        <v>New York Stock Exchange</v>
      </c>
      <c r="M208" s="4" cm="1">
        <f t="array" ref="M208">_FV(Table1[[#This Row],[Name]],"Price")</f>
        <v>21.34</v>
      </c>
      <c r="N208" s="4" t="str">
        <f>Table1[[#This Row],[Ticker symbol]]&amp;VLOOKUP(Table1[[#This Row],[Exchange]],Sheet2!A:B,2,FALSE)</f>
        <v>SPR</v>
      </c>
    </row>
    <row r="209" spans="1:14" customFormat="1" x14ac:dyDescent="0.35">
      <c r="A209" t="e" vm="209">
        <v>#VALUE!</v>
      </c>
      <c r="B209" t="str" cm="1">
        <f t="array" ref="B209">_FV(Table1[[#This Row],[Name]],"Industry")</f>
        <v>Pharmaceuticals</v>
      </c>
      <c r="C209" s="1" cm="1">
        <f t="array" ref="C209">_FV(Table1[[#This Row],[Name]],"Volume")</f>
        <v>3253869</v>
      </c>
      <c r="D209" s="1" cm="1">
        <f t="array" ref="D209">_FV(Table1[[#This Row],[Name]],"Shares outstanding",TRUE)</f>
        <v>354993200</v>
      </c>
      <c r="E209" s="2" cm="1">
        <f t="array" ref="E209">_FV(Table1[[#This Row],[Name]],"Market cap",TRUE)</f>
        <v>7905698000</v>
      </c>
      <c r="F209" s="3" cm="1">
        <f t="array" ref="F209">_FV(Table1[[#This Row],[Name]],"Change (%)",TRUE)</f>
        <v>-5.2940000000000001E-3</v>
      </c>
      <c r="G209" s="4" cm="1">
        <f t="array" ref="G209">_FV(Table1[[#This Row],[Name]],"52 week low",TRUE)</f>
        <v>11.15</v>
      </c>
      <c r="H209" s="4" cm="1">
        <f t="array" ref="H209">_FV(Table1[[#This Row],[Name]],"52 week high",TRUE)</f>
        <v>31.97</v>
      </c>
      <c r="I209" s="4" cm="1">
        <f t="array" ref="I209">_FV(Table1[[#This Row],[Name]],"Previous close",TRUE)</f>
        <v>17</v>
      </c>
      <c r="J209" s="10" t="str" cm="1">
        <f t="array" ref="J209">_FV(Table1[[#This Row],[Name]],"Ticker symbol",TRUE)</f>
        <v>BHC</v>
      </c>
      <c r="K209" s="4" cm="1">
        <f t="array" ref="K209">_FV(Table1[[#This Row],[Name]],"Open")</f>
        <v>16.98</v>
      </c>
      <c r="L209" s="4" t="str" cm="1">
        <f t="array" ref="L209">_FV(Table1[[#This Row],[Name]],"Exchange")</f>
        <v>New York Stock Exchange</v>
      </c>
      <c r="M209" s="4" cm="1">
        <f t="array" ref="M209">_FV(Table1[[#This Row],[Name]],"Price")</f>
        <v>16.91</v>
      </c>
      <c r="N209" s="4" t="str">
        <f>Table1[[#This Row],[Ticker symbol]]&amp;VLOOKUP(Table1[[#This Row],[Exchange]],Sheet2!A:B,2,FALSE)</f>
        <v>BHC</v>
      </c>
    </row>
    <row r="210" spans="1:14" customFormat="1" x14ac:dyDescent="0.35">
      <c r="A210" t="e" vm="210">
        <v>#VALUE!</v>
      </c>
      <c r="B210" t="str" cm="1">
        <f t="array" ref="B210">_FV(Table1[[#This Row],[Name]],"Industry")</f>
        <v>Oil &amp; Gas Related Equipment and Services</v>
      </c>
      <c r="C210" s="1" cm="1">
        <f t="array" ref="C210">_FV(Table1[[#This Row],[Name]],"Volume")</f>
        <v>3023096</v>
      </c>
      <c r="D210" s="1" cm="1">
        <f t="array" ref="D210">_FV(Table1[[#This Row],[Name]],"Shares outstanding",TRUE)</f>
        <v>432470000</v>
      </c>
      <c r="E210" s="2" cm="1">
        <f t="array" ref="E210">_FV(Table1[[#This Row],[Name]],"Market cap",TRUE)</f>
        <v>4566883000</v>
      </c>
      <c r="F210" s="3" cm="1">
        <f t="array" ref="F210">_FV(Table1[[#This Row],[Name]],"Change (%)",TRUE)</f>
        <v>-1.3258000000000001E-2</v>
      </c>
      <c r="G210" s="4" cm="1">
        <f t="array" ref="G210">_FV(Table1[[#This Row],[Name]],"52 week low",TRUE)</f>
        <v>3.75</v>
      </c>
      <c r="H210" s="4" cm="1">
        <f t="array" ref="H210">_FV(Table1[[#This Row],[Name]],"52 week high",TRUE)</f>
        <v>15.24</v>
      </c>
      <c r="I210" s="4" cm="1">
        <f t="array" ref="I210">_FV(Table1[[#This Row],[Name]],"Previous close",TRUE)</f>
        <v>10.56</v>
      </c>
      <c r="J210" s="10" t="str" cm="1">
        <f t="array" ref="J210">_FV(Table1[[#This Row],[Name]],"Ticker symbol",TRUE)</f>
        <v>ETRN</v>
      </c>
      <c r="K210" s="4" cm="1">
        <f t="array" ref="K210">_FV(Table1[[#This Row],[Name]],"Open")</f>
        <v>10.57</v>
      </c>
      <c r="L210" s="4" t="str" cm="1">
        <f t="array" ref="L210">_FV(Table1[[#This Row],[Name]],"Exchange")</f>
        <v>New York Stock Exchange</v>
      </c>
      <c r="M210" s="4" cm="1">
        <f t="array" ref="M210">_FV(Table1[[#This Row],[Name]],"Price")</f>
        <v>10.42</v>
      </c>
      <c r="N210" s="4" t="str">
        <f>Table1[[#This Row],[Ticker symbol]]&amp;VLOOKUP(Table1[[#This Row],[Exchange]],Sheet2!A:B,2,FALSE)</f>
        <v>ETRN</v>
      </c>
    </row>
    <row r="211" spans="1:14" customFormat="1" x14ac:dyDescent="0.35">
      <c r="A211" t="e" vm="211">
        <v>#VALUE!</v>
      </c>
      <c r="B211" t="str" cm="1">
        <f t="array" ref="B211">_FV(Table1[[#This Row],[Name]],"Industry")</f>
        <v>Renewable Energy</v>
      </c>
      <c r="C211" s="1" cm="1">
        <f t="array" ref="C211">_FV(Table1[[#This Row],[Name]],"Volume")</f>
        <v>3013241</v>
      </c>
      <c r="D211" s="1" cm="1">
        <f t="array" ref="D211">_FV(Table1[[#This Row],[Name]],"Shares outstanding",TRUE)</f>
        <v>244289400</v>
      </c>
      <c r="E211" s="2" cm="1">
        <f t="array" ref="E211">_FV(Table1[[#This Row],[Name]],"Market cap",TRUE)</f>
        <v>5071449000</v>
      </c>
      <c r="F211" s="3" cm="1">
        <f t="array" ref="F211">_FV(Table1[[#This Row],[Name]],"Change (%)",TRUE)</f>
        <v>1.0746E-2</v>
      </c>
      <c r="G211" s="4" cm="1">
        <f t="array" ref="G211">_FV(Table1[[#This Row],[Name]],"52 week low",TRUE)</f>
        <v>4.3</v>
      </c>
      <c r="H211" s="4" cm="1">
        <f t="array" ref="H211">_FV(Table1[[#This Row],[Name]],"52 week high",TRUE)</f>
        <v>21.61</v>
      </c>
      <c r="I211" s="4" cm="1">
        <f t="array" ref="I211">_FV(Table1[[#This Row],[Name]],"Previous close",TRUE)</f>
        <v>15.82</v>
      </c>
      <c r="J211" s="10" t="str" cm="1">
        <f t="array" ref="J211">_FV(Table1[[#This Row],[Name]],"Ticker symbol",TRUE)</f>
        <v>BLDP</v>
      </c>
      <c r="K211" s="4" cm="1">
        <f t="array" ref="K211">_FV(Table1[[#This Row],[Name]],"Open")</f>
        <v>15.8</v>
      </c>
      <c r="L211" s="4" t="str" cm="1">
        <f t="array" ref="L211">_FV(Table1[[#This Row],[Name]],"Exchange")</f>
        <v>Nasdaq Stock Market</v>
      </c>
      <c r="M211" s="4" cm="1">
        <f t="array" ref="M211">_FV(Table1[[#This Row],[Name]],"Price")</f>
        <v>15.99</v>
      </c>
      <c r="N211" s="4" t="str">
        <f>Table1[[#This Row],[Ticker symbol]]&amp;VLOOKUP(Table1[[#This Row],[Exchange]],Sheet2!A:B,2,FALSE)</f>
        <v>BLDP</v>
      </c>
    </row>
    <row r="212" spans="1:14" customFormat="1" x14ac:dyDescent="0.35">
      <c r="A212" t="e" vm="212">
        <v>#VALUE!</v>
      </c>
      <c r="B212" t="str" cm="1">
        <f t="array" ref="B212">_FV(Table1[[#This Row],[Name]],"Industry")</f>
        <v>Hotels &amp; Entertainment Services</v>
      </c>
      <c r="C212" s="1" cm="1">
        <f t="array" ref="C212">_FV(Table1[[#This Row],[Name]],"Volume")</f>
        <v>3241448</v>
      </c>
      <c r="D212" s="1" cm="1">
        <f t="array" ref="D212">_FV(Table1[[#This Row],[Name]],"Shares outstanding",TRUE)</f>
        <v>252975600</v>
      </c>
      <c r="E212" s="2" cm="1">
        <f t="array" ref="E212">_FV(Table1[[#This Row],[Name]],"Market cap",TRUE)</f>
        <v>6627961000</v>
      </c>
      <c r="F212" s="3" cm="1">
        <f t="array" ref="F212">_FV(Table1[[#This Row],[Name]],"Change (%)",TRUE)</f>
        <v>9.9617999999999998E-2</v>
      </c>
      <c r="G212" s="4" cm="1">
        <f t="array" ref="G212">_FV(Table1[[#This Row],[Name]],"52 week low",TRUE)</f>
        <v>9.65</v>
      </c>
      <c r="H212" s="4" cm="1">
        <f t="array" ref="H212">_FV(Table1[[#This Row],[Name]],"52 week high",TRUE)</f>
        <v>47.22</v>
      </c>
      <c r="I212" s="4" cm="1">
        <f t="array" ref="I212">_FV(Table1[[#This Row],[Name]],"Previous close",TRUE)</f>
        <v>26.2</v>
      </c>
      <c r="J212" s="10" t="str" cm="1">
        <f t="array" ref="J212">_FV(Table1[[#This Row],[Name]],"Ticker symbol",TRUE)</f>
        <v>ARMK</v>
      </c>
      <c r="K212" s="4" cm="1">
        <f t="array" ref="K212">_FV(Table1[[#This Row],[Name]],"Open")</f>
        <v>26.49</v>
      </c>
      <c r="L212" s="4" t="str" cm="1">
        <f t="array" ref="L212">_FV(Table1[[#This Row],[Name]],"Exchange")</f>
        <v>New York Stock Exchange</v>
      </c>
      <c r="M212" s="4" cm="1">
        <f t="array" ref="M212">_FV(Table1[[#This Row],[Name]],"Price")</f>
        <v>28.81</v>
      </c>
      <c r="N212" s="4" t="str">
        <f>Table1[[#This Row],[Ticker symbol]]&amp;VLOOKUP(Table1[[#This Row],[Exchange]],Sheet2!A:B,2,FALSE)</f>
        <v>ARMK</v>
      </c>
    </row>
    <row r="213" spans="1:14" customFormat="1" x14ac:dyDescent="0.35">
      <c r="A213" t="e" vm="213">
        <v>#VALUE!</v>
      </c>
      <c r="B213" t="str" cm="1">
        <f t="array" ref="B213">_FV(Table1[[#This Row],[Name]],"Industry")</f>
        <v>Investment Banking &amp; Investment Services</v>
      </c>
      <c r="C213" s="1" cm="1">
        <f t="array" ref="C213">_FV(Table1[[#This Row],[Name]],"Volume")</f>
        <v>2977624</v>
      </c>
      <c r="D213" s="1" cm="1">
        <f t="array" ref="D213">_FV(Table1[[#This Row],[Name]],"Shares outstanding",TRUE)</f>
        <v>459165900</v>
      </c>
      <c r="E213" s="2" cm="1">
        <f t="array" ref="E213">_FV(Table1[[#This Row],[Name]],"Market cap",TRUE)</f>
        <v>4968175000</v>
      </c>
      <c r="F213" s="3" cm="1">
        <f t="array" ref="F213">_FV(Table1[[#This Row],[Name]],"Change (%)",TRUE)</f>
        <v>-8.317999999999999E-3</v>
      </c>
      <c r="G213" s="4" cm="1">
        <f t="array" ref="G213">_FV(Table1[[#This Row],[Name]],"52 week low",TRUE)</f>
        <v>6.375</v>
      </c>
      <c r="H213" s="4" cm="1">
        <f t="array" ref="H213">_FV(Table1[[#This Row],[Name]],"52 week high",TRUE)</f>
        <v>19.010000000000002</v>
      </c>
      <c r="I213" s="4" cm="1">
        <f t="array" ref="I213">_FV(Table1[[#This Row],[Name]],"Previous close",TRUE)</f>
        <v>10.82</v>
      </c>
      <c r="J213" s="10" t="str" cm="1">
        <f t="array" ref="J213">_FV(Table1[[#This Row],[Name]],"Ticker symbol",TRUE)</f>
        <v>IVZ</v>
      </c>
      <c r="K213" s="4" cm="1">
        <f t="array" ref="K213">_FV(Table1[[#This Row],[Name]],"Open")</f>
        <v>10.82</v>
      </c>
      <c r="L213" s="4" t="str" cm="1">
        <f t="array" ref="L213">_FV(Table1[[#This Row],[Name]],"Exchange")</f>
        <v>New York Stock Exchange</v>
      </c>
      <c r="M213" s="4" cm="1">
        <f t="array" ref="M213">_FV(Table1[[#This Row],[Name]],"Price")</f>
        <v>10.73</v>
      </c>
      <c r="N213" s="4" t="str">
        <f>Table1[[#This Row],[Ticker symbol]]&amp;VLOOKUP(Table1[[#This Row],[Exchange]],Sheet2!A:B,2,FALSE)</f>
        <v>IVZ</v>
      </c>
    </row>
    <row r="214" spans="1:14" customFormat="1" x14ac:dyDescent="0.35">
      <c r="A214" t="e" vm="214">
        <v>#VALUE!</v>
      </c>
      <c r="B214" t="str" cm="1">
        <f t="array" ref="B214">_FV(Table1[[#This Row],[Name]],"Industry")</f>
        <v>Software &amp; IT Services</v>
      </c>
      <c r="C214" s="1" cm="1">
        <f t="array" ref="C214">_FV(Table1[[#This Row],[Name]],"Volume")</f>
        <v>3069189</v>
      </c>
      <c r="D214" s="1" cm="1">
        <f t="array" ref="D214">_FV(Table1[[#This Row],[Name]],"Shares outstanding",TRUE)</f>
        <v>305726100</v>
      </c>
      <c r="E214" s="2" cm="1">
        <f t="array" ref="E214">_FV(Table1[[#This Row],[Name]],"Market cap",TRUE)</f>
        <v>12146500000</v>
      </c>
      <c r="F214" s="3" cm="1">
        <f t="array" ref="F214">_FV(Table1[[#This Row],[Name]],"Change (%)",TRUE)</f>
        <v>-2.0140000000000002E-3</v>
      </c>
      <c r="G214" s="4" cm="1">
        <f t="array" ref="G214">_FV(Table1[[#This Row],[Name]],"52 week low",TRUE)</f>
        <v>14.5</v>
      </c>
      <c r="H214" s="4" cm="1">
        <f t="array" ref="H214">_FV(Table1[[#This Row],[Name]],"52 week high",TRUE)</f>
        <v>45.28</v>
      </c>
      <c r="I214" s="4" cm="1">
        <f t="array" ref="I214">_FV(Table1[[#This Row],[Name]],"Previous close",TRUE)</f>
        <v>39.729999999999997</v>
      </c>
      <c r="J214" s="10" t="str" cm="1">
        <f t="array" ref="J214">_FV(Table1[[#This Row],[Name]],"Ticker symbol",TRUE)</f>
        <v>NET</v>
      </c>
      <c r="K214" s="4" cm="1">
        <f t="array" ref="K214">_FV(Table1[[#This Row],[Name]],"Open")</f>
        <v>40.200000000000003</v>
      </c>
      <c r="L214" s="4" t="str" cm="1">
        <f t="array" ref="L214">_FV(Table1[[#This Row],[Name]],"Exchange")</f>
        <v>New York Stock Exchange</v>
      </c>
      <c r="M214" s="4" cm="1">
        <f t="array" ref="M214">_FV(Table1[[#This Row],[Name]],"Price")</f>
        <v>39.65</v>
      </c>
      <c r="N214" s="4" t="str">
        <f>Table1[[#This Row],[Ticker symbol]]&amp;VLOOKUP(Table1[[#This Row],[Exchange]],Sheet2!A:B,2,FALSE)</f>
        <v>NET</v>
      </c>
    </row>
    <row r="215" spans="1:14" customFormat="1" x14ac:dyDescent="0.35">
      <c r="A215" t="e" vm="215">
        <v>#VALUE!</v>
      </c>
      <c r="B215" t="str" cm="1">
        <f t="array" ref="B215">_FV(Table1[[#This Row],[Name]],"Industry")</f>
        <v>Electrical Utilities &amp; IPPs</v>
      </c>
      <c r="C215" s="1" cm="1">
        <f t="array" ref="C215">_FV(Table1[[#This Row],[Name]],"Volume")</f>
        <v>3930978</v>
      </c>
      <c r="D215" s="1" cm="1">
        <f t="array" ref="D215">_FV(Table1[[#This Row],[Name]],"Shares outstanding",TRUE)</f>
        <v>974503900</v>
      </c>
      <c r="E215" s="2" cm="1">
        <f t="array" ref="E215">_FV(Table1[[#This Row],[Name]],"Market cap",TRUE)</f>
        <v>35949450000</v>
      </c>
      <c r="F215" s="3" cm="1">
        <f t="array" ref="F215">_FV(Table1[[#This Row],[Name]],"Change (%)",TRUE)</f>
        <v>4.0660000000000002E-3</v>
      </c>
      <c r="G215" s="4" cm="1">
        <f t="array" ref="G215">_FV(Table1[[#This Row],[Name]],"52 week low",TRUE)</f>
        <v>29.28</v>
      </c>
      <c r="H215" s="4" cm="1">
        <f t="array" ref="H215">_FV(Table1[[#This Row],[Name]],"52 week high",TRUE)</f>
        <v>50.54</v>
      </c>
      <c r="I215" s="4" cm="1">
        <f t="array" ref="I215">_FV(Table1[[#This Row],[Name]],"Previous close",TRUE)</f>
        <v>36.89</v>
      </c>
      <c r="J215" s="10" t="str" cm="1">
        <f t="array" ref="J215">_FV(Table1[[#This Row],[Name]],"Ticker symbol",TRUE)</f>
        <v>EXC</v>
      </c>
      <c r="K215" s="4" cm="1">
        <f t="array" ref="K215">_FV(Table1[[#This Row],[Name]],"Open")</f>
        <v>36.899000000000001</v>
      </c>
      <c r="L215" s="4" t="str" cm="1">
        <f t="array" ref="L215">_FV(Table1[[#This Row],[Name]],"Exchange")</f>
        <v>Nasdaq Stock Market</v>
      </c>
      <c r="M215" s="4" cm="1">
        <f t="array" ref="M215">_FV(Table1[[#This Row],[Name]],"Price")</f>
        <v>37.04</v>
      </c>
      <c r="N215" s="4" t="str">
        <f>Table1[[#This Row],[Ticker symbol]]&amp;VLOOKUP(Table1[[#This Row],[Exchange]],Sheet2!A:B,2,FALSE)</f>
        <v>EXC</v>
      </c>
    </row>
    <row r="216" spans="1:14" customFormat="1" x14ac:dyDescent="0.35">
      <c r="A216" t="e" vm="216">
        <v>#VALUE!</v>
      </c>
      <c r="B216" t="str" cm="1">
        <f t="array" ref="B216">_FV(Table1[[#This Row],[Name]],"Industry")</f>
        <v>Chemicals</v>
      </c>
      <c r="C216" s="1" cm="1">
        <f t="array" ref="C216">_FV(Table1[[#This Row],[Name]],"Volume")</f>
        <v>3772941</v>
      </c>
      <c r="D216" s="1" cm="1">
        <f t="array" ref="D216">_FV(Table1[[#This Row],[Name]],"Shares outstanding",TRUE)</f>
        <v>741121500</v>
      </c>
      <c r="E216" s="2" cm="1">
        <f t="array" ref="E216">_FV(Table1[[#This Row],[Name]],"Market cap",TRUE)</f>
        <v>34210170000</v>
      </c>
      <c r="F216" s="3" cm="1">
        <f t="array" ref="F216">_FV(Table1[[#This Row],[Name]],"Change (%)",TRUE)</f>
        <v>-2.3830000000000001E-3</v>
      </c>
      <c r="G216" s="4" cm="1">
        <f t="array" ref="G216">_FV(Table1[[#This Row],[Name]],"52 week low",TRUE)</f>
        <v>21.95</v>
      </c>
      <c r="H216" s="4" cm="1">
        <f t="array" ref="H216">_FV(Table1[[#This Row],[Name]],"52 week high",TRUE)</f>
        <v>56.25</v>
      </c>
      <c r="I216" s="4" cm="1">
        <f t="array" ref="I216">_FV(Table1[[#This Row],[Name]],"Previous close",TRUE)</f>
        <v>46.16</v>
      </c>
      <c r="J216" s="10" t="str" cm="1">
        <f t="array" ref="J216">_FV(Table1[[#This Row],[Name]],"Ticker symbol",TRUE)</f>
        <v>DOW</v>
      </c>
      <c r="K216" s="4" cm="1">
        <f t="array" ref="K216">_FV(Table1[[#This Row],[Name]],"Open")</f>
        <v>45.41</v>
      </c>
      <c r="L216" s="4" t="str" cm="1">
        <f t="array" ref="L216">_FV(Table1[[#This Row],[Name]],"Exchange")</f>
        <v>New York Stock Exchange</v>
      </c>
      <c r="M216" s="4" cm="1">
        <f t="array" ref="M216">_FV(Table1[[#This Row],[Name]],"Price")</f>
        <v>46.05</v>
      </c>
      <c r="N216" s="4" t="str">
        <f>Table1[[#This Row],[Ticker symbol]]&amp;VLOOKUP(Table1[[#This Row],[Exchange]],Sheet2!A:B,2,FALSE)</f>
        <v>DOW</v>
      </c>
    </row>
    <row r="217" spans="1:14" customFormat="1" x14ac:dyDescent="0.35">
      <c r="A217" t="e" vm="217">
        <v>#VALUE!</v>
      </c>
      <c r="B217" t="str" cm="1">
        <f t="array" ref="B217">_FV(Table1[[#This Row],[Name]],"Industry")</f>
        <v>Pharmaceuticals</v>
      </c>
      <c r="C217" s="1" cm="1">
        <f t="array" ref="C217">_FV(Table1[[#This Row],[Name]],"Volume")</f>
        <v>2907978</v>
      </c>
      <c r="D217" s="1" cm="1">
        <f t="array" ref="D217">_FV(Table1[[#This Row],[Name]],"Shares outstanding",TRUE)</f>
        <v>371302000</v>
      </c>
      <c r="E217" s="2" cm="1">
        <f t="array" ref="E217">_FV(Table1[[#This Row],[Name]],"Market cap",TRUE)</f>
        <v>8038689000</v>
      </c>
      <c r="F217" s="3" cm="1">
        <f t="array" ref="F217">_FV(Table1[[#This Row],[Name]],"Change (%)",TRUE)</f>
        <v>2.4242E-2</v>
      </c>
      <c r="G217" s="4" cm="1">
        <f t="array" ref="G217">_FV(Table1[[#This Row],[Name]],"52 week low",TRUE)</f>
        <v>9</v>
      </c>
      <c r="H217" s="4" cm="1">
        <f t="array" ref="H217">_FV(Table1[[#This Row],[Name]],"52 week high",TRUE)</f>
        <v>28.89</v>
      </c>
      <c r="I217" s="4" cm="1">
        <f t="array" ref="I217">_FV(Table1[[#This Row],[Name]],"Previous close",TRUE)</f>
        <v>16.5</v>
      </c>
      <c r="J217" s="10" t="str" cm="1">
        <f t="array" ref="J217">_FV(Table1[[#This Row],[Name]],"Ticker symbol",TRUE)</f>
        <v>CGC</v>
      </c>
      <c r="K217" s="4" cm="1">
        <f t="array" ref="K217">_FV(Table1[[#This Row],[Name]],"Open")</f>
        <v>16.52</v>
      </c>
      <c r="L217" s="4" t="str" cm="1">
        <f t="array" ref="L217">_FV(Table1[[#This Row],[Name]],"Exchange")</f>
        <v>New York Stock Exchange</v>
      </c>
      <c r="M217" s="4" cm="1">
        <f t="array" ref="M217">_FV(Table1[[#This Row],[Name]],"Price")</f>
        <v>16.899999999999999</v>
      </c>
      <c r="N217" s="4" t="str">
        <f>Table1[[#This Row],[Ticker symbol]]&amp;VLOOKUP(Table1[[#This Row],[Exchange]],Sheet2!A:B,2,FALSE)</f>
        <v>CGC</v>
      </c>
    </row>
    <row r="218" spans="1:14" customFormat="1" x14ac:dyDescent="0.35">
      <c r="A218" t="e" vm="218">
        <v>#VALUE!</v>
      </c>
      <c r="B218" t="str" cm="1">
        <f t="array" ref="B218">_FV(Table1[[#This Row],[Name]],"Industry")</f>
        <v>Specialty Retailers</v>
      </c>
      <c r="C218" s="1" cm="1">
        <f t="array" ref="C218">_FV(Table1[[#This Row],[Name]],"Volume")</f>
        <v>2840413</v>
      </c>
      <c r="D218" s="1" cm="1">
        <f t="array" ref="D218">_FV(Table1[[#This Row],[Name]],"Shares outstanding",TRUE)</f>
        <v>88593800</v>
      </c>
      <c r="E218" s="2" cm="1">
        <f t="array" ref="E218">_FV(Table1[[#This Row],[Name]],"Market cap",TRUE)</f>
        <v>2734891000</v>
      </c>
      <c r="F218" s="3" cm="1">
        <f t="array" ref="F218">_FV(Table1[[#This Row],[Name]],"Change (%)",TRUE)</f>
        <v>2.4295000000000001E-2</v>
      </c>
      <c r="G218" s="4" cm="1">
        <f t="array" ref="G218">_FV(Table1[[#This Row],[Name]],"52 week low",TRUE)</f>
        <v>3.3881999999999999</v>
      </c>
      <c r="H218" s="4" cm="1">
        <f t="array" ref="H218">_FV(Table1[[#This Row],[Name]],"52 week high",TRUE)</f>
        <v>42.49</v>
      </c>
      <c r="I218" s="4" cm="1">
        <f t="array" ref="I218">_FV(Table1[[#This Row],[Name]],"Previous close",TRUE)</f>
        <v>30.87</v>
      </c>
      <c r="J218" s="10" t="str" cm="1">
        <f t="array" ref="J218">_FV(Table1[[#This Row],[Name]],"Ticker symbol",TRUE)</f>
        <v>CWH</v>
      </c>
      <c r="K218" s="4" cm="1">
        <f t="array" ref="K218">_FV(Table1[[#This Row],[Name]],"Open")</f>
        <v>31.27</v>
      </c>
      <c r="L218" s="4" t="str" cm="1">
        <f t="array" ref="L218">_FV(Table1[[#This Row],[Name]],"Exchange")</f>
        <v>New York Stock Exchange</v>
      </c>
      <c r="M218" s="4" cm="1">
        <f t="array" ref="M218">_FV(Table1[[#This Row],[Name]],"Price")</f>
        <v>31.62</v>
      </c>
      <c r="N218" s="4" t="str">
        <f>Table1[[#This Row],[Ticker symbol]]&amp;VLOOKUP(Table1[[#This Row],[Exchange]],Sheet2!A:B,2,FALSE)</f>
        <v>CWH</v>
      </c>
    </row>
    <row r="219" spans="1:14" customFormat="1" x14ac:dyDescent="0.35">
      <c r="A219" t="e" vm="219">
        <v>#VALUE!</v>
      </c>
      <c r="B219" t="str" cm="1">
        <f t="array" ref="B219">_FV(Table1[[#This Row],[Name]],"Industry")</f>
        <v>Uranium</v>
      </c>
      <c r="C219" s="1" cm="1">
        <f t="array" ref="C219">_FV(Table1[[#This Row],[Name]],"Volume")</f>
        <v>2825274</v>
      </c>
      <c r="D219" s="1" cm="1">
        <f t="array" ref="D219">_FV(Table1[[#This Row],[Name]],"Shares outstanding",TRUE)</f>
        <v>395846200</v>
      </c>
      <c r="E219" s="2" cm="1">
        <f t="array" ref="E219">_FV(Table1[[#This Row],[Name]],"Market cap",TRUE)</f>
        <v>5882274000</v>
      </c>
      <c r="F219" s="3" cm="1">
        <f t="array" ref="F219">_FV(Table1[[#This Row],[Name]],"Change (%)",TRUE)</f>
        <v>3.1773999999999997E-2</v>
      </c>
      <c r="G219" s="4" cm="1">
        <f t="array" ref="G219">_FV(Table1[[#This Row],[Name]],"52 week low",TRUE)</f>
        <v>5.3010000000000002</v>
      </c>
      <c r="H219" s="4" cm="1">
        <f t="array" ref="H219">_FV(Table1[[#This Row],[Name]],"52 week high",TRUE)</f>
        <v>12.33</v>
      </c>
      <c r="I219" s="4" cm="1">
        <f t="array" ref="I219">_FV(Table1[[#This Row],[Name]],"Previous close",TRUE)</f>
        <v>11.33</v>
      </c>
      <c r="J219" s="10" t="str" cm="1">
        <f t="array" ref="J219">_FV(Table1[[#This Row],[Name]],"Ticker symbol",TRUE)</f>
        <v>CCJ</v>
      </c>
      <c r="K219" s="4" cm="1">
        <f t="array" ref="K219">_FV(Table1[[#This Row],[Name]],"Open")</f>
        <v>11.5</v>
      </c>
      <c r="L219" s="4" t="str" cm="1">
        <f t="array" ref="L219">_FV(Table1[[#This Row],[Name]],"Exchange")</f>
        <v>New York Stock Exchange</v>
      </c>
      <c r="M219" s="4" cm="1">
        <f t="array" ref="M219">_FV(Table1[[#This Row],[Name]],"Price")</f>
        <v>11.69</v>
      </c>
      <c r="N219" s="4" t="str">
        <f>Table1[[#This Row],[Ticker symbol]]&amp;VLOOKUP(Table1[[#This Row],[Exchange]],Sheet2!A:B,2,FALSE)</f>
        <v>CCJ</v>
      </c>
    </row>
    <row r="220" spans="1:14" customFormat="1" x14ac:dyDescent="0.35">
      <c r="A220" t="e" vm="220">
        <v>#VALUE!</v>
      </c>
      <c r="B220" t="str" cm="1">
        <f t="array" ref="B220">_FV(Table1[[#This Row],[Name]],"Industry")</f>
        <v>Oil &amp; Gas</v>
      </c>
      <c r="C220" s="1" cm="1">
        <f t="array" ref="C220">_FV(Table1[[#This Row],[Name]],"Volume")</f>
        <v>2812106</v>
      </c>
      <c r="D220" s="1" cm="1">
        <f t="array" ref="D220">_FV(Table1[[#This Row],[Name]],"Shares outstanding",TRUE)</f>
        <v>398579900</v>
      </c>
      <c r="E220" s="2" cm="1">
        <f t="array" ref="E220">_FV(Table1[[#This Row],[Name]],"Market cap",TRUE)</f>
        <v>7600918000</v>
      </c>
      <c r="F220" s="3" cm="1">
        <f t="array" ref="F220">_FV(Table1[[#This Row],[Name]],"Change (%)",TRUE)</f>
        <v>-6.293E-3</v>
      </c>
      <c r="G220" s="4" cm="1">
        <f t="array" ref="G220">_FV(Table1[[#This Row],[Name]],"52 week low",TRUE)</f>
        <v>13.06</v>
      </c>
      <c r="H220" s="4" cm="1">
        <f t="array" ref="H220">_FV(Table1[[#This Row],[Name]],"52 week high",TRUE)</f>
        <v>22.67</v>
      </c>
      <c r="I220" s="4" cm="1">
        <f t="array" ref="I220">_FV(Table1[[#This Row],[Name]],"Previous close",TRUE)</f>
        <v>19.07</v>
      </c>
      <c r="J220" s="10" t="str" cm="1">
        <f t="array" ref="J220">_FV(Table1[[#This Row],[Name]],"Ticker symbol",TRUE)</f>
        <v>COG</v>
      </c>
      <c r="K220" s="4" cm="1">
        <f t="array" ref="K220">_FV(Table1[[#This Row],[Name]],"Open")</f>
        <v>19.100000000000001</v>
      </c>
      <c r="L220" s="4" t="str" cm="1">
        <f t="array" ref="L220">_FV(Table1[[#This Row],[Name]],"Exchange")</f>
        <v>New York Stock Exchange</v>
      </c>
      <c r="M220" s="4" cm="1">
        <f t="array" ref="M220">_FV(Table1[[#This Row],[Name]],"Price")</f>
        <v>18.95</v>
      </c>
      <c r="N220" s="4" t="str">
        <f>Table1[[#This Row],[Ticker symbol]]&amp;VLOOKUP(Table1[[#This Row],[Exchange]],Sheet2!A:B,2,FALSE)</f>
        <v>COG</v>
      </c>
    </row>
    <row r="221" spans="1:14" customFormat="1" x14ac:dyDescent="0.35">
      <c r="A221" t="e" vm="221">
        <v>#VALUE!</v>
      </c>
      <c r="B221" t="str" cm="1">
        <f t="array" ref="B221">_FV(Table1[[#This Row],[Name]],"Industry")</f>
        <v>Beverages</v>
      </c>
      <c r="C221" s="1" cm="1">
        <f t="array" ref="C221">_FV(Table1[[#This Row],[Name]],"Volume")</f>
        <v>2795408</v>
      </c>
      <c r="D221" s="1" cm="1">
        <f t="array" ref="D221">_FV(Table1[[#This Row],[Name]],"Shares outstanding",TRUE)</f>
        <v>1407196000</v>
      </c>
      <c r="E221" s="2" cm="1">
        <f t="array" ref="E221">_FV(Table1[[#This Row],[Name]],"Market cap",TRUE)</f>
        <v>42117380000</v>
      </c>
      <c r="F221" s="3" cm="1">
        <f t="array" ref="F221">_FV(Table1[[#This Row],[Name]],"Change (%)",TRUE)</f>
        <v>4.6779999999999999E-3</v>
      </c>
      <c r="G221" s="4" cm="1">
        <f t="array" ref="G221">_FV(Table1[[#This Row],[Name]],"52 week low",TRUE)</f>
        <v>18.98</v>
      </c>
      <c r="H221" s="4" cm="1">
        <f t="array" ref="H221">_FV(Table1[[#This Row],[Name]],"52 week high",TRUE)</f>
        <v>32</v>
      </c>
      <c r="I221" s="4" cm="1">
        <f t="array" ref="I221">_FV(Table1[[#This Row],[Name]],"Previous close",TRUE)</f>
        <v>29.93</v>
      </c>
      <c r="J221" s="10" t="str" cm="1">
        <f t="array" ref="J221">_FV(Table1[[#This Row],[Name]],"Ticker symbol",TRUE)</f>
        <v>KDP</v>
      </c>
      <c r="K221" s="4" cm="1">
        <f t="array" ref="K221">_FV(Table1[[#This Row],[Name]],"Open")</f>
        <v>30</v>
      </c>
      <c r="L221" s="4" t="str" cm="1">
        <f t="array" ref="L221">_FV(Table1[[#This Row],[Name]],"Exchange")</f>
        <v>New York Stock Exchange</v>
      </c>
      <c r="M221" s="4" cm="1">
        <f t="array" ref="M221">_FV(Table1[[#This Row],[Name]],"Price")</f>
        <v>30.07</v>
      </c>
      <c r="N221" s="4" t="str">
        <f>Table1[[#This Row],[Ticker symbol]]&amp;VLOOKUP(Table1[[#This Row],[Exchange]],Sheet2!A:B,2,FALSE)</f>
        <v>KDP</v>
      </c>
    </row>
    <row r="222" spans="1:14" customFormat="1" x14ac:dyDescent="0.35">
      <c r="A222" t="e" vm="222">
        <v>#VALUE!</v>
      </c>
      <c r="B222" t="str" cm="1">
        <f t="array" ref="B222">_FV(Table1[[#This Row],[Name]],"Industry")</f>
        <v>Banking Services</v>
      </c>
      <c r="C222" s="1" cm="1">
        <f t="array" ref="C222">_FV(Table1[[#This Row],[Name]],"Volume")</f>
        <v>3140864</v>
      </c>
      <c r="D222" s="1" cm="1">
        <f t="array" ref="D222">_FV(Table1[[#This Row],[Name]],"Shares outstanding",TRUE)</f>
        <v>583755000</v>
      </c>
      <c r="E222" s="2" cm="1">
        <f t="array" ref="E222">_FV(Table1[[#This Row],[Name]],"Market cap",TRUE)</f>
        <v>14932450000</v>
      </c>
      <c r="F222" s="3" cm="1">
        <f t="array" ref="F222">_FV(Table1[[#This Row],[Name]],"Change (%)",TRUE)</f>
        <v>7.8189999999999996E-3</v>
      </c>
      <c r="G222" s="4" cm="1">
        <f t="array" ref="G222">_FV(Table1[[#This Row],[Name]],"52 week low",TRUE)</f>
        <v>12.15</v>
      </c>
      <c r="H222" s="4" cm="1">
        <f t="array" ref="H222">_FV(Table1[[#This Row],[Name]],"52 week high",TRUE)</f>
        <v>38.18</v>
      </c>
      <c r="I222" s="4" cm="1">
        <f t="array" ref="I222">_FV(Table1[[#This Row],[Name]],"Previous close",TRUE)</f>
        <v>25.58</v>
      </c>
      <c r="J222" s="10" t="str" cm="1">
        <f t="array" ref="J222">_FV(Table1[[#This Row],[Name]],"Ticker symbol",TRUE)</f>
        <v>SYF</v>
      </c>
      <c r="K222" s="4" cm="1">
        <f t="array" ref="K222">_FV(Table1[[#This Row],[Name]],"Open")</f>
        <v>25.75</v>
      </c>
      <c r="L222" s="4" t="str" cm="1">
        <f t="array" ref="L222">_FV(Table1[[#This Row],[Name]],"Exchange")</f>
        <v>New York Stock Exchange</v>
      </c>
      <c r="M222" s="4" cm="1">
        <f t="array" ref="M222">_FV(Table1[[#This Row],[Name]],"Price")</f>
        <v>25.78</v>
      </c>
      <c r="N222" s="4" t="str">
        <f>Table1[[#This Row],[Ticker symbol]]&amp;VLOOKUP(Table1[[#This Row],[Exchange]],Sheet2!A:B,2,FALSE)</f>
        <v>SYF</v>
      </c>
    </row>
    <row r="223" spans="1:14" customFormat="1" x14ac:dyDescent="0.35">
      <c r="A223" t="e" vm="223">
        <v>#VALUE!</v>
      </c>
      <c r="B223" t="str" cm="1">
        <f t="array" ref="B223">_FV(Table1[[#This Row],[Name]],"Industry")</f>
        <v>Food &amp; Tobacco</v>
      </c>
      <c r="C223" s="1" cm="1">
        <f t="array" ref="C223">_FV(Table1[[#This Row],[Name]],"Volume")</f>
        <v>2733617</v>
      </c>
      <c r="D223" s="1" cm="1">
        <f t="array" ref="D223">_FV(Table1[[#This Row],[Name]],"Shares outstanding",TRUE)</f>
        <v>488480100</v>
      </c>
      <c r="E223" s="2" cm="1">
        <f t="array" ref="E223">_FV(Table1[[#This Row],[Name]],"Market cap",TRUE)</f>
        <v>18938370000</v>
      </c>
      <c r="F223" s="3" cm="1">
        <f t="array" ref="F223">_FV(Table1[[#This Row],[Name]],"Change (%)",TRUE)</f>
        <v>-1.5733999999999998E-2</v>
      </c>
      <c r="G223" s="4" cm="1">
        <f t="array" ref="G223">_FV(Table1[[#This Row],[Name]],"52 week low",TRUE)</f>
        <v>22.83</v>
      </c>
      <c r="H223" s="4" cm="1">
        <f t="array" ref="H223">_FV(Table1[[#This Row],[Name]],"52 week high",TRUE)</f>
        <v>39.340000000000003</v>
      </c>
      <c r="I223" s="4" cm="1">
        <f t="array" ref="I223">_FV(Table1[[#This Row],[Name]],"Previous close",TRUE)</f>
        <v>38.770000000000003</v>
      </c>
      <c r="J223" s="10" t="str" cm="1">
        <f t="array" ref="J223">_FV(Table1[[#This Row],[Name]],"Ticker symbol",TRUE)</f>
        <v>CAG</v>
      </c>
      <c r="K223" s="4" cm="1">
        <f t="array" ref="K223">_FV(Table1[[#This Row],[Name]],"Open")</f>
        <v>38.770000000000003</v>
      </c>
      <c r="L223" s="4" t="str" cm="1">
        <f t="array" ref="L223">_FV(Table1[[#This Row],[Name]],"Exchange")</f>
        <v>New York Stock Exchange</v>
      </c>
      <c r="M223" s="4" cm="1">
        <f t="array" ref="M223">_FV(Table1[[#This Row],[Name]],"Price")</f>
        <v>38.159999999999997</v>
      </c>
      <c r="N223" s="4" t="str">
        <f>Table1[[#This Row],[Ticker symbol]]&amp;VLOOKUP(Table1[[#This Row],[Exchange]],Sheet2!A:B,2,FALSE)</f>
        <v>CAG</v>
      </c>
    </row>
    <row r="224" spans="1:14" customFormat="1" x14ac:dyDescent="0.35">
      <c r="A224" t="e" vm="224">
        <v>#VALUE!</v>
      </c>
      <c r="B224" t="str" cm="1">
        <f t="array" ref="B224">_FV(Table1[[#This Row],[Name]],"Industry")</f>
        <v>Containers &amp; Packaging</v>
      </c>
      <c r="C224" s="1" cm="1">
        <f t="array" ref="C224">_FV(Table1[[#This Row],[Name]],"Volume")</f>
        <v>3691662</v>
      </c>
      <c r="D224" s="1" cm="1">
        <f t="array" ref="D224">_FV(Table1[[#This Row],[Name]],"Shares outstanding",TRUE)</f>
        <v>1574437000</v>
      </c>
      <c r="E224" s="2" cm="1">
        <f t="array" ref="E224">_FV(Table1[[#This Row],[Name]],"Market cap",TRUE)</f>
        <v>17429020000</v>
      </c>
      <c r="F224" s="3" cm="1">
        <f t="array" ref="F224">_FV(Table1[[#This Row],[Name]],"Change (%)",TRUE)</f>
        <v>1.626E-2</v>
      </c>
      <c r="G224" s="4" cm="1">
        <f t="array" ref="G224">_FV(Table1[[#This Row],[Name]],"52 week low",TRUE)</f>
        <v>5.8</v>
      </c>
      <c r="H224" s="4" cm="1">
        <f t="array" ref="H224">_FV(Table1[[#This Row],[Name]],"52 week high",TRUE)</f>
        <v>11.585000000000001</v>
      </c>
      <c r="I224" s="4" cm="1">
        <f t="array" ref="I224">_FV(Table1[[#This Row],[Name]],"Previous close",TRUE)</f>
        <v>11.07</v>
      </c>
      <c r="J224" s="10" t="str" cm="1">
        <f t="array" ref="J224">_FV(Table1[[#This Row],[Name]],"Ticker symbol",TRUE)</f>
        <v>AMCR</v>
      </c>
      <c r="K224" s="4" cm="1">
        <f t="array" ref="K224">_FV(Table1[[#This Row],[Name]],"Open")</f>
        <v>11.08</v>
      </c>
      <c r="L224" s="4" t="str" cm="1">
        <f t="array" ref="L224">_FV(Table1[[#This Row],[Name]],"Exchange")</f>
        <v>New York Stock Exchange</v>
      </c>
      <c r="M224" s="4" cm="1">
        <f t="array" ref="M224">_FV(Table1[[#This Row],[Name]],"Price")</f>
        <v>11.25</v>
      </c>
      <c r="N224" s="4" t="str">
        <f>Table1[[#This Row],[Ticker symbol]]&amp;VLOOKUP(Table1[[#This Row],[Exchange]],Sheet2!A:B,2,FALSE)</f>
        <v>AMCR</v>
      </c>
    </row>
    <row r="225" spans="1:14" customFormat="1" x14ac:dyDescent="0.35">
      <c r="A225" t="e" vm="225">
        <v>#VALUE!</v>
      </c>
      <c r="B225" t="str" cm="1">
        <f t="array" ref="B225">_FV(Table1[[#This Row],[Name]],"Industry")</f>
        <v>Telecommunications Services</v>
      </c>
      <c r="C225" s="1" cm="1">
        <f t="array" ref="C225">_FV(Table1[[#This Row],[Name]],"Volume")</f>
        <v>3836378</v>
      </c>
      <c r="D225" s="1" cm="1">
        <f t="array" ref="D225">_FV(Table1[[#This Row],[Name]],"Shares outstanding",TRUE)</f>
        <v>578097400</v>
      </c>
      <c r="E225" s="2" cm="1">
        <f t="array" ref="E225">_FV(Table1[[#This Row],[Name]],"Market cap",TRUE)</f>
        <v>15810960000</v>
      </c>
      <c r="F225" s="3" cm="1">
        <f t="array" ref="F225">_FV(Table1[[#This Row],[Name]],"Change (%)",TRUE)</f>
        <v>7.3130000000000005E-4</v>
      </c>
      <c r="G225" s="4" cm="1">
        <f t="array" ref="G225">_FV(Table1[[#This Row],[Name]],"52 week low",TRUE)</f>
        <v>15.955</v>
      </c>
      <c r="H225" s="4" cm="1">
        <f t="array" ref="H225">_FV(Table1[[#This Row],[Name]],"52 week high",TRUE)</f>
        <v>31.78</v>
      </c>
      <c r="I225" s="4" cm="1">
        <f t="array" ref="I225">_FV(Table1[[#This Row],[Name]],"Previous close",TRUE)</f>
        <v>27.35</v>
      </c>
      <c r="J225" s="10" t="str" cm="1">
        <f t="array" ref="J225">_FV(Table1[[#This Row],[Name]],"Ticker symbol",TRUE)</f>
        <v>ATUS</v>
      </c>
      <c r="K225" s="4" cm="1">
        <f t="array" ref="K225">_FV(Table1[[#This Row],[Name]],"Open")</f>
        <v>27.45</v>
      </c>
      <c r="L225" s="4" t="str" cm="1">
        <f t="array" ref="L225">_FV(Table1[[#This Row],[Name]],"Exchange")</f>
        <v>New York Stock Exchange</v>
      </c>
      <c r="M225" s="4" cm="1">
        <f t="array" ref="M225">_FV(Table1[[#This Row],[Name]],"Price")</f>
        <v>27.37</v>
      </c>
      <c r="N225" s="4" t="str">
        <f>Table1[[#This Row],[Ticker symbol]]&amp;VLOOKUP(Table1[[#This Row],[Exchange]],Sheet2!A:B,2,FALSE)</f>
        <v>ATUS</v>
      </c>
    </row>
    <row r="226" spans="1:14" customFormat="1" x14ac:dyDescent="0.35">
      <c r="A226" t="e" vm="226">
        <v>#VALUE!</v>
      </c>
      <c r="B226" t="str" cm="1">
        <f t="array" ref="B226">_FV(Table1[[#This Row],[Name]],"Industry")</f>
        <v>Food &amp; Tobacco</v>
      </c>
      <c r="C226" s="1" cm="1">
        <f t="array" ref="C226">_FV(Table1[[#This Row],[Name]],"Volume")</f>
        <v>3206258</v>
      </c>
      <c r="D226" s="1" cm="1">
        <f t="array" ref="D226">_FV(Table1[[#This Row],[Name]],"Shares outstanding",TRUE)</f>
        <v>748569000</v>
      </c>
      <c r="E226" s="2" cm="1">
        <f t="array" ref="E226">_FV(Table1[[#This Row],[Name]],"Market cap",TRUE)</f>
        <v>21925590000</v>
      </c>
      <c r="F226" s="3" cm="1">
        <f t="array" ref="F226">_FV(Table1[[#This Row],[Name]],"Change (%)",TRUE)</f>
        <v>7.8530000000000006E-3</v>
      </c>
      <c r="G226" s="4" cm="1">
        <f t="array" ref="G226">_FV(Table1[[#This Row],[Name]],"52 week low",TRUE)</f>
        <v>20.38</v>
      </c>
      <c r="H226" s="4" cm="1">
        <f t="array" ref="H226">_FV(Table1[[#This Row],[Name]],"52 week high",TRUE)</f>
        <v>32.08</v>
      </c>
      <c r="I226" s="4" cm="1">
        <f t="array" ref="I226">_FV(Table1[[#This Row],[Name]],"Previous close",TRUE)</f>
        <v>29.29</v>
      </c>
      <c r="J226" s="10" t="str" cm="1">
        <f t="array" ref="J226">_FV(Table1[[#This Row],[Name]],"Ticker symbol",TRUE)</f>
        <v>CTVA</v>
      </c>
      <c r="K226" s="4" cm="1">
        <f t="array" ref="K226">_FV(Table1[[#This Row],[Name]],"Open")</f>
        <v>29.4</v>
      </c>
      <c r="L226" s="4" t="str" cm="1">
        <f t="array" ref="L226">_FV(Table1[[#This Row],[Name]],"Exchange")</f>
        <v>New York Stock Exchange</v>
      </c>
      <c r="M226" s="4" cm="1">
        <f t="array" ref="M226">_FV(Table1[[#This Row],[Name]],"Price")</f>
        <v>29.52</v>
      </c>
      <c r="N226" s="4" t="str">
        <f>Table1[[#This Row],[Ticker symbol]]&amp;VLOOKUP(Table1[[#This Row],[Exchange]],Sheet2!A:B,2,FALSE)</f>
        <v>CTVA</v>
      </c>
    </row>
    <row r="227" spans="1:14" customFormat="1" x14ac:dyDescent="0.35">
      <c r="A227" t="e" vm="227">
        <v>#VALUE!</v>
      </c>
      <c r="B227" t="str" cm="1">
        <f t="array" ref="B227">_FV(Table1[[#This Row],[Name]],"Industry")</f>
        <v>Professional &amp; Commercial Services</v>
      </c>
      <c r="C227" s="1" cm="1">
        <f t="array" ref="C227">_FV(Table1[[#This Row],[Name]],"Volume")</f>
        <v>3042098</v>
      </c>
      <c r="D227" s="1" cm="1">
        <f t="array" ref="D227">_FV(Table1[[#This Row],[Name]],"Shares outstanding",TRUE)</f>
        <v>411004000</v>
      </c>
      <c r="E227" s="2" cm="1">
        <f t="array" ref="E227">_FV(Table1[[#This Row],[Name]],"Market cap",TRUE)</f>
        <v>9802444000</v>
      </c>
      <c r="F227" s="3" cm="1">
        <f t="array" ref="F227">_FV(Table1[[#This Row],[Name]],"Change (%)",TRUE)</f>
        <v>4.6119999999999998E-3</v>
      </c>
      <c r="G227" s="4" cm="1">
        <f t="array" ref="G227">_FV(Table1[[#This Row],[Name]],"52 week low",TRUE)</f>
        <v>17.39</v>
      </c>
      <c r="H227" s="4" cm="1">
        <f t="array" ref="H227">_FV(Table1[[#This Row],[Name]],"52 week high",TRUE)</f>
        <v>28.445</v>
      </c>
      <c r="I227" s="4" cm="1">
        <f t="array" ref="I227">_FV(Table1[[#This Row],[Name]],"Previous close",TRUE)</f>
        <v>23.85</v>
      </c>
      <c r="J227" s="10" t="str" cm="1">
        <f t="array" ref="J227">_FV(Table1[[#This Row],[Name]],"Ticker symbol",TRUE)</f>
        <v>WU</v>
      </c>
      <c r="K227" s="4" cm="1">
        <f t="array" ref="K227">_FV(Table1[[#This Row],[Name]],"Open")</f>
        <v>23.93</v>
      </c>
      <c r="L227" s="4" t="str" cm="1">
        <f t="array" ref="L227">_FV(Table1[[#This Row],[Name]],"Exchange")</f>
        <v>New York Stock Exchange</v>
      </c>
      <c r="M227" s="4" cm="1">
        <f t="array" ref="M227">_FV(Table1[[#This Row],[Name]],"Price")</f>
        <v>23.96</v>
      </c>
      <c r="N227" s="4" t="str">
        <f>Table1[[#This Row],[Ticker symbol]]&amp;VLOOKUP(Table1[[#This Row],[Exchange]],Sheet2!A:B,2,FALSE)</f>
        <v>WU</v>
      </c>
    </row>
    <row r="228" spans="1:14" customFormat="1" x14ac:dyDescent="0.35">
      <c r="A228" t="e" vm="228">
        <v>#VALUE!</v>
      </c>
      <c r="B228" t="str" cm="1">
        <f t="array" ref="B228">_FV(Table1[[#This Row],[Name]],"Industry")</f>
        <v>Renewable Energy</v>
      </c>
      <c r="C228" s="1" cm="1">
        <f t="array" ref="C228">_FV(Table1[[#This Row],[Name]],"Volume")</f>
        <v>2645462</v>
      </c>
      <c r="D228" s="1" cm="1">
        <f t="array" ref="D228">_FV(Table1[[#This Row],[Name]],"Shares outstanding",TRUE)</f>
        <v>125509400</v>
      </c>
      <c r="E228" s="2" cm="1">
        <f t="array" ref="E228">_FV(Table1[[#This Row],[Name]],"Market cap",TRUE)</f>
        <v>3602118000</v>
      </c>
      <c r="F228" s="3" cm="1">
        <f t="array" ref="F228">_FV(Table1[[#This Row],[Name]],"Change (%)",TRUE)</f>
        <v>6.3414999999999999E-2</v>
      </c>
      <c r="G228" s="4" cm="1">
        <f t="array" ref="G228">_FV(Table1[[#This Row],[Name]],"52 week low",TRUE)</f>
        <v>3.17</v>
      </c>
      <c r="H228" s="4" cm="1">
        <f t="array" ref="H228">_FV(Table1[[#This Row],[Name]],"52 week high",TRUE)</f>
        <v>30.52</v>
      </c>
      <c r="I228" s="4" cm="1">
        <f t="array" ref="I228">_FV(Table1[[#This Row],[Name]],"Previous close",TRUE)</f>
        <v>28.7</v>
      </c>
      <c r="J228" s="10" t="str" cm="1">
        <f t="array" ref="J228">_FV(Table1[[#This Row],[Name]],"Ticker symbol",TRUE)</f>
        <v>VSLR</v>
      </c>
      <c r="K228" s="4" cm="1">
        <f t="array" ref="K228">_FV(Table1[[#This Row],[Name]],"Open")</f>
        <v>29.09</v>
      </c>
      <c r="L228" s="4" t="str" cm="1">
        <f t="array" ref="L228">_FV(Table1[[#This Row],[Name]],"Exchange")</f>
        <v>New York Stock Exchange</v>
      </c>
      <c r="M228" s="4" cm="1">
        <f t="array" ref="M228">_FV(Table1[[#This Row],[Name]],"Price")</f>
        <v>30.52</v>
      </c>
      <c r="N228" s="4" t="str">
        <f>Table1[[#This Row],[Ticker symbol]]&amp;VLOOKUP(Table1[[#This Row],[Exchange]],Sheet2!A:B,2,FALSE)</f>
        <v>VSLR</v>
      </c>
    </row>
    <row r="229" spans="1:14" customFormat="1" x14ac:dyDescent="0.35">
      <c r="A229" t="e" vm="229">
        <v>#VALUE!</v>
      </c>
      <c r="B229" t="str" cm="1">
        <f t="array" ref="B229">_FV(Table1[[#This Row],[Name]],"Industry")</f>
        <v>Food &amp; Drug Retailing</v>
      </c>
      <c r="C229" s="1" cm="1">
        <f t="array" ref="C229">_FV(Table1[[#This Row],[Name]],"Volume")</f>
        <v>2644647</v>
      </c>
      <c r="D229" s="1" cm="1">
        <f t="array" ref="D229">_FV(Table1[[#This Row],[Name]],"Shares outstanding",TRUE)</f>
        <v>117944500</v>
      </c>
      <c r="E229" s="2" cm="1">
        <f t="array" ref="E229">_FV(Table1[[#This Row],[Name]],"Market cap",TRUE)</f>
        <v>2894947000</v>
      </c>
      <c r="F229" s="3" cm="1">
        <f t="array" ref="F229">_FV(Table1[[#This Row],[Name]],"Change (%)",TRUE)</f>
        <v>-2.3834000000000001E-2</v>
      </c>
      <c r="G229" s="4" cm="1">
        <f t="array" ref="G229">_FV(Table1[[#This Row],[Name]],"52 week low",TRUE)</f>
        <v>13</v>
      </c>
      <c r="H229" s="4" cm="1">
        <f t="array" ref="H229">_FV(Table1[[#This Row],[Name]],"52 week high",TRUE)</f>
        <v>27.995000000000001</v>
      </c>
      <c r="I229" s="4" cm="1">
        <f t="array" ref="I229">_FV(Table1[[#This Row],[Name]],"Previous close",TRUE)</f>
        <v>24.545000000000002</v>
      </c>
      <c r="J229" s="10" t="str" cm="1">
        <f t="array" ref="J229">_FV(Table1[[#This Row],[Name]],"Ticker symbol",TRUE)</f>
        <v>SFM</v>
      </c>
      <c r="K229" s="4" cm="1">
        <f t="array" ref="K229">_FV(Table1[[#This Row],[Name]],"Open")</f>
        <v>24.62</v>
      </c>
      <c r="L229" s="4" t="str" cm="1">
        <f t="array" ref="L229">_FV(Table1[[#This Row],[Name]],"Exchange")</f>
        <v>Nasdaq Stock Market</v>
      </c>
      <c r="M229" s="4" cm="1">
        <f t="array" ref="M229">_FV(Table1[[#This Row],[Name]],"Price")</f>
        <v>23.96</v>
      </c>
      <c r="N229" s="4" t="str">
        <f>Table1[[#This Row],[Ticker symbol]]&amp;VLOOKUP(Table1[[#This Row],[Exchange]],Sheet2!A:B,2,FALSE)</f>
        <v>SFM</v>
      </c>
    </row>
    <row r="230" spans="1:14" customFormat="1" x14ac:dyDescent="0.35">
      <c r="A230" t="e" vm="230">
        <v>#VALUE!</v>
      </c>
      <c r="B230" t="str" cm="1">
        <f t="array" ref="B230">_FV(Table1[[#This Row],[Name]],"Industry")</f>
        <v>Hotels &amp; Entertainment Services</v>
      </c>
      <c r="C230" s="1" cm="1">
        <f t="array" ref="C230">_FV(Table1[[#This Row],[Name]],"Volume")</f>
        <v>2619131</v>
      </c>
      <c r="D230" s="1" cm="1">
        <f t="array" ref="D230">_FV(Table1[[#This Row],[Name]],"Shares outstanding",TRUE)</f>
        <v>134440600</v>
      </c>
      <c r="E230" s="2" cm="1">
        <f t="array" ref="E230">_FV(Table1[[#This Row],[Name]],"Market cap",TRUE)</f>
        <v>3276318000</v>
      </c>
      <c r="F230" s="3" cm="1">
        <f t="array" ref="F230">_FV(Table1[[#This Row],[Name]],"Change (%)",TRUE)</f>
        <v>7.796E-3</v>
      </c>
      <c r="G230" s="4" cm="1">
        <f t="array" ref="G230">_FV(Table1[[#This Row],[Name]],"52 week low",TRUE)</f>
        <v>13.725</v>
      </c>
      <c r="H230" s="4" cm="1">
        <f t="array" ref="H230">_FV(Table1[[#This Row],[Name]],"52 week high",TRUE)</f>
        <v>38.203299999999999</v>
      </c>
      <c r="I230" s="4" cm="1">
        <f t="array" ref="I230">_FV(Table1[[#This Row],[Name]],"Previous close",TRUE)</f>
        <v>24.37</v>
      </c>
      <c r="J230" s="10" t="str" cm="1">
        <f t="array" ref="J230">_FV(Table1[[#This Row],[Name]],"Ticker symbol",TRUE)</f>
        <v>TRIP</v>
      </c>
      <c r="K230" s="4" cm="1">
        <f t="array" ref="K230">_FV(Table1[[#This Row],[Name]],"Open")</f>
        <v>24.55</v>
      </c>
      <c r="L230" s="4" t="str" cm="1">
        <f t="array" ref="L230">_FV(Table1[[#This Row],[Name]],"Exchange")</f>
        <v>Nasdaq Stock Market</v>
      </c>
      <c r="M230" s="4" cm="1">
        <f t="array" ref="M230">_FV(Table1[[#This Row],[Name]],"Price")</f>
        <v>24.56</v>
      </c>
      <c r="N230" s="4" t="str">
        <f>Table1[[#This Row],[Ticker symbol]]&amp;VLOOKUP(Table1[[#This Row],[Exchange]],Sheet2!A:B,2,FALSE)</f>
        <v>TRIP</v>
      </c>
    </row>
    <row r="231" spans="1:14" customFormat="1" x14ac:dyDescent="0.35">
      <c r="A231" t="e" vm="231">
        <v>#VALUE!</v>
      </c>
      <c r="B231" t="str" cm="1">
        <f t="array" ref="B231">_FV(Table1[[#This Row],[Name]],"Industry")</f>
        <v>Metals &amp; Mining</v>
      </c>
      <c r="C231" s="1" cm="1">
        <f t="array" ref="C231">_FV(Table1[[#This Row],[Name]],"Volume")</f>
        <v>2590860</v>
      </c>
      <c r="D231" s="1" cm="1">
        <f t="array" ref="D231">_FV(Table1[[#This Row],[Name]],"Shares outstanding",TRUE)</f>
        <v>531019500</v>
      </c>
      <c r="E231" s="2" cm="1">
        <f t="array" ref="E231">_FV(Table1[[#This Row],[Name]],"Market cap",TRUE)</f>
        <v>7928814000</v>
      </c>
      <c r="F231" s="3" cm="1">
        <f t="array" ref="F231">_FV(Table1[[#This Row],[Name]],"Change (%)",TRUE)</f>
        <v>3.6971999999999998E-2</v>
      </c>
      <c r="G231" s="4" cm="1">
        <f t="array" ref="G231">_FV(Table1[[#This Row],[Name]],"52 week low",TRUE)</f>
        <v>5.6</v>
      </c>
      <c r="H231" s="4" cm="1">
        <f t="array" ref="H231">_FV(Table1[[#This Row],[Name]],"52 week high",TRUE)</f>
        <v>19.440000000000001</v>
      </c>
      <c r="I231" s="4" cm="1">
        <f t="array" ref="I231">_FV(Table1[[#This Row],[Name]],"Previous close",TRUE)</f>
        <v>11.36</v>
      </c>
      <c r="J231" s="10" t="str" cm="1">
        <f t="array" ref="J231">_FV(Table1[[#This Row],[Name]],"Ticker symbol",TRUE)</f>
        <v>TECK</v>
      </c>
      <c r="K231" s="4" cm="1">
        <f t="array" ref="K231">_FV(Table1[[#This Row],[Name]],"Open")</f>
        <v>11.55</v>
      </c>
      <c r="L231" s="4" t="str" cm="1">
        <f t="array" ref="L231">_FV(Table1[[#This Row],[Name]],"Exchange")</f>
        <v>New York Stock Exchange</v>
      </c>
      <c r="M231" s="4" cm="1">
        <f t="array" ref="M231">_FV(Table1[[#This Row],[Name]],"Price")</f>
        <v>11.78</v>
      </c>
      <c r="N231" s="4" t="str">
        <f>Table1[[#This Row],[Ticker symbol]]&amp;VLOOKUP(Table1[[#This Row],[Exchange]],Sheet2!A:B,2,FALSE)</f>
        <v>TECK</v>
      </c>
    </row>
    <row r="232" spans="1:14" customFormat="1" x14ac:dyDescent="0.35">
      <c r="A232" t="e" vm="232">
        <v>#VALUE!</v>
      </c>
      <c r="B232" t="str" cm="1">
        <f t="array" ref="B232">_FV(Table1[[#This Row],[Name]],"Industry")</f>
        <v>Hotels &amp; Entertainment Services</v>
      </c>
      <c r="C232" s="1" cm="1">
        <f t="array" ref="C232">_FV(Table1[[#This Row],[Name]],"Volume")</f>
        <v>2586863</v>
      </c>
      <c r="D232" s="1" cm="1">
        <f t="array" ref="D232">_FV(Table1[[#This Row],[Name]],"Shares outstanding",TRUE)</f>
        <v>223818000</v>
      </c>
      <c r="E232" s="2" cm="1">
        <f t="array" ref="E232">_FV(Table1[[#This Row],[Name]],"Market cap",TRUE)</f>
        <v>4814325000</v>
      </c>
      <c r="F232" s="3" cm="1">
        <f t="array" ref="F232">_FV(Table1[[#This Row],[Name]],"Change (%)",TRUE)</f>
        <v>9.7629999999999991E-3</v>
      </c>
      <c r="G232" s="4" cm="1">
        <f t="array" ref="G232">_FV(Table1[[#This Row],[Name]],"52 week low",TRUE)</f>
        <v>6.82</v>
      </c>
      <c r="H232" s="4" cm="1">
        <f t="array" ref="H232">_FV(Table1[[#This Row],[Name]],"52 week high",TRUE)</f>
        <v>24.037299999999998</v>
      </c>
      <c r="I232" s="4" cm="1">
        <f t="array" ref="I232">_FV(Table1[[#This Row],[Name]],"Previous close",TRUE)</f>
        <v>21.51</v>
      </c>
      <c r="J232" s="10" t="str" cm="1">
        <f t="array" ref="J232">_FV(Table1[[#This Row],[Name]],"Ticker symbol",TRUE)</f>
        <v>WEN</v>
      </c>
      <c r="K232" s="4" cm="1">
        <f t="array" ref="K232">_FV(Table1[[#This Row],[Name]],"Open")</f>
        <v>21.66</v>
      </c>
      <c r="L232" s="4" t="str" cm="1">
        <f t="array" ref="L232">_FV(Table1[[#This Row],[Name]],"Exchange")</f>
        <v>Nasdaq Stock Market</v>
      </c>
      <c r="M232" s="4" cm="1">
        <f t="array" ref="M232">_FV(Table1[[#This Row],[Name]],"Price")</f>
        <v>21.72</v>
      </c>
      <c r="N232" s="4" t="str">
        <f>Table1[[#This Row],[Ticker symbol]]&amp;VLOOKUP(Table1[[#This Row],[Exchange]],Sheet2!A:B,2,FALSE)</f>
        <v>WEN</v>
      </c>
    </row>
    <row r="233" spans="1:14" customFormat="1" x14ac:dyDescent="0.35">
      <c r="A233" t="e" vm="233">
        <v>#VALUE!</v>
      </c>
      <c r="B233" t="str" cm="1">
        <f t="array" ref="B233">_FV(Table1[[#This Row],[Name]],"Industry")</f>
        <v>Metals &amp; Mining</v>
      </c>
      <c r="C233" s="1" cm="1">
        <f t="array" ref="C233">_FV(Table1[[#This Row],[Name]],"Volume")</f>
        <v>2552762</v>
      </c>
      <c r="D233" s="1" cm="1">
        <f t="array" ref="D233">_FV(Table1[[#This Row],[Name]],"Shares outstanding",TRUE)</f>
        <v>210157800</v>
      </c>
      <c r="E233" s="2" cm="1">
        <f t="array" ref="E233">_FV(Table1[[#This Row],[Name]],"Market cap",TRUE)</f>
        <v>9381445000</v>
      </c>
      <c r="F233" s="3" cm="1">
        <f t="array" ref="F233">_FV(Table1[[#This Row],[Name]],"Change (%)",TRUE)</f>
        <v>4.9046000000000006E-2</v>
      </c>
      <c r="G233" s="4" cm="1">
        <f t="array" ref="G233">_FV(Table1[[#This Row],[Name]],"52 week low",TRUE)</f>
        <v>10.61</v>
      </c>
      <c r="H233" s="4" cm="1">
        <f t="array" ref="H233">_FV(Table1[[#This Row],[Name]],"52 week high",TRUE)</f>
        <v>40.11</v>
      </c>
      <c r="I233" s="4" cm="1">
        <f t="array" ref="I233">_FV(Table1[[#This Row],[Name]],"Previous close",TRUE)</f>
        <v>34.049999999999997</v>
      </c>
      <c r="J233" s="10" t="str" cm="1">
        <f t="array" ref="J233">_FV(Table1[[#This Row],[Name]],"Ticker symbol",TRUE)</f>
        <v>PAAS</v>
      </c>
      <c r="K233" s="4" cm="1">
        <f t="array" ref="K233">_FV(Table1[[#This Row],[Name]],"Open")</f>
        <v>34.9</v>
      </c>
      <c r="L233" s="4" t="str" cm="1">
        <f t="array" ref="L233">_FV(Table1[[#This Row],[Name]],"Exchange")</f>
        <v>Nasdaq Stock Market</v>
      </c>
      <c r="M233" s="4" cm="1">
        <f t="array" ref="M233">_FV(Table1[[#This Row],[Name]],"Price")</f>
        <v>35.72</v>
      </c>
      <c r="N233" s="4" t="str">
        <f>Table1[[#This Row],[Ticker symbol]]&amp;VLOOKUP(Table1[[#This Row],[Exchange]],Sheet2!A:B,2,FALSE)</f>
        <v>PAAS</v>
      </c>
    </row>
    <row r="234" spans="1:14" customFormat="1" x14ac:dyDescent="0.35">
      <c r="A234" t="e" vm="234">
        <v>#VALUE!</v>
      </c>
      <c r="B234" t="str" cm="1">
        <f t="array" ref="B234">_FV(Table1[[#This Row],[Name]],"Industry")</f>
        <v>Software &amp; IT Services</v>
      </c>
      <c r="C234" s="1" cm="1">
        <f t="array" ref="C234">_FV(Table1[[#This Row],[Name]],"Volume")</f>
        <v>2492412</v>
      </c>
      <c r="D234" s="1" cm="1">
        <f t="array" ref="D234">_FV(Table1[[#This Row],[Name]],"Shares outstanding",TRUE)</f>
        <v>339875900</v>
      </c>
      <c r="E234" s="2" cm="1">
        <f t="array" ref="E234">_FV(Table1[[#This Row],[Name]],"Market cap",TRUE)</f>
        <v>9370377000</v>
      </c>
      <c r="F234" s="3" cm="1">
        <f t="array" ref="F234">_FV(Table1[[#This Row],[Name]],"Change (%)",TRUE)</f>
        <v>-7.6170000000000005E-3</v>
      </c>
      <c r="G234" s="4" cm="1">
        <f t="array" ref="G234">_FV(Table1[[#This Row],[Name]],"52 week low",TRUE)</f>
        <v>5.99</v>
      </c>
      <c r="H234" s="4" cm="1">
        <f t="array" ref="H234">_FV(Table1[[#This Row],[Name]],"52 week high",TRUE)</f>
        <v>31.88</v>
      </c>
      <c r="I234" s="4" cm="1">
        <f t="array" ref="I234">_FV(Table1[[#This Row],[Name]],"Previous close",TRUE)</f>
        <v>27.57</v>
      </c>
      <c r="J234" s="10" t="str" cm="1">
        <f t="array" ref="J234">_FV(Table1[[#This Row],[Name]],"Ticker symbol",TRUE)</f>
        <v>FTCH</v>
      </c>
      <c r="K234" s="4" cm="1">
        <f t="array" ref="K234">_FV(Table1[[#This Row],[Name]],"Open")</f>
        <v>27.51</v>
      </c>
      <c r="L234" s="4" t="str" cm="1">
        <f t="array" ref="L234">_FV(Table1[[#This Row],[Name]],"Exchange")</f>
        <v>New York Stock Exchange</v>
      </c>
      <c r="M234" s="4" cm="1">
        <f t="array" ref="M234">_FV(Table1[[#This Row],[Name]],"Price")</f>
        <v>27.36</v>
      </c>
      <c r="N234" s="4" t="str">
        <f>Table1[[#This Row],[Ticker symbol]]&amp;VLOOKUP(Table1[[#This Row],[Exchange]],Sheet2!A:B,2,FALSE)</f>
        <v>FTCH</v>
      </c>
    </row>
    <row r="235" spans="1:14" customFormat="1" x14ac:dyDescent="0.35">
      <c r="A235" t="e" vm="235">
        <v>#VALUE!</v>
      </c>
      <c r="B235" t="str" cm="1">
        <f t="array" ref="B235">_FV(Table1[[#This Row],[Name]],"Industry")</f>
        <v>Collective Investments</v>
      </c>
      <c r="C235" s="1" cm="1">
        <f t="array" ref="C235">_FV(Table1[[#This Row],[Name]],"Volume")</f>
        <v>2525200</v>
      </c>
      <c r="D235" s="1" cm="1">
        <f t="array" ref="D235">_FV(Table1[[#This Row],[Name]],"Shares outstanding",TRUE)</f>
        <v>422622100</v>
      </c>
      <c r="E235" s="2" cm="1">
        <f t="array" ref="E235">_FV(Table1[[#This Row],[Name]],"Market cap",TRUE)</f>
        <v>6119568000</v>
      </c>
      <c r="F235" s="3" cm="1">
        <f t="array" ref="F235">_FV(Table1[[#This Row],[Name]],"Change (%)",TRUE)</f>
        <v>2.1408999999999997E-2</v>
      </c>
      <c r="G235" s="4" cm="1">
        <f t="array" ref="G235">_FV(Table1[[#This Row],[Name]],"52 week low",TRUE)</f>
        <v>7.9</v>
      </c>
      <c r="H235" s="4" cm="1">
        <f t="array" ref="H235">_FV(Table1[[#This Row],[Name]],"52 week high",TRUE)</f>
        <v>19.329999999999998</v>
      </c>
      <c r="I235" s="4" cm="1">
        <f t="array" ref="I235">_FV(Table1[[#This Row],[Name]],"Previous close",TRUE)</f>
        <v>14.48</v>
      </c>
      <c r="J235" s="10" t="str" cm="1">
        <f t="array" ref="J235">_FV(Table1[[#This Row],[Name]],"Ticker symbol",TRUE)</f>
        <v>ARCC</v>
      </c>
      <c r="K235" s="4" cm="1">
        <f t="array" ref="K235">_FV(Table1[[#This Row],[Name]],"Open")</f>
        <v>14.57</v>
      </c>
      <c r="L235" s="4" t="str" cm="1">
        <f t="array" ref="L235">_FV(Table1[[#This Row],[Name]],"Exchange")</f>
        <v>Nasdaq Stock Market</v>
      </c>
      <c r="M235" s="4" cm="1">
        <f t="array" ref="M235">_FV(Table1[[#This Row],[Name]],"Price")</f>
        <v>14.79</v>
      </c>
      <c r="N235" s="4" t="str">
        <f>Table1[[#This Row],[Ticker symbol]]&amp;VLOOKUP(Table1[[#This Row],[Exchange]],Sheet2!A:B,2,FALSE)</f>
        <v>ARCC</v>
      </c>
    </row>
    <row r="236" spans="1:14" customFormat="1" x14ac:dyDescent="0.35">
      <c r="A236" t="e" vm="236">
        <v>#VALUE!</v>
      </c>
      <c r="B236" t="str" cm="1">
        <f t="array" ref="B236">_FV(Table1[[#This Row],[Name]],"Industry")</f>
        <v>Personal &amp; Household Products &amp; Services</v>
      </c>
      <c r="C236" s="1" cm="1">
        <f t="array" ref="C236">_FV(Table1[[#This Row],[Name]],"Volume")</f>
        <v>2430336</v>
      </c>
      <c r="D236" s="1" cm="1">
        <f t="array" ref="D236">_FV(Table1[[#This Row],[Name]],"Shares outstanding",TRUE)</f>
        <v>192853200</v>
      </c>
      <c r="E236" s="2" cm="1">
        <f t="array" ref="E236">_FV(Table1[[#This Row],[Name]],"Market cap",TRUE)</f>
        <v>2846513000</v>
      </c>
      <c r="F236" s="3" cm="1">
        <f t="array" ref="F236">_FV(Table1[[#This Row],[Name]],"Change (%)",TRUE)</f>
        <v>8.8079999999999999E-3</v>
      </c>
      <c r="G236" s="4" cm="1">
        <f t="array" ref="G236">_FV(Table1[[#This Row],[Name]],"52 week low",TRUE)</f>
        <v>11.290100000000001</v>
      </c>
      <c r="H236" s="4" cm="1">
        <f t="array" ref="H236">_FV(Table1[[#This Row],[Name]],"52 week high",TRUE)</f>
        <v>27.18</v>
      </c>
      <c r="I236" s="4" cm="1">
        <f t="array" ref="I236">_FV(Table1[[#This Row],[Name]],"Previous close",TRUE)</f>
        <v>14.76</v>
      </c>
      <c r="J236" s="10" t="str" cm="1">
        <f t="array" ref="J236">_FV(Table1[[#This Row],[Name]],"Ticker symbol",TRUE)</f>
        <v>HRB</v>
      </c>
      <c r="K236" s="4" cm="1">
        <f t="array" ref="K236">_FV(Table1[[#This Row],[Name]],"Open")</f>
        <v>14.8</v>
      </c>
      <c r="L236" s="4" t="str" cm="1">
        <f t="array" ref="L236">_FV(Table1[[#This Row],[Name]],"Exchange")</f>
        <v>New York Stock Exchange</v>
      </c>
      <c r="M236" s="4" cm="1">
        <f t="array" ref="M236">_FV(Table1[[#This Row],[Name]],"Price")</f>
        <v>14.89</v>
      </c>
      <c r="N236" s="4" t="str">
        <f>Table1[[#This Row],[Ticker symbol]]&amp;VLOOKUP(Table1[[#This Row],[Exchange]],Sheet2!A:B,2,FALSE)</f>
        <v>HRB</v>
      </c>
    </row>
    <row r="237" spans="1:14" customFormat="1" x14ac:dyDescent="0.35">
      <c r="A237" t="e" vm="237">
        <v>#VALUE!</v>
      </c>
      <c r="B237" t="str" cm="1">
        <f t="array" ref="B237">_FV(Table1[[#This Row],[Name]],"Industry")</f>
        <v>Banking Services</v>
      </c>
      <c r="C237" s="1" cm="1">
        <f t="array" ref="C237">_FV(Table1[[#This Row],[Name]],"Volume")</f>
        <v>2979866</v>
      </c>
      <c r="D237" s="1" cm="1">
        <f t="array" ref="D237">_FV(Table1[[#This Row],[Name]],"Shares outstanding",TRUE)</f>
        <v>1347609000</v>
      </c>
      <c r="E237" s="2" cm="1">
        <f t="array" ref="E237">_FV(Table1[[#This Row],[Name]],"Market cap",TRUE)</f>
        <v>52839750000</v>
      </c>
      <c r="F237" s="3" cm="1">
        <f t="array" ref="F237">_FV(Table1[[#This Row],[Name]],"Change (%)",TRUE)</f>
        <v>9.691E-3</v>
      </c>
      <c r="G237" s="4" cm="1">
        <f t="array" ref="G237">_FV(Table1[[#This Row],[Name]],"52 week low",TRUE)</f>
        <v>24.01</v>
      </c>
      <c r="H237" s="4" cm="1">
        <f t="array" ref="H237">_FV(Table1[[#This Row],[Name]],"52 week high",TRUE)</f>
        <v>56.92</v>
      </c>
      <c r="I237" s="4" cm="1">
        <f t="array" ref="I237">_FV(Table1[[#This Row],[Name]],"Previous close",TRUE)</f>
        <v>39.21</v>
      </c>
      <c r="J237" s="10" t="str" cm="1">
        <f t="array" ref="J237">_FV(Table1[[#This Row],[Name]],"Ticker symbol",TRUE)</f>
        <v>TFC</v>
      </c>
      <c r="K237" s="4" cm="1">
        <f t="array" ref="K237">_FV(Table1[[#This Row],[Name]],"Open")</f>
        <v>39.58</v>
      </c>
      <c r="L237" s="4" t="str" cm="1">
        <f t="array" ref="L237">_FV(Table1[[#This Row],[Name]],"Exchange")</f>
        <v>New York Stock Exchange</v>
      </c>
      <c r="M237" s="4" cm="1">
        <f t="array" ref="M237">_FV(Table1[[#This Row],[Name]],"Price")</f>
        <v>39.590000000000003</v>
      </c>
      <c r="N237" s="4" t="str">
        <f>Table1[[#This Row],[Ticker symbol]]&amp;VLOOKUP(Table1[[#This Row],[Exchange]],Sheet2!A:B,2,FALSE)</f>
        <v>TFC</v>
      </c>
    </row>
    <row r="238" spans="1:14" customFormat="1" x14ac:dyDescent="0.35">
      <c r="A238" t="e" vm="238">
        <v>#VALUE!</v>
      </c>
      <c r="B238" t="str" cm="1">
        <f t="array" ref="B238">_FV(Table1[[#This Row],[Name]],"Industry")</f>
        <v>Multiline Utilities</v>
      </c>
      <c r="C238" s="1" cm="1">
        <f t="array" ref="C238">_FV(Table1[[#This Row],[Name]],"Volume")</f>
        <v>2719850</v>
      </c>
      <c r="D238" s="1" cm="1">
        <f t="array" ref="D238">_FV(Table1[[#This Row],[Name]],"Shares outstanding",TRUE)</f>
        <v>383023000</v>
      </c>
      <c r="E238" s="2" cm="1">
        <f t="array" ref="E238">_FV(Table1[[#This Row],[Name]],"Market cap",TRUE)</f>
        <v>8495451000</v>
      </c>
      <c r="F238" s="3" cm="1">
        <f t="array" ref="F238">_FV(Table1[[#This Row],[Name]],"Change (%)",TRUE)</f>
        <v>7.6649999999999999E-3</v>
      </c>
      <c r="G238" s="4" cm="1">
        <f t="array" ref="G238">_FV(Table1[[#This Row],[Name]],"52 week low",TRUE)</f>
        <v>19.559999999999999</v>
      </c>
      <c r="H238" s="4" cm="1">
        <f t="array" ref="H238">_FV(Table1[[#This Row],[Name]],"52 week high",TRUE)</f>
        <v>30.67</v>
      </c>
      <c r="I238" s="4" cm="1">
        <f t="array" ref="I238">_FV(Table1[[#This Row],[Name]],"Previous close",TRUE)</f>
        <v>22.18</v>
      </c>
      <c r="J238" s="10" t="str" cm="1">
        <f t="array" ref="J238">_FV(Table1[[#This Row],[Name]],"Ticker symbol",TRUE)</f>
        <v>NI</v>
      </c>
      <c r="K238" s="4" cm="1">
        <f t="array" ref="K238">_FV(Table1[[#This Row],[Name]],"Open")</f>
        <v>22.25</v>
      </c>
      <c r="L238" s="4" t="str" cm="1">
        <f t="array" ref="L238">_FV(Table1[[#This Row],[Name]],"Exchange")</f>
        <v>New York Stock Exchange</v>
      </c>
      <c r="M238" s="4" cm="1">
        <f t="array" ref="M238">_FV(Table1[[#This Row],[Name]],"Price")</f>
        <v>22.35</v>
      </c>
      <c r="N238" s="4" t="str">
        <f>Table1[[#This Row],[Ticker symbol]]&amp;VLOOKUP(Table1[[#This Row],[Exchange]],Sheet2!A:B,2,FALSE)</f>
        <v>NI</v>
      </c>
    </row>
    <row r="239" spans="1:14" customFormat="1" x14ac:dyDescent="0.35">
      <c r="A239" t="e" vm="239">
        <v>#VALUE!</v>
      </c>
      <c r="B239" t="str" cm="1">
        <f t="array" ref="B239">_FV(Table1[[#This Row],[Name]],"Industry")</f>
        <v>Insurance</v>
      </c>
      <c r="C239" s="1" cm="1">
        <f t="array" ref="C239">_FV(Table1[[#This Row],[Name]],"Volume")</f>
        <v>2884913</v>
      </c>
      <c r="D239" s="1" cm="1">
        <f t="array" ref="D239">_FV(Table1[[#This Row],[Name]],"Shares outstanding",TRUE)</f>
        <v>907662500</v>
      </c>
      <c r="E239" s="2" cm="1">
        <f t="array" ref="E239">_FV(Table1[[#This Row],[Name]],"Market cap",TRUE)</f>
        <v>35462370000</v>
      </c>
      <c r="F239" s="3" cm="1">
        <f t="array" ref="F239">_FV(Table1[[#This Row],[Name]],"Change (%)",TRUE)</f>
        <v>8.9580000000000007E-3</v>
      </c>
      <c r="G239" s="4" cm="1">
        <f t="array" ref="G239">_FV(Table1[[#This Row],[Name]],"52 week low",TRUE)</f>
        <v>22.85</v>
      </c>
      <c r="H239" s="4" cm="1">
        <f t="array" ref="H239">_FV(Table1[[#This Row],[Name]],"52 week high",TRUE)</f>
        <v>53.28</v>
      </c>
      <c r="I239" s="4" cm="1">
        <f t="array" ref="I239">_FV(Table1[[#This Row],[Name]],"Previous close",TRUE)</f>
        <v>39.07</v>
      </c>
      <c r="J239" s="10" t="str" cm="1">
        <f t="array" ref="J239">_FV(Table1[[#This Row],[Name]],"Ticker symbol",TRUE)</f>
        <v>MET</v>
      </c>
      <c r="K239" s="4" cm="1">
        <f t="array" ref="K239">_FV(Table1[[#This Row],[Name]],"Open")</f>
        <v>39.520000000000003</v>
      </c>
      <c r="L239" s="4" t="str" cm="1">
        <f t="array" ref="L239">_FV(Table1[[#This Row],[Name]],"Exchange")</f>
        <v>New York Stock Exchange</v>
      </c>
      <c r="M239" s="4" cm="1">
        <f t="array" ref="M239">_FV(Table1[[#This Row],[Name]],"Price")</f>
        <v>39.42</v>
      </c>
      <c r="N239" s="4" t="str">
        <f>Table1[[#This Row],[Ticker symbol]]&amp;VLOOKUP(Table1[[#This Row],[Exchange]],Sheet2!A:B,2,FALSE)</f>
        <v>MET</v>
      </c>
    </row>
    <row r="240" spans="1:14" customFormat="1" x14ac:dyDescent="0.35">
      <c r="A240" t="e" vm="240">
        <v>#VALUE!</v>
      </c>
      <c r="B240" t="str" cm="1">
        <f t="array" ref="B240">_FV(Table1[[#This Row],[Name]],"Industry")</f>
        <v>Pharmaceuticals</v>
      </c>
      <c r="C240" s="1" cm="1">
        <f t="array" ref="C240">_FV(Table1[[#This Row],[Name]],"Volume")</f>
        <v>2333849</v>
      </c>
      <c r="D240" s="1" cm="1">
        <f t="array" ref="D240">_FV(Table1[[#This Row],[Name]],"Shares outstanding",TRUE)</f>
        <v>516947000</v>
      </c>
      <c r="E240" s="2" cm="1">
        <f t="array" ref="E240">_FV(Table1[[#This Row],[Name]],"Market cap",TRUE)</f>
        <v>8364202000</v>
      </c>
      <c r="F240" s="3" cm="1">
        <f t="array" ref="F240">_FV(Table1[[#This Row],[Name]],"Change (%)",TRUE)</f>
        <v>3.0899999999999999E-3</v>
      </c>
      <c r="G240" s="4" cm="1">
        <f t="array" ref="G240">_FV(Table1[[#This Row],[Name]],"52 week low",TRUE)</f>
        <v>12.75</v>
      </c>
      <c r="H240" s="4" cm="1">
        <f t="array" ref="H240">_FV(Table1[[#This Row],[Name]],"52 week high",TRUE)</f>
        <v>23.11</v>
      </c>
      <c r="I240" s="4" cm="1">
        <f t="array" ref="I240">_FV(Table1[[#This Row],[Name]],"Previous close",TRUE)</f>
        <v>16.18</v>
      </c>
      <c r="J240" s="10" t="str" cm="1">
        <f t="array" ref="J240">_FV(Table1[[#This Row],[Name]],"Ticker symbol",TRUE)</f>
        <v>MYL</v>
      </c>
      <c r="K240" s="4" cm="1">
        <f t="array" ref="K240">_FV(Table1[[#This Row],[Name]],"Open")</f>
        <v>16.16</v>
      </c>
      <c r="L240" s="4" t="str" cm="1">
        <f t="array" ref="L240">_FV(Table1[[#This Row],[Name]],"Exchange")</f>
        <v>Nasdaq Stock Market</v>
      </c>
      <c r="M240" s="4" cm="1">
        <f t="array" ref="M240">_FV(Table1[[#This Row],[Name]],"Price")</f>
        <v>16.23</v>
      </c>
      <c r="N240" s="4" t="str">
        <f>Table1[[#This Row],[Ticker symbol]]&amp;VLOOKUP(Table1[[#This Row],[Exchange]],Sheet2!A:B,2,FALSE)</f>
        <v>MYL</v>
      </c>
    </row>
    <row r="241" spans="1:14" customFormat="1" x14ac:dyDescent="0.35">
      <c r="A241" t="e" vm="241">
        <v>#VALUE!</v>
      </c>
      <c r="B241" t="str" cm="1">
        <f t="array" ref="B241">_FV(Table1[[#This Row],[Name]],"Industry")</f>
        <v>Oil &amp; Gas</v>
      </c>
      <c r="C241" s="1" cm="1">
        <f t="array" ref="C241">_FV(Table1[[#This Row],[Name]],"Volume")</f>
        <v>2515978</v>
      </c>
      <c r="D241" s="1" cm="1">
        <f t="array" ref="D241">_FV(Table1[[#This Row],[Name]],"Shares outstanding",TRUE)</f>
        <v>255603200</v>
      </c>
      <c r="E241" s="2" cm="1">
        <f t="array" ref="E241">_FV(Table1[[#This Row],[Name]],"Market cap",TRUE)</f>
        <v>4127991000</v>
      </c>
      <c r="F241" s="3" cm="1">
        <f t="array" ref="F241">_FV(Table1[[#This Row],[Name]],"Change (%)",TRUE)</f>
        <v>-8.0499999999999999E-3</v>
      </c>
      <c r="G241" s="4" cm="1">
        <f t="array" ref="G241">_FV(Table1[[#This Row],[Name]],"52 week low",TRUE)</f>
        <v>4.21</v>
      </c>
      <c r="H241" s="4" cm="1">
        <f t="array" ref="H241">_FV(Table1[[#This Row],[Name]],"52 week high",TRUE)</f>
        <v>17.965</v>
      </c>
      <c r="I241" s="4" cm="1">
        <f t="array" ref="I241">_FV(Table1[[#This Row],[Name]],"Previous close",TRUE)</f>
        <v>16.149999999999999</v>
      </c>
      <c r="J241" s="10" t="str" cm="1">
        <f t="array" ref="J241">_FV(Table1[[#This Row],[Name]],"Ticker symbol",TRUE)</f>
        <v>EQT</v>
      </c>
      <c r="K241" s="4" cm="1">
        <f t="array" ref="K241">_FV(Table1[[#This Row],[Name]],"Open")</f>
        <v>16.170000000000002</v>
      </c>
      <c r="L241" s="4" t="str" cm="1">
        <f t="array" ref="L241">_FV(Table1[[#This Row],[Name]],"Exchange")</f>
        <v>New York Stock Exchange</v>
      </c>
      <c r="M241" s="4" cm="1">
        <f t="array" ref="M241">_FV(Table1[[#This Row],[Name]],"Price")</f>
        <v>16.02</v>
      </c>
      <c r="N241" s="4" t="str">
        <f>Table1[[#This Row],[Ticker symbol]]&amp;VLOOKUP(Table1[[#This Row],[Exchange]],Sheet2!A:B,2,FALSE)</f>
        <v>EQT</v>
      </c>
    </row>
    <row r="242" spans="1:14" customFormat="1" x14ac:dyDescent="0.35">
      <c r="A242" t="e" vm="242">
        <v>#VALUE!</v>
      </c>
      <c r="B242" t="str" cm="1">
        <f t="array" ref="B242">_FV(Table1[[#This Row],[Name]],"Industry")</f>
        <v>Professional &amp; Commercial Services</v>
      </c>
      <c r="C242" s="1" t="e" cm="1" vm="243">
        <f t="array" ref="C242">_FV(Table1[[#This Row],[Name]],"Volume")</f>
        <v>#VALUE!</v>
      </c>
      <c r="D242" s="1" cm="1">
        <f t="array" ref="D242">_FV(Table1[[#This Row],[Name]],"Shares outstanding",TRUE)</f>
        <v>314312500</v>
      </c>
      <c r="E242" s="2" t="e" cm="1" vm="244">
        <f t="array" ref="E242">_FV(Table1[[#This Row],[Name]],"Market cap",TRUE)</f>
        <v>#VALUE!</v>
      </c>
      <c r="F242" s="3" t="e" cm="1" vm="245">
        <f t="array" ref="F242">_FV(Table1[[#This Row],[Name]],"Change (%)",TRUE)</f>
        <v>#VALUE!</v>
      </c>
      <c r="G242" s="4" t="e" cm="1" vm="246">
        <f t="array" ref="G242">_FV(Table1[[#This Row],[Name]],"52 week low",TRUE)</f>
        <v>#VALUE!</v>
      </c>
      <c r="H242" s="4" t="e" cm="1" vm="247">
        <f t="array" ref="H242">_FV(Table1[[#This Row],[Name]],"52 week high",TRUE)</f>
        <v>#VALUE!</v>
      </c>
      <c r="I242" s="4" t="e" cm="1" vm="248">
        <f t="array" ref="I242">_FV(Table1[[#This Row],[Name]],"Previous close",TRUE)</f>
        <v>#VALUE!</v>
      </c>
      <c r="J242" s="10" t="str" cm="1">
        <f t="array" ref="J242">_FV(Table1[[#This Row],[Name]],"Ticker symbol",TRUE)</f>
        <v>GFL</v>
      </c>
      <c r="K242" s="4" t="e" cm="1" vm="23">
        <f t="array" ref="K242">_FV(Table1[[#This Row],[Name]],"Open")</f>
        <v>#VALUE!</v>
      </c>
      <c r="L242" s="4" t="str" cm="1">
        <f t="array" ref="L242">_FV(Table1[[#This Row],[Name]],"Exchange")</f>
        <v>New York Stock Exchange</v>
      </c>
      <c r="M242" s="4" t="e" cm="1" vm="249">
        <f t="array" ref="M242">_FV(Table1[[#This Row],[Name]],"Price")</f>
        <v>#VALUE!</v>
      </c>
      <c r="N242" s="4" t="str">
        <f>Table1[[#This Row],[Ticker symbol]]&amp;VLOOKUP(Table1[[#This Row],[Exchange]],Sheet2!A:B,2,FALSE)</f>
        <v>GFL</v>
      </c>
    </row>
    <row r="243" spans="1:14" customFormat="1" x14ac:dyDescent="0.35">
      <c r="A243" t="e" vm="250">
        <v>#VALUE!</v>
      </c>
      <c r="B243" t="str" cm="1">
        <f t="array" ref="B243">_FV(Table1[[#This Row],[Name]],"Industry")</f>
        <v>Automobiles &amp; Auto Parts</v>
      </c>
      <c r="C243" s="1" cm="1">
        <f t="array" ref="C243">_FV(Table1[[#This Row],[Name]],"Volume")</f>
        <v>2293211</v>
      </c>
      <c r="D243" s="1" cm="1">
        <f t="array" ref="D243">_FV(Table1[[#This Row],[Name]],"Shares outstanding",TRUE)</f>
        <v>245779600</v>
      </c>
      <c r="E243" s="2" cm="1">
        <f t="array" ref="E243">_FV(Table1[[#This Row],[Name]],"Market cap",TRUE)</f>
        <v>6758939000</v>
      </c>
      <c r="F243" s="3" cm="1">
        <f t="array" ref="F243">_FV(Table1[[#This Row],[Name]],"Change (%)",TRUE)</f>
        <v>-8.0000000000000002E-3</v>
      </c>
      <c r="G243" s="4" cm="1">
        <f t="array" ref="G243">_FV(Table1[[#This Row],[Name]],"52 week low",TRUE)</f>
        <v>19.48</v>
      </c>
      <c r="H243" s="4" cm="1">
        <f t="array" ref="H243">_FV(Table1[[#This Row],[Name]],"52 week high",TRUE)</f>
        <v>31.27</v>
      </c>
      <c r="I243" s="4" cm="1">
        <f t="array" ref="I243">_FV(Table1[[#This Row],[Name]],"Previous close",TRUE)</f>
        <v>27.5</v>
      </c>
      <c r="J243" s="10" t="str" cm="1">
        <f t="array" ref="J243">_FV(Table1[[#This Row],[Name]],"Ticker symbol",TRUE)</f>
        <v>GNTX</v>
      </c>
      <c r="K243" s="4" cm="1">
        <f t="array" ref="K243">_FV(Table1[[#This Row],[Name]],"Open")</f>
        <v>27.57</v>
      </c>
      <c r="L243" s="4" t="str" cm="1">
        <f t="array" ref="L243">_FV(Table1[[#This Row],[Name]],"Exchange")</f>
        <v>Nasdaq Stock Market</v>
      </c>
      <c r="M243" s="4" cm="1">
        <f t="array" ref="M243">_FV(Table1[[#This Row],[Name]],"Price")</f>
        <v>27.28</v>
      </c>
      <c r="N243" s="4" t="str">
        <f>Table1[[#This Row],[Ticker symbol]]&amp;VLOOKUP(Table1[[#This Row],[Exchange]],Sheet2!A:B,2,FALSE)</f>
        <v>GNTX</v>
      </c>
    </row>
    <row r="244" spans="1:14" customFormat="1" x14ac:dyDescent="0.35">
      <c r="A244" t="e" vm="251">
        <v>#VALUE!</v>
      </c>
      <c r="B244" t="str" cm="1">
        <f t="array" ref="B244">_FV(Table1[[#This Row],[Name]],"Industry")</f>
        <v>Metals &amp; Mining</v>
      </c>
      <c r="C244" s="1" cm="1">
        <f t="array" ref="C244">_FV(Table1[[#This Row],[Name]],"Volume")</f>
        <v>2415933</v>
      </c>
      <c r="D244" s="1" cm="1">
        <f t="array" ref="D244">_FV(Table1[[#This Row],[Name]],"Shares outstanding",TRUE)</f>
        <v>416811900</v>
      </c>
      <c r="E244" s="2" cm="1">
        <f t="array" ref="E244">_FV(Table1[[#This Row],[Name]],"Market cap",TRUE)</f>
        <v>11778460000</v>
      </c>
      <c r="F244" s="3" cm="1">
        <f t="array" ref="F244">_FV(Table1[[#This Row],[Name]],"Change (%)",TRUE)</f>
        <v>5.1874999999999998E-2</v>
      </c>
      <c r="G244" s="4" cm="1">
        <f t="array" ref="G244">_FV(Table1[[#This Row],[Name]],"52 week low",TRUE)</f>
        <v>12.66</v>
      </c>
      <c r="H244" s="4" cm="1">
        <f t="array" ref="H244">_FV(Table1[[#This Row],[Name]],"52 week high",TRUE)</f>
        <v>38.5</v>
      </c>
      <c r="I244" s="4" cm="1">
        <f t="array" ref="I244">_FV(Table1[[#This Row],[Name]],"Previous close",TRUE)</f>
        <v>28.53</v>
      </c>
      <c r="J244" s="10" t="str" cm="1">
        <f t="array" ref="J244">_FV(Table1[[#This Row],[Name]],"Ticker symbol",TRUE)</f>
        <v>AU</v>
      </c>
      <c r="K244" s="4" cm="1">
        <f t="array" ref="K244">_FV(Table1[[#This Row],[Name]],"Open")</f>
        <v>29.3</v>
      </c>
      <c r="L244" s="4" t="str" cm="1">
        <f t="array" ref="L244">_FV(Table1[[#This Row],[Name]],"Exchange")</f>
        <v>New York Stock Exchange</v>
      </c>
      <c r="M244" s="4" cm="1">
        <f t="array" ref="M244">_FV(Table1[[#This Row],[Name]],"Price")</f>
        <v>30.01</v>
      </c>
      <c r="N244" s="4" t="str">
        <f>Table1[[#This Row],[Ticker symbol]]&amp;VLOOKUP(Table1[[#This Row],[Exchange]],Sheet2!A:B,2,FALSE)</f>
        <v>AU</v>
      </c>
    </row>
    <row r="245" spans="1:14" customFormat="1" x14ac:dyDescent="0.35">
      <c r="A245" t="e" vm="252">
        <v>#VALUE!</v>
      </c>
      <c r="B245" t="str" cm="1">
        <f t="array" ref="B245">_FV(Table1[[#This Row],[Name]],"Industry")</f>
        <v>Food &amp; Tobacco</v>
      </c>
      <c r="C245" s="1" cm="1">
        <f t="array" ref="C245">_FV(Table1[[#This Row],[Name]],"Volume")</f>
        <v>2279087</v>
      </c>
      <c r="D245" s="1" cm="1">
        <f t="array" ref="D245">_FV(Table1[[#This Row],[Name]],"Shares outstanding",TRUE)</f>
        <v>555646900</v>
      </c>
      <c r="E245" s="2" cm="1">
        <f t="array" ref="E245">_FV(Table1[[#This Row],[Name]],"Market cap",TRUE)</f>
        <v>24848530000</v>
      </c>
      <c r="F245" s="3" cm="1">
        <f t="array" ref="F245">_FV(Table1[[#This Row],[Name]],"Change (%)",TRUE)</f>
        <v>4.0249999999999999E-3</v>
      </c>
      <c r="G245" s="4" cm="1">
        <f t="array" ref="G245">_FV(Table1[[#This Row],[Name]],"52 week low",TRUE)</f>
        <v>28.92</v>
      </c>
      <c r="H245" s="4" cm="1">
        <f t="array" ref="H245">_FV(Table1[[#This Row],[Name]],"52 week high",TRUE)</f>
        <v>47.2</v>
      </c>
      <c r="I245" s="4" cm="1">
        <f t="array" ref="I245">_FV(Table1[[#This Row],[Name]],"Previous close",TRUE)</f>
        <v>44.72</v>
      </c>
      <c r="J245" s="10" t="str" cm="1">
        <f t="array" ref="J245">_FV(Table1[[#This Row],[Name]],"Ticker symbol",TRUE)</f>
        <v>ADM</v>
      </c>
      <c r="K245" s="4" cm="1">
        <f t="array" ref="K245">_FV(Table1[[#This Row],[Name]],"Open")</f>
        <v>44.7</v>
      </c>
      <c r="L245" s="4" t="str" cm="1">
        <f t="array" ref="L245">_FV(Table1[[#This Row],[Name]],"Exchange")</f>
        <v>New York Stock Exchange</v>
      </c>
      <c r="M245" s="4" cm="1">
        <f t="array" ref="M245">_FV(Table1[[#This Row],[Name]],"Price")</f>
        <v>44.9</v>
      </c>
      <c r="N245" s="4" t="str">
        <f>Table1[[#This Row],[Ticker symbol]]&amp;VLOOKUP(Table1[[#This Row],[Exchange]],Sheet2!A:B,2,FALSE)</f>
        <v>ADM</v>
      </c>
    </row>
    <row r="246" spans="1:14" customFormat="1" x14ac:dyDescent="0.35">
      <c r="A246" t="e" vm="253">
        <v>#VALUE!</v>
      </c>
      <c r="B246" t="str" cm="1">
        <f t="array" ref="B246">_FV(Table1[[#This Row],[Name]],"Industry")</f>
        <v>Software &amp; IT Services</v>
      </c>
      <c r="C246" s="1" cm="1">
        <f t="array" ref="C246">_FV(Table1[[#This Row],[Name]],"Volume")</f>
        <v>2277559</v>
      </c>
      <c r="D246" s="1" cm="1">
        <f t="array" ref="D246">_FV(Table1[[#This Row],[Name]],"Shares outstanding",TRUE)</f>
        <v>281057000</v>
      </c>
      <c r="E246" s="2" cm="1">
        <f t="array" ref="E246">_FV(Table1[[#This Row],[Name]],"Market cap",TRUE)</f>
        <v>11995510000</v>
      </c>
      <c r="F246" s="3" cm="1">
        <f t="array" ref="F246">_FV(Table1[[#This Row],[Name]],"Change (%)",TRUE)</f>
        <v>1.3354999999999999E-2</v>
      </c>
      <c r="G246" s="4" cm="1">
        <f t="array" ref="G246">_FV(Table1[[#This Row],[Name]],"52 week low",TRUE)</f>
        <v>17.05</v>
      </c>
      <c r="H246" s="4" cm="1">
        <f t="array" ref="H246">_FV(Table1[[#This Row],[Name]],"52 week high",TRUE)</f>
        <v>44.645000000000003</v>
      </c>
      <c r="I246" s="4" cm="1">
        <f t="array" ref="I246">_FV(Table1[[#This Row],[Name]],"Previous close",TRUE)</f>
        <v>42.68</v>
      </c>
      <c r="J246" s="10" t="str" cm="1">
        <f t="array" ref="J246">_FV(Table1[[#This Row],[Name]],"Ticker symbol",TRUE)</f>
        <v>DT</v>
      </c>
      <c r="K246" s="4" cm="1">
        <f t="array" ref="K246">_FV(Table1[[#This Row],[Name]],"Open")</f>
        <v>42.99</v>
      </c>
      <c r="L246" s="4" t="str" cm="1">
        <f t="array" ref="L246">_FV(Table1[[#This Row],[Name]],"Exchange")</f>
        <v>New York Stock Exchange</v>
      </c>
      <c r="M246" s="4" cm="1">
        <f t="array" ref="M246">_FV(Table1[[#This Row],[Name]],"Price")</f>
        <v>43.25</v>
      </c>
      <c r="N246" s="4" t="str">
        <f>Table1[[#This Row],[Ticker symbol]]&amp;VLOOKUP(Table1[[#This Row],[Exchange]],Sheet2!A:B,2,FALSE)</f>
        <v>DT</v>
      </c>
    </row>
    <row r="247" spans="1:14" customFormat="1" x14ac:dyDescent="0.35">
      <c r="A247" t="e" vm="254">
        <v>#VALUE!</v>
      </c>
      <c r="B247" t="str" cm="1">
        <f t="array" ref="B247">_FV(Table1[[#This Row],[Name]],"Industry")</f>
        <v>Oil &amp; Gas</v>
      </c>
      <c r="C247" s="1" cm="1">
        <f t="array" ref="C247">_FV(Table1[[#This Row],[Name]],"Volume")</f>
        <v>2288485</v>
      </c>
      <c r="D247" s="1" cm="1">
        <f t="array" ref="D247">_FV(Table1[[#This Row],[Name]],"Shares outstanding",TRUE)</f>
        <v>3257688000</v>
      </c>
      <c r="E247" s="2" cm="1">
        <f t="array" ref="E247">_FV(Table1[[#This Row],[Name]],"Market cap",TRUE)</f>
        <v>52885970000</v>
      </c>
      <c r="F247" s="3" cm="1">
        <f t="array" ref="F247">_FV(Table1[[#This Row],[Name]],"Change (%)",TRUE)</f>
        <v>1.2507999999999998E-2</v>
      </c>
      <c r="G247" s="4" cm="1">
        <f t="array" ref="G247">_FV(Table1[[#This Row],[Name]],"52 week low",TRUE)</f>
        <v>8.41</v>
      </c>
      <c r="H247" s="4" cm="1">
        <f t="array" ref="H247">_FV(Table1[[#This Row],[Name]],"52 week high",TRUE)</f>
        <v>21.04</v>
      </c>
      <c r="I247" s="4" cm="1">
        <f t="array" ref="I247">_FV(Table1[[#This Row],[Name]],"Previous close",TRUE)</f>
        <v>15.99</v>
      </c>
      <c r="J247" s="10" t="str" cm="1">
        <f t="array" ref="J247">_FV(Table1[[#This Row],[Name]],"Ticker symbol",TRUE)</f>
        <v>EQNR</v>
      </c>
      <c r="K247" s="4" cm="1">
        <f t="array" ref="K247">_FV(Table1[[#This Row],[Name]],"Open")</f>
        <v>16.149999999999999</v>
      </c>
      <c r="L247" s="4" t="str" cm="1">
        <f t="array" ref="L247">_FV(Table1[[#This Row],[Name]],"Exchange")</f>
        <v>New York Stock Exchange</v>
      </c>
      <c r="M247" s="4" cm="1">
        <f t="array" ref="M247">_FV(Table1[[#This Row],[Name]],"Price")</f>
        <v>16.190000000000001</v>
      </c>
      <c r="N247" s="4" t="str">
        <f>Table1[[#This Row],[Ticker symbol]]&amp;VLOOKUP(Table1[[#This Row],[Exchange]],Sheet2!A:B,2,FALSE)</f>
        <v>EQNR</v>
      </c>
    </row>
    <row r="248" spans="1:14" customFormat="1" x14ac:dyDescent="0.35">
      <c r="A248" t="e" vm="255">
        <v>#VALUE!</v>
      </c>
      <c r="B248" t="str" cm="1">
        <f t="array" ref="B248">_FV(Table1[[#This Row],[Name]],"Industry")</f>
        <v>Automobiles &amp; Auto Parts</v>
      </c>
      <c r="C248" s="1" cm="1">
        <f t="array" ref="C248">_FV(Table1[[#This Row],[Name]],"Volume")</f>
        <v>2252865</v>
      </c>
      <c r="D248" s="1" cm="1">
        <f t="array" ref="D248">_FV(Table1[[#This Row],[Name]],"Shares outstanding",TRUE)</f>
        <v>207254200</v>
      </c>
      <c r="E248" s="2" cm="1">
        <f t="array" ref="E248">_FV(Table1[[#This Row],[Name]],"Market cap",TRUE)</f>
        <v>8447681000</v>
      </c>
      <c r="F248" s="3" cm="1">
        <f t="array" ref="F248">_FV(Table1[[#This Row],[Name]],"Change (%)",TRUE)</f>
        <v>1.6437999999999998E-2</v>
      </c>
      <c r="G248" s="4" cm="1">
        <f t="array" ref="G248">_FV(Table1[[#This Row],[Name]],"52 week low",TRUE)</f>
        <v>17</v>
      </c>
      <c r="H248" s="4" cm="1">
        <f t="array" ref="H248">_FV(Table1[[#This Row],[Name]],"52 week high",TRUE)</f>
        <v>46.6</v>
      </c>
      <c r="I248" s="4" cm="1">
        <f t="array" ref="I248">_FV(Table1[[#This Row],[Name]],"Previous close",TRUE)</f>
        <v>40.76</v>
      </c>
      <c r="J248" s="10" t="str" cm="1">
        <f t="array" ref="J248">_FV(Table1[[#This Row],[Name]],"Ticker symbol",TRUE)</f>
        <v>BWA</v>
      </c>
      <c r="K248" s="4" cm="1">
        <f t="array" ref="K248">_FV(Table1[[#This Row],[Name]],"Open")</f>
        <v>40.89</v>
      </c>
      <c r="L248" s="4" t="str" cm="1">
        <f t="array" ref="L248">_FV(Table1[[#This Row],[Name]],"Exchange")</f>
        <v>New York Stock Exchange</v>
      </c>
      <c r="M248" s="4" cm="1">
        <f t="array" ref="M248">_FV(Table1[[#This Row],[Name]],"Price")</f>
        <v>41.43</v>
      </c>
      <c r="N248" s="4" t="str">
        <f>Table1[[#This Row],[Ticker symbol]]&amp;VLOOKUP(Table1[[#This Row],[Exchange]],Sheet2!A:B,2,FALSE)</f>
        <v>BWA</v>
      </c>
    </row>
    <row r="249" spans="1:14" customFormat="1" x14ac:dyDescent="0.35">
      <c r="A249" t="e" vm="256">
        <v>#VALUE!</v>
      </c>
      <c r="B249" t="str" cm="1">
        <f t="array" ref="B249">_FV(Table1[[#This Row],[Name]],"Industry")</f>
        <v>Homebuilding &amp; Construction Supplies</v>
      </c>
      <c r="C249" s="1" cm="1">
        <f t="array" ref="C249">_FV(Table1[[#This Row],[Name]],"Volume")</f>
        <v>2244889</v>
      </c>
      <c r="D249" s="1" cm="1">
        <f t="array" ref="D249">_FV(Table1[[#This Row],[Name]],"Shares outstanding",TRUE)</f>
        <v>125629000</v>
      </c>
      <c r="E249" s="2" cm="1">
        <f t="array" ref="E249">_FV(Table1[[#This Row],[Name]],"Market cap",TRUE)</f>
        <v>5415866000</v>
      </c>
      <c r="F249" s="3" cm="1">
        <f t="array" ref="F249">_FV(Table1[[#This Row],[Name]],"Change (%)",TRUE)</f>
        <v>-3.4789999999999999E-3</v>
      </c>
      <c r="G249" s="4" cm="1">
        <f t="array" ref="G249">_FV(Table1[[#This Row],[Name]],"52 week low",TRUE)</f>
        <v>13.28</v>
      </c>
      <c r="H249" s="4" cm="1">
        <f t="array" ref="H249">_FV(Table1[[#This Row],[Name]],"52 week high",TRUE)</f>
        <v>49.31</v>
      </c>
      <c r="I249" s="4" cm="1">
        <f t="array" ref="I249">_FV(Table1[[#This Row],[Name]],"Previous close",TRUE)</f>
        <v>43.11</v>
      </c>
      <c r="J249" s="10" t="str" cm="1">
        <f t="array" ref="J249">_FV(Table1[[#This Row],[Name]],"Ticker symbol",TRUE)</f>
        <v>TOL</v>
      </c>
      <c r="K249" s="4" cm="1">
        <f t="array" ref="K249">_FV(Table1[[#This Row],[Name]],"Open")</f>
        <v>43.65</v>
      </c>
      <c r="L249" s="4" t="str" cm="1">
        <f t="array" ref="L249">_FV(Table1[[#This Row],[Name]],"Exchange")</f>
        <v>New York Stock Exchange</v>
      </c>
      <c r="M249" s="4" cm="1">
        <f t="array" ref="M249">_FV(Table1[[#This Row],[Name]],"Price")</f>
        <v>42.96</v>
      </c>
      <c r="N249" s="4" t="str">
        <f>Table1[[#This Row],[Ticker symbol]]&amp;VLOOKUP(Table1[[#This Row],[Exchange]],Sheet2!A:B,2,FALSE)</f>
        <v>TOL</v>
      </c>
    </row>
    <row r="250" spans="1:14" customFormat="1" x14ac:dyDescent="0.35">
      <c r="A250" t="e" vm="257">
        <v>#VALUE!</v>
      </c>
      <c r="B250" t="str" cm="1">
        <f t="array" ref="B250">_FV(Table1[[#This Row],[Name]],"Industry")</f>
        <v>Oil &amp; Gas</v>
      </c>
      <c r="C250" s="1" cm="1">
        <f t="array" ref="C250">_FV(Table1[[#This Row],[Name]],"Volume")</f>
        <v>2224057</v>
      </c>
      <c r="D250" s="1" cm="1">
        <f t="array" ref="D250">_FV(Table1[[#This Row],[Name]],"Shares outstanding",TRUE)</f>
        <v>259860800</v>
      </c>
      <c r="E250" s="2" cm="1">
        <f t="array" ref="E250">_FV(Table1[[#This Row],[Name]],"Market cap",TRUE)</f>
        <v>2972807000</v>
      </c>
      <c r="F250" s="3" cm="1">
        <f t="array" ref="F250">_FV(Table1[[#This Row],[Name]],"Change (%)",TRUE)</f>
        <v>5.2449999999999997E-3</v>
      </c>
      <c r="G250" s="4" cm="1">
        <f t="array" ref="G250">_FV(Table1[[#This Row],[Name]],"52 week low",TRUE)</f>
        <v>2.1</v>
      </c>
      <c r="H250" s="4" cm="1">
        <f t="array" ref="H250">_FV(Table1[[#This Row],[Name]],"52 week high",TRUE)</f>
        <v>28.75</v>
      </c>
      <c r="I250" s="4" cm="1">
        <f t="array" ref="I250">_FV(Table1[[#This Row],[Name]],"Previous close",TRUE)</f>
        <v>11.44</v>
      </c>
      <c r="J250" s="10" t="str" cm="1">
        <f t="array" ref="J250">_FV(Table1[[#This Row],[Name]],"Ticker symbol",TRUE)</f>
        <v>OVV</v>
      </c>
      <c r="K250" s="4" cm="1">
        <f t="array" ref="K250">_FV(Table1[[#This Row],[Name]],"Open")</f>
        <v>11.46</v>
      </c>
      <c r="L250" s="4" t="str" cm="1">
        <f t="array" ref="L250">_FV(Table1[[#This Row],[Name]],"Exchange")</f>
        <v>New York Stock Exchange</v>
      </c>
      <c r="M250" s="4" cm="1">
        <f t="array" ref="M250">_FV(Table1[[#This Row],[Name]],"Price")</f>
        <v>11.5</v>
      </c>
      <c r="N250" s="4" t="str">
        <f>Table1[[#This Row],[Ticker symbol]]&amp;VLOOKUP(Table1[[#This Row],[Exchange]],Sheet2!A:B,2,FALSE)</f>
        <v>OVV</v>
      </c>
    </row>
    <row r="251" spans="1:14" customFormat="1" x14ac:dyDescent="0.35">
      <c r="A251" t="e" vm="258">
        <v>#VALUE!</v>
      </c>
      <c r="B251" t="str" cm="1">
        <f t="array" ref="B251">_FV(Table1[[#This Row],[Name]],"Industry")</f>
        <v>Investment Banking &amp; Investment Services</v>
      </c>
      <c r="C251" s="1" cm="1">
        <f t="array" ref="C251">_FV(Table1[[#This Row],[Name]],"Volume")</f>
        <v>2442477</v>
      </c>
      <c r="D251" s="1" cm="1">
        <f t="array" ref="D251">_FV(Table1[[#This Row],[Name]],"Shares outstanding",TRUE)</f>
        <v>449411500</v>
      </c>
      <c r="E251" s="2" cm="1">
        <f t="array" ref="E251">_FV(Table1[[#This Row],[Name]],"Market cap",TRUE)</f>
        <v>9635383000</v>
      </c>
      <c r="F251" s="3" cm="1">
        <f t="array" ref="F251">_FV(Table1[[#This Row],[Name]],"Change (%)",TRUE)</f>
        <v>7.9290000000000003E-3</v>
      </c>
      <c r="G251" s="4" cm="1">
        <f t="array" ref="G251">_FV(Table1[[#This Row],[Name]],"52 week low",TRUE)</f>
        <v>9.89</v>
      </c>
      <c r="H251" s="4" cm="1">
        <f t="array" ref="H251">_FV(Table1[[#This Row],[Name]],"52 week high",TRUE)</f>
        <v>27.295000000000002</v>
      </c>
      <c r="I251" s="4" cm="1">
        <f t="array" ref="I251">_FV(Table1[[#This Row],[Name]],"Previous close",TRUE)</f>
        <v>21.44</v>
      </c>
      <c r="J251" s="10" t="str" cm="1">
        <f t="array" ref="J251">_FV(Table1[[#This Row],[Name]],"Ticker symbol",TRUE)</f>
        <v>EQH</v>
      </c>
      <c r="K251" s="4" cm="1">
        <f t="array" ref="K251">_FV(Table1[[#This Row],[Name]],"Open")</f>
        <v>21.74</v>
      </c>
      <c r="L251" s="4" t="str" cm="1">
        <f t="array" ref="L251">_FV(Table1[[#This Row],[Name]],"Exchange")</f>
        <v>New York Stock Exchange</v>
      </c>
      <c r="M251" s="4" cm="1">
        <f t="array" ref="M251">_FV(Table1[[#This Row],[Name]],"Price")</f>
        <v>21.61</v>
      </c>
      <c r="N251" s="4" t="str">
        <f>Table1[[#This Row],[Ticker symbol]]&amp;VLOOKUP(Table1[[#This Row],[Exchange]],Sheet2!A:B,2,FALSE)</f>
        <v>EQH</v>
      </c>
    </row>
    <row r="252" spans="1:14" customFormat="1" x14ac:dyDescent="0.35">
      <c r="A252" t="e" vm="259">
        <v>#VALUE!</v>
      </c>
      <c r="B252" t="str" cm="1">
        <f t="array" ref="B252">_FV(Table1[[#This Row],[Name]],"Industry")</f>
        <v>Electronic Equipment &amp; Parts</v>
      </c>
      <c r="C252" s="1" cm="1">
        <f t="array" ref="C252">_FV(Table1[[#This Row],[Name]],"Volume")</f>
        <v>2556930</v>
      </c>
      <c r="D252" s="1" cm="1">
        <f t="array" ref="D252">_FV(Table1[[#This Row],[Name]],"Shares outstanding",TRUE)</f>
        <v>500888500</v>
      </c>
      <c r="E252" s="2" cm="1">
        <f t="array" ref="E252">_FV(Table1[[#This Row],[Name]],"Market cap",TRUE)</f>
        <v>5284374000</v>
      </c>
      <c r="F252" s="3" cm="1">
        <f t="array" ref="F252">_FV(Table1[[#This Row],[Name]],"Change (%)",TRUE)</f>
        <v>2.9384E-2</v>
      </c>
      <c r="G252" s="4" cm="1">
        <f t="array" ref="G252">_FV(Table1[[#This Row],[Name]],"52 week low",TRUE)</f>
        <v>5.36</v>
      </c>
      <c r="H252" s="4" cm="1">
        <f t="array" ref="H252">_FV(Table1[[#This Row],[Name]],"52 week high",TRUE)</f>
        <v>14</v>
      </c>
      <c r="I252" s="4" cm="1">
        <f t="array" ref="I252">_FV(Table1[[#This Row],[Name]],"Previous close",TRUE)</f>
        <v>10.55</v>
      </c>
      <c r="J252" s="10" t="str" cm="1">
        <f t="array" ref="J252">_FV(Table1[[#This Row],[Name]],"Ticker symbol",TRUE)</f>
        <v>FLEX</v>
      </c>
      <c r="K252" s="4" cm="1">
        <f t="array" ref="K252">_FV(Table1[[#This Row],[Name]],"Open")</f>
        <v>10.61</v>
      </c>
      <c r="L252" s="4" t="str" cm="1">
        <f t="array" ref="L252">_FV(Table1[[#This Row],[Name]],"Exchange")</f>
        <v>Nasdaq Stock Market</v>
      </c>
      <c r="M252" s="4" cm="1">
        <f t="array" ref="M252">_FV(Table1[[#This Row],[Name]],"Price")</f>
        <v>10.86</v>
      </c>
      <c r="N252" s="4" t="str">
        <f>Table1[[#This Row],[Ticker symbol]]&amp;VLOOKUP(Table1[[#This Row],[Exchange]],Sheet2!A:B,2,FALSE)</f>
        <v>FLEX</v>
      </c>
    </row>
    <row r="253" spans="1:14" customFormat="1" x14ac:dyDescent="0.35">
      <c r="A253" t="e" vm="260">
        <v>#VALUE!</v>
      </c>
      <c r="B253" t="str" cm="1">
        <f t="array" ref="B253">_FV(Table1[[#This Row],[Name]],"Industry")</f>
        <v>Oil &amp; Gas</v>
      </c>
      <c r="C253" s="1" cm="1">
        <f t="array" ref="C253">_FV(Table1[[#This Row],[Name]],"Volume")</f>
        <v>2471768</v>
      </c>
      <c r="D253" s="1" cm="1">
        <f t="array" ref="D253">_FV(Table1[[#This Row],[Name]],"Shares outstanding",TRUE)</f>
        <v>162015400</v>
      </c>
      <c r="E253" s="2" cm="1">
        <f t="array" ref="E253">_FV(Table1[[#This Row],[Name]],"Market cap",TRUE)</f>
        <v>4043905000</v>
      </c>
      <c r="F253" s="3" cm="1">
        <f t="array" ref="F253">_FV(Table1[[#This Row],[Name]],"Change (%)",TRUE)</f>
        <v>3.4054000000000001E-2</v>
      </c>
      <c r="G253" s="4" cm="1">
        <f t="array" ref="G253">_FV(Table1[[#This Row],[Name]],"52 week low",TRUE)</f>
        <v>18.4801</v>
      </c>
      <c r="H253" s="4" cm="1">
        <f t="array" ref="H253">_FV(Table1[[#This Row],[Name]],"52 week high",TRUE)</f>
        <v>58.88</v>
      </c>
      <c r="I253" s="4" cm="1">
        <f t="array" ref="I253">_FV(Table1[[#This Row],[Name]],"Previous close",TRUE)</f>
        <v>24.96</v>
      </c>
      <c r="J253" s="10" t="str" cm="1">
        <f t="array" ref="J253">_FV(Table1[[#This Row],[Name]],"Ticker symbol",TRUE)</f>
        <v>HFC</v>
      </c>
      <c r="K253" s="4" cm="1">
        <f t="array" ref="K253">_FV(Table1[[#This Row],[Name]],"Open")</f>
        <v>25.1</v>
      </c>
      <c r="L253" s="4" t="str" cm="1">
        <f t="array" ref="L253">_FV(Table1[[#This Row],[Name]],"Exchange")</f>
        <v>New York Stock Exchange</v>
      </c>
      <c r="M253" s="4" cm="1">
        <f t="array" ref="M253">_FV(Table1[[#This Row],[Name]],"Price")</f>
        <v>25.81</v>
      </c>
      <c r="N253" s="4" t="str">
        <f>Table1[[#This Row],[Ticker symbol]]&amp;VLOOKUP(Table1[[#This Row],[Exchange]],Sheet2!A:B,2,FALSE)</f>
        <v>HFC</v>
      </c>
    </row>
    <row r="254" spans="1:14" customFormat="1" x14ac:dyDescent="0.35">
      <c r="A254" t="e" vm="261">
        <v>#VALUE!</v>
      </c>
      <c r="B254" t="str" cm="1">
        <f t="array" ref="B254">_FV(Table1[[#This Row],[Name]],"Industry")</f>
        <v>Residential &amp; Commercial REIT</v>
      </c>
      <c r="C254" s="1" cm="1">
        <f t="array" ref="C254">_FV(Table1[[#This Row],[Name]],"Volume")</f>
        <v>2189638</v>
      </c>
      <c r="D254" s="1" cm="1">
        <f t="array" ref="D254">_FV(Table1[[#This Row],[Name]],"Shares outstanding",TRUE)</f>
        <v>223223600</v>
      </c>
      <c r="E254" s="2" cm="1">
        <f t="array" ref="E254">_FV(Table1[[#This Row],[Name]],"Market cap",TRUE)</f>
        <v>2323757000</v>
      </c>
      <c r="F254" s="3" cm="1">
        <f t="array" ref="F254">_FV(Table1[[#This Row],[Name]],"Change (%)",TRUE)</f>
        <v>2.6897000000000001E-2</v>
      </c>
      <c r="G254" s="4" cm="1">
        <f t="array" ref="G254">_FV(Table1[[#This Row],[Name]],"52 week low",TRUE)</f>
        <v>4.4800000000000004</v>
      </c>
      <c r="H254" s="4" cm="1">
        <f t="array" ref="H254">_FV(Table1[[#This Row],[Name]],"52 week high",TRUE)</f>
        <v>16.876000000000001</v>
      </c>
      <c r="I254" s="4" cm="1">
        <f t="array" ref="I254">_FV(Table1[[#This Row],[Name]],"Previous close",TRUE)</f>
        <v>10.41</v>
      </c>
      <c r="J254" s="10" t="str" cm="1">
        <f t="array" ref="J254">_FV(Table1[[#This Row],[Name]],"Ticker symbol",TRUE)</f>
        <v>APLE</v>
      </c>
      <c r="K254" s="4" cm="1">
        <f t="array" ref="K254">_FV(Table1[[#This Row],[Name]],"Open")</f>
        <v>10.49</v>
      </c>
      <c r="L254" s="4" t="str" cm="1">
        <f t="array" ref="L254">_FV(Table1[[#This Row],[Name]],"Exchange")</f>
        <v>New York Stock Exchange</v>
      </c>
      <c r="M254" s="4" cm="1">
        <f t="array" ref="M254">_FV(Table1[[#This Row],[Name]],"Price")</f>
        <v>10.69</v>
      </c>
      <c r="N254" s="4" t="str">
        <f>Table1[[#This Row],[Ticker symbol]]&amp;VLOOKUP(Table1[[#This Row],[Exchange]],Sheet2!A:B,2,FALSE)</f>
        <v>APLE</v>
      </c>
    </row>
    <row r="255" spans="1:14" customFormat="1" x14ac:dyDescent="0.35">
      <c r="A255" t="e" vm="262">
        <v>#VALUE!</v>
      </c>
      <c r="B255" t="str" cm="1">
        <f t="array" ref="B255">_FV(Table1[[#This Row],[Name]],"Industry")</f>
        <v>Media &amp; Publishing</v>
      </c>
      <c r="C255" s="1" cm="1">
        <f t="array" ref="C255">_FV(Table1[[#This Row],[Name]],"Volume")</f>
        <v>2186329</v>
      </c>
      <c r="D255" s="1" cm="1">
        <f t="array" ref="D255">_FV(Table1[[#This Row],[Name]],"Shares outstanding",TRUE)</f>
        <v>506888900</v>
      </c>
      <c r="E255" s="2" cm="1">
        <f t="array" ref="E255">_FV(Table1[[#This Row],[Name]],"Market cap",TRUE)</f>
        <v>10904610000</v>
      </c>
      <c r="F255" s="3" cm="1">
        <f t="array" ref="F255">_FV(Table1[[#This Row],[Name]],"Change (%)",TRUE)</f>
        <v>3.3960000000000001E-3</v>
      </c>
      <c r="G255" s="4" cm="1">
        <f t="array" ref="G255">_FV(Table1[[#This Row],[Name]],"52 week low",TRUE)</f>
        <v>15.43</v>
      </c>
      <c r="H255" s="4" cm="1">
        <f t="array" ref="H255">_FV(Table1[[#This Row],[Name]],"52 week high",TRUE)</f>
        <v>31.2</v>
      </c>
      <c r="I255" s="4" cm="1">
        <f t="array" ref="I255">_FV(Table1[[#This Row],[Name]],"Previous close",TRUE)</f>
        <v>20.61</v>
      </c>
      <c r="J255" s="10" t="str" cm="1">
        <f t="array" ref="J255">_FV(Table1[[#This Row],[Name]],"Ticker symbol",TRUE)</f>
        <v>DISCK</v>
      </c>
      <c r="K255" s="4" cm="1">
        <f t="array" ref="K255">_FV(Table1[[#This Row],[Name]],"Open")</f>
        <v>20.62</v>
      </c>
      <c r="L255" s="4" t="str" cm="1">
        <f t="array" ref="L255">_FV(Table1[[#This Row],[Name]],"Exchange")</f>
        <v>Nasdaq Stock Market</v>
      </c>
      <c r="M255" s="4" cm="1">
        <f t="array" ref="M255">_FV(Table1[[#This Row],[Name]],"Price")</f>
        <v>20.68</v>
      </c>
      <c r="N255" s="4" t="str">
        <f>Table1[[#This Row],[Ticker symbol]]&amp;VLOOKUP(Table1[[#This Row],[Exchange]],Sheet2!A:B,2,FALSE)</f>
        <v>DISCK</v>
      </c>
    </row>
    <row r="256" spans="1:14" customFormat="1" x14ac:dyDescent="0.35">
      <c r="A256" t="e" vm="263">
        <v>#VALUE!</v>
      </c>
      <c r="B256" t="str" cm="1">
        <f t="array" ref="B256">_FV(Table1[[#This Row],[Name]],"Industry")</f>
        <v>Computers, Phones &amp; Household Electronics</v>
      </c>
      <c r="C256" s="1" cm="1">
        <f t="array" ref="C256">_FV(Table1[[#This Row],[Name]],"Volume")</f>
        <v>2181749</v>
      </c>
      <c r="D256" s="1" cm="1">
        <f t="array" ref="D256">_FV(Table1[[#This Row],[Name]],"Shares outstanding",TRUE)</f>
        <v>257461500</v>
      </c>
      <c r="E256" s="2" cm="1">
        <f t="array" ref="E256">_FV(Table1[[#This Row],[Name]],"Market cap",TRUE)</f>
        <v>11727370000</v>
      </c>
      <c r="F256" s="3" cm="1">
        <f t="array" ref="F256">_FV(Table1[[#This Row],[Name]],"Change (%)",TRUE)</f>
        <v>2.3052000000000003E-2</v>
      </c>
      <c r="G256" s="4" cm="1">
        <f t="array" ref="G256">_FV(Table1[[#This Row],[Name]],"52 week low",TRUE)</f>
        <v>39.020000000000003</v>
      </c>
      <c r="H256" s="4" cm="1">
        <f t="array" ref="H256">_FV(Table1[[#This Row],[Name]],"52 week high",TRUE)</f>
        <v>64.17</v>
      </c>
      <c r="I256" s="4" cm="1">
        <f t="array" ref="I256">_FV(Table1[[#This Row],[Name]],"Previous close",TRUE)</f>
        <v>45.55</v>
      </c>
      <c r="J256" s="10" t="str" cm="1">
        <f t="array" ref="J256">_FV(Table1[[#This Row],[Name]],"Ticker symbol",TRUE)</f>
        <v>STX</v>
      </c>
      <c r="K256" s="4" cm="1">
        <f t="array" ref="K256">_FV(Table1[[#This Row],[Name]],"Open")</f>
        <v>45.85</v>
      </c>
      <c r="L256" s="4" t="str" cm="1">
        <f t="array" ref="L256">_FV(Table1[[#This Row],[Name]],"Exchange")</f>
        <v>Nasdaq Stock Market</v>
      </c>
      <c r="M256" s="4" cm="1">
        <f t="array" ref="M256">_FV(Table1[[#This Row],[Name]],"Price")</f>
        <v>46.6</v>
      </c>
      <c r="N256" s="4" t="str">
        <f>Table1[[#This Row],[Ticker symbol]]&amp;VLOOKUP(Table1[[#This Row],[Exchange]],Sheet2!A:B,2,FALSE)</f>
        <v>STX</v>
      </c>
    </row>
    <row r="257" spans="1:14" customFormat="1" x14ac:dyDescent="0.35">
      <c r="A257" t="e" vm="264">
        <v>#VALUE!</v>
      </c>
      <c r="B257" t="str" cm="1">
        <f t="array" ref="B257">_FV(Table1[[#This Row],[Name]],"Industry")</f>
        <v>Banking Services</v>
      </c>
      <c r="C257" s="1" cm="1">
        <f t="array" ref="C257">_FV(Table1[[#This Row],[Name]],"Volume")</f>
        <v>2177576</v>
      </c>
      <c r="D257" s="1" cm="1">
        <f t="array" ref="D257">_FV(Table1[[#This Row],[Name]],"Shares outstanding",TRUE)</f>
        <v>4073219000</v>
      </c>
      <c r="E257" s="2" cm="1">
        <f t="array" ref="E257">_FV(Table1[[#This Row],[Name]],"Market cap",TRUE)</f>
        <v>88243560000</v>
      </c>
      <c r="F257" s="3" cm="1">
        <f t="array" ref="F257">_FV(Table1[[#This Row],[Name]],"Change (%)",TRUE)</f>
        <v>1.8013999999999999E-2</v>
      </c>
      <c r="G257" s="4" cm="1">
        <f t="array" ref="G257">_FV(Table1[[#This Row],[Name]],"52 week low",TRUE)</f>
        <v>20.98</v>
      </c>
      <c r="H257" s="4" cm="1">
        <f t="array" ref="H257">_FV(Table1[[#This Row],[Name]],"52 week high",TRUE)</f>
        <v>39.685000000000002</v>
      </c>
      <c r="I257" s="4" cm="1">
        <f t="array" ref="I257">_FV(Table1[[#This Row],[Name]],"Previous close",TRUE)</f>
        <v>21.65</v>
      </c>
      <c r="J257" s="10" t="str" cm="1">
        <f t="array" ref="J257">_FV(Table1[[#This Row],[Name]],"Ticker symbol",TRUE)</f>
        <v>HSBC</v>
      </c>
      <c r="K257" s="4" cm="1">
        <f t="array" ref="K257">_FV(Table1[[#This Row],[Name]],"Open")</f>
        <v>22.13</v>
      </c>
      <c r="L257" s="4" t="str" cm="1">
        <f t="array" ref="L257">_FV(Table1[[#This Row],[Name]],"Exchange")</f>
        <v>New York Stock Exchange</v>
      </c>
      <c r="M257" s="4" cm="1">
        <f t="array" ref="M257">_FV(Table1[[#This Row],[Name]],"Price")</f>
        <v>22.04</v>
      </c>
      <c r="N257" s="4" t="str">
        <f>Table1[[#This Row],[Ticker symbol]]&amp;VLOOKUP(Table1[[#This Row],[Exchange]],Sheet2!A:B,2,FALSE)</f>
        <v>HSBC</v>
      </c>
    </row>
    <row r="258" spans="1:14" customFormat="1" x14ac:dyDescent="0.35">
      <c r="A258" t="e" vm="265">
        <v>#VALUE!</v>
      </c>
      <c r="B258" t="str" cm="1">
        <f t="array" ref="B258">_FV(Table1[[#This Row],[Name]],"Industry")</f>
        <v>Software &amp; IT Services</v>
      </c>
      <c r="C258" s="1" cm="1">
        <f t="array" ref="C258">_FV(Table1[[#This Row],[Name]],"Volume")</f>
        <v>2246534</v>
      </c>
      <c r="D258" s="1" cm="1">
        <f t="array" ref="D258">_FV(Table1[[#This Row],[Name]],"Shares outstanding",TRUE)</f>
        <v>208706200</v>
      </c>
      <c r="E258" s="2" cm="1">
        <f t="array" ref="E258">_FV(Table1[[#This Row],[Name]],"Market cap",TRUE)</f>
        <v>4301435000</v>
      </c>
      <c r="F258" s="3" cm="1">
        <f t="array" ref="F258">_FV(Table1[[#This Row],[Name]],"Change (%)",TRUE)</f>
        <v>2.8142E-2</v>
      </c>
      <c r="G258" s="4" cm="1">
        <f t="array" ref="G258">_FV(Table1[[#This Row],[Name]],"52 week low",TRUE)</f>
        <v>16.61</v>
      </c>
      <c r="H258" s="4" cm="1">
        <f t="array" ref="H258">_FV(Table1[[#This Row],[Name]],"52 week high",TRUE)</f>
        <v>39.423900000000003</v>
      </c>
      <c r="I258" s="4" cm="1">
        <f t="array" ref="I258">_FV(Table1[[#This Row],[Name]],"Previous close",TRUE)</f>
        <v>20.61</v>
      </c>
      <c r="J258" s="10" t="str" cm="1">
        <f t="array" ref="J258">_FV(Table1[[#This Row],[Name]],"Ticker symbol",TRUE)</f>
        <v>MOMO</v>
      </c>
      <c r="K258" s="4" cm="1">
        <f t="array" ref="K258">_FV(Table1[[#This Row],[Name]],"Open")</f>
        <v>20.71</v>
      </c>
      <c r="L258" s="4" t="str" cm="1">
        <f t="array" ref="L258">_FV(Table1[[#This Row],[Name]],"Exchange")</f>
        <v>Nasdaq Stock Market</v>
      </c>
      <c r="M258" s="4" cm="1">
        <f t="array" ref="M258">_FV(Table1[[#This Row],[Name]],"Price")</f>
        <v>21.19</v>
      </c>
      <c r="N258" s="4" t="str">
        <f>Table1[[#This Row],[Ticker symbol]]&amp;VLOOKUP(Table1[[#This Row],[Exchange]],Sheet2!A:B,2,FALSE)</f>
        <v>MOMO</v>
      </c>
    </row>
    <row r="259" spans="1:14" customFormat="1" x14ac:dyDescent="0.35">
      <c r="A259" t="e" vm="266">
        <v>#VALUE!</v>
      </c>
      <c r="B259" t="str" cm="1">
        <f t="array" ref="B259">_FV(Table1[[#This Row],[Name]],"Industry")</f>
        <v>Telecommunications Services</v>
      </c>
      <c r="C259" s="1" cm="1">
        <f t="array" ref="C259">_FV(Table1[[#This Row],[Name]],"Volume")</f>
        <v>2136157</v>
      </c>
      <c r="D259" s="1" cm="1">
        <f t="array" ref="D259">_FV(Table1[[#This Row],[Name]],"Shares outstanding",TRUE)</f>
        <v>2682434000</v>
      </c>
      <c r="E259" s="2" cm="1">
        <f t="array" ref="E259">_FV(Table1[[#This Row],[Name]],"Market cap",TRUE)</f>
        <v>40276190000</v>
      </c>
      <c r="F259" s="3" cm="1">
        <f t="array" ref="F259">_FV(Table1[[#This Row],[Name]],"Change (%)",TRUE)</f>
        <v>-8.626E-3</v>
      </c>
      <c r="G259" s="4" cm="1">
        <f t="array" ref="G259">_FV(Table1[[#This Row],[Name]],"52 week low",TRUE)</f>
        <v>11.46</v>
      </c>
      <c r="H259" s="4" cm="1">
        <f t="array" ref="H259">_FV(Table1[[#This Row],[Name]],"52 week high",TRUE)</f>
        <v>21.72</v>
      </c>
      <c r="I259" s="4" cm="1">
        <f t="array" ref="I259">_FV(Table1[[#This Row],[Name]],"Previous close",TRUE)</f>
        <v>15.07</v>
      </c>
      <c r="J259" s="10" t="str" cm="1">
        <f t="array" ref="J259">_FV(Table1[[#This Row],[Name]],"Ticker symbol",TRUE)</f>
        <v>VOD</v>
      </c>
      <c r="K259" s="4" cm="1">
        <f t="array" ref="K259">_FV(Table1[[#This Row],[Name]],"Open")</f>
        <v>15.04</v>
      </c>
      <c r="L259" s="4" t="str" cm="1">
        <f t="array" ref="L259">_FV(Table1[[#This Row],[Name]],"Exchange")</f>
        <v>Nasdaq Stock Market</v>
      </c>
      <c r="M259" s="4" cm="1">
        <f t="array" ref="M259">_FV(Table1[[#This Row],[Name]],"Price")</f>
        <v>14.94</v>
      </c>
      <c r="N259" s="4" t="str">
        <f>Table1[[#This Row],[Ticker symbol]]&amp;VLOOKUP(Table1[[#This Row],[Exchange]],Sheet2!A:B,2,FALSE)</f>
        <v>VOD</v>
      </c>
    </row>
    <row r="260" spans="1:14" customFormat="1" x14ac:dyDescent="0.35">
      <c r="A260" t="e" vm="267">
        <v>#VALUE!</v>
      </c>
      <c r="B260" t="str" cm="1">
        <f t="array" ref="B260">_FV(Table1[[#This Row],[Name]],"Industry")</f>
        <v>Multiline Utilities</v>
      </c>
      <c r="C260" s="1" cm="1">
        <f t="array" ref="C260">_FV(Table1[[#This Row],[Name]],"Volume")</f>
        <v>2492920</v>
      </c>
      <c r="D260" s="1" cm="1">
        <f t="array" ref="D260">_FV(Table1[[#This Row],[Name]],"Shares outstanding",TRUE)</f>
        <v>544819000</v>
      </c>
      <c r="E260" s="2" cm="1">
        <f t="array" ref="E260">_FV(Table1[[#This Row],[Name]],"Market cap",TRUE)</f>
        <v>10765620000</v>
      </c>
      <c r="F260" s="3" cm="1">
        <f t="array" ref="F260">_FV(Table1[[#This Row],[Name]],"Change (%)",TRUE)</f>
        <v>9.6150000000000003E-3</v>
      </c>
      <c r="G260" s="4" cm="1">
        <f t="array" ref="G260">_FV(Table1[[#This Row],[Name]],"52 week low",TRUE)</f>
        <v>11.58</v>
      </c>
      <c r="H260" s="4" cm="1">
        <f t="array" ref="H260">_FV(Table1[[#This Row],[Name]],"52 week high",TRUE)</f>
        <v>30.71</v>
      </c>
      <c r="I260" s="4" cm="1">
        <f t="array" ref="I260">_FV(Table1[[#This Row],[Name]],"Previous close",TRUE)</f>
        <v>19.760000000000002</v>
      </c>
      <c r="J260" s="10" t="str" cm="1">
        <f t="array" ref="J260">_FV(Table1[[#This Row],[Name]],"Ticker symbol",TRUE)</f>
        <v>CNP</v>
      </c>
      <c r="K260" s="4" cm="1">
        <f t="array" ref="K260">_FV(Table1[[#This Row],[Name]],"Open")</f>
        <v>19.850000000000001</v>
      </c>
      <c r="L260" s="4" t="str" cm="1">
        <f t="array" ref="L260">_FV(Table1[[#This Row],[Name]],"Exchange")</f>
        <v>New York Stock Exchange</v>
      </c>
      <c r="M260" s="4" cm="1">
        <f t="array" ref="M260">_FV(Table1[[#This Row],[Name]],"Price")</f>
        <v>19.95</v>
      </c>
      <c r="N260" s="4" t="str">
        <f>Table1[[#This Row],[Ticker symbol]]&amp;VLOOKUP(Table1[[#This Row],[Exchange]],Sheet2!A:B,2,FALSE)</f>
        <v>CNP</v>
      </c>
    </row>
    <row r="261" spans="1:14" customFormat="1" x14ac:dyDescent="0.35">
      <c r="A261" t="e" vm="268">
        <v>#VALUE!</v>
      </c>
      <c r="B261" t="str" cm="1">
        <f t="array" ref="B261">_FV(Table1[[#This Row],[Name]],"Industry")</f>
        <v>Pharmaceuticals</v>
      </c>
      <c r="C261" s="1" cm="1">
        <f t="array" ref="C261">_FV(Table1[[#This Row],[Name]],"Volume")</f>
        <v>2110289</v>
      </c>
      <c r="D261" s="1" cm="1">
        <f t="array" ref="D261">_FV(Table1[[#This Row],[Name]],"Shares outstanding",TRUE)</f>
        <v>2508674000</v>
      </c>
      <c r="E261" s="2" cm="1">
        <f t="array" ref="E261">_FV(Table1[[#This Row],[Name]],"Market cap",TRUE)</f>
        <v>99005660000</v>
      </c>
      <c r="F261" s="3" cm="1">
        <f t="array" ref="F261">_FV(Table1[[#This Row],[Name]],"Change (%)",TRUE)</f>
        <v>-3.774E-3</v>
      </c>
      <c r="G261" s="4" cm="1">
        <f t="array" ref="G261">_FV(Table1[[#This Row],[Name]],"52 week low",TRUE)</f>
        <v>31.43</v>
      </c>
      <c r="H261" s="4" cm="1">
        <f t="array" ref="H261">_FV(Table1[[#This Row],[Name]],"52 week high",TRUE)</f>
        <v>48.25</v>
      </c>
      <c r="I261" s="4" cm="1">
        <f t="array" ref="I261">_FV(Table1[[#This Row],[Name]],"Previous close",TRUE)</f>
        <v>39.75</v>
      </c>
      <c r="J261" s="10" t="str" cm="1">
        <f t="array" ref="J261">_FV(Table1[[#This Row],[Name]],"Ticker symbol",TRUE)</f>
        <v>GSK</v>
      </c>
      <c r="K261" s="4" cm="1">
        <f t="array" ref="K261">_FV(Table1[[#This Row],[Name]],"Open")</f>
        <v>39.729999999999997</v>
      </c>
      <c r="L261" s="4" t="str" cm="1">
        <f t="array" ref="L261">_FV(Table1[[#This Row],[Name]],"Exchange")</f>
        <v>New York Stock Exchange</v>
      </c>
      <c r="M261" s="4" cm="1">
        <f t="array" ref="M261">_FV(Table1[[#This Row],[Name]],"Price")</f>
        <v>39.6</v>
      </c>
      <c r="N261" s="4" t="str">
        <f>Table1[[#This Row],[Ticker symbol]]&amp;VLOOKUP(Table1[[#This Row],[Exchange]],Sheet2!A:B,2,FALSE)</f>
        <v>GSK</v>
      </c>
    </row>
    <row r="262" spans="1:14" customFormat="1" x14ac:dyDescent="0.35">
      <c r="A262" t="e" vm="269">
        <v>#VALUE!</v>
      </c>
      <c r="B262" t="str" cm="1">
        <f t="array" ref="B262">_FV(Table1[[#This Row],[Name]],"Industry")</f>
        <v>Media &amp; Publishing</v>
      </c>
      <c r="C262" s="1" cm="1">
        <f t="array" ref="C262">_FV(Table1[[#This Row],[Name]],"Volume")</f>
        <v>3012911</v>
      </c>
      <c r="D262" s="1" cm="1">
        <f t="array" ref="D262">_FV(Table1[[#This Row],[Name]],"Shares outstanding",TRUE)</f>
        <v>506888900</v>
      </c>
      <c r="E262" s="2" cm="1">
        <f t="array" ref="E262">_FV(Table1[[#This Row],[Name]],"Market cap",TRUE)</f>
        <v>10904610000</v>
      </c>
      <c r="F262" s="3" cm="1">
        <f t="array" ref="F262">_FV(Table1[[#This Row],[Name]],"Change (%)",TRUE)</f>
        <v>6.5620000000000001E-4</v>
      </c>
      <c r="G262" s="4" cm="1">
        <f t="array" ref="G262">_FV(Table1[[#This Row],[Name]],"52 week low",TRUE)</f>
        <v>17.12</v>
      </c>
      <c r="H262" s="4" cm="1">
        <f t="array" ref="H262">_FV(Table1[[#This Row],[Name]],"52 week high",TRUE)</f>
        <v>33.655000000000001</v>
      </c>
      <c r="I262" s="4" cm="1">
        <f t="array" ref="I262">_FV(Table1[[#This Row],[Name]],"Previous close",TRUE)</f>
        <v>22.86</v>
      </c>
      <c r="J262" s="10" t="str" cm="1">
        <f t="array" ref="J262">_FV(Table1[[#This Row],[Name]],"Ticker symbol",TRUE)</f>
        <v>DISCA</v>
      </c>
      <c r="K262" s="4" cm="1">
        <f t="array" ref="K262">_FV(Table1[[#This Row],[Name]],"Open")</f>
        <v>22.88</v>
      </c>
      <c r="L262" s="4" t="str" cm="1">
        <f t="array" ref="L262">_FV(Table1[[#This Row],[Name]],"Exchange")</f>
        <v>Nasdaq Stock Market</v>
      </c>
      <c r="M262" s="4" cm="1">
        <f t="array" ref="M262">_FV(Table1[[#This Row],[Name]],"Price")</f>
        <v>22.875</v>
      </c>
      <c r="N262" s="4" t="str">
        <f>Table1[[#This Row],[Ticker symbol]]&amp;VLOOKUP(Table1[[#This Row],[Exchange]],Sheet2!A:B,2,FALSE)</f>
        <v>DISCA</v>
      </c>
    </row>
    <row r="263" spans="1:14" customFormat="1" x14ac:dyDescent="0.35">
      <c r="A263" t="e" vm="270">
        <v>#VALUE!</v>
      </c>
      <c r="B263" t="str" cm="1">
        <f t="array" ref="B263">_FV(Table1[[#This Row],[Name]],"Industry")</f>
        <v>Oil &amp; Gas Related Equipment and Services</v>
      </c>
      <c r="C263" s="1" cm="1">
        <f t="array" ref="C263">_FV(Table1[[#This Row],[Name]],"Volume")</f>
        <v>2039861</v>
      </c>
      <c r="D263" s="1" cm="1">
        <f t="array" ref="D263">_FV(Table1[[#This Row],[Name]],"Shares outstanding",TRUE)</f>
        <v>2025194000</v>
      </c>
      <c r="E263" s="2" cm="1">
        <f t="array" ref="E263">_FV(Table1[[#This Row],[Name]],"Market cap",TRUE)</f>
        <v>86212520000</v>
      </c>
      <c r="F263" s="3" cm="1">
        <f t="array" ref="F263">_FV(Table1[[#This Row],[Name]],"Change (%)",TRUE)</f>
        <v>4.0089999999999995E-3</v>
      </c>
      <c r="G263" s="4" cm="1">
        <f t="array" ref="G263">_FV(Table1[[#This Row],[Name]],"52 week low",TRUE)</f>
        <v>22.57</v>
      </c>
      <c r="H263" s="4" cm="1">
        <f t="array" ref="H263">_FV(Table1[[#This Row],[Name]],"52 week high",TRUE)</f>
        <v>43.15</v>
      </c>
      <c r="I263" s="4" cm="1">
        <f t="array" ref="I263">_FV(Table1[[#This Row],[Name]],"Previous close",TRUE)</f>
        <v>32.43</v>
      </c>
      <c r="J263" s="10" t="str" cm="1">
        <f t="array" ref="J263">_FV(Table1[[#This Row],[Name]],"Ticker symbol",TRUE)</f>
        <v>ENB</v>
      </c>
      <c r="K263" s="4" cm="1">
        <f t="array" ref="K263">_FV(Table1[[#This Row],[Name]],"Open")</f>
        <v>32.61</v>
      </c>
      <c r="L263" s="4" t="str" cm="1">
        <f t="array" ref="L263">_FV(Table1[[#This Row],[Name]],"Exchange")</f>
        <v>New York Stock Exchange</v>
      </c>
      <c r="M263" s="4" cm="1">
        <f t="array" ref="M263">_FV(Table1[[#This Row],[Name]],"Price")</f>
        <v>32.56</v>
      </c>
      <c r="N263" s="4" t="str">
        <f>Table1[[#This Row],[Ticker symbol]]&amp;VLOOKUP(Table1[[#This Row],[Exchange]],Sheet2!A:B,2,FALSE)</f>
        <v>ENB</v>
      </c>
    </row>
    <row r="264" spans="1:14" customFormat="1" x14ac:dyDescent="0.35">
      <c r="A264" t="e" vm="271">
        <v>#VALUE!</v>
      </c>
      <c r="B264" t="str" cm="1">
        <f t="array" ref="B264">_FV(Table1[[#This Row],[Name]],"Industry")</f>
        <v>Software &amp; IT Services</v>
      </c>
      <c r="C264" s="1" cm="1">
        <f t="array" ref="C264">_FV(Table1[[#This Row],[Name]],"Volume")</f>
        <v>2033606</v>
      </c>
      <c r="D264" s="1" cm="1">
        <f t="array" ref="D264">_FV(Table1[[#This Row],[Name]],"Shares outstanding",TRUE)</f>
        <v>254194600</v>
      </c>
      <c r="E264" s="2" cm="1">
        <f t="array" ref="E264">_FV(Table1[[#This Row],[Name]],"Market cap",TRUE)</f>
        <v>5022885000</v>
      </c>
      <c r="F264" s="3" cm="1">
        <f t="array" ref="F264">_FV(Table1[[#This Row],[Name]],"Change (%)",TRUE)</f>
        <v>4.0486000000000001E-2</v>
      </c>
      <c r="G264" s="4" cm="1">
        <f t="array" ref="G264">_FV(Table1[[#This Row],[Name]],"52 week low",TRUE)</f>
        <v>7.9</v>
      </c>
      <c r="H264" s="4" cm="1">
        <f t="array" ref="H264">_FV(Table1[[#This Row],[Name]],"52 week high",TRUE)</f>
        <v>38.369999999999997</v>
      </c>
      <c r="I264" s="4" cm="1">
        <f t="array" ref="I264">_FV(Table1[[#This Row],[Name]],"Previous close",TRUE)</f>
        <v>19.760000000000002</v>
      </c>
      <c r="J264" s="10" t="str" cm="1">
        <f t="array" ref="J264">_FV(Table1[[#This Row],[Name]],"Ticker symbol",TRUE)</f>
        <v>DXC</v>
      </c>
      <c r="K264" s="4" cm="1">
        <f t="array" ref="K264">_FV(Table1[[#This Row],[Name]],"Open")</f>
        <v>19.96</v>
      </c>
      <c r="L264" s="4" t="str" cm="1">
        <f t="array" ref="L264">_FV(Table1[[#This Row],[Name]],"Exchange")</f>
        <v>New York Stock Exchange</v>
      </c>
      <c r="M264" s="4" cm="1">
        <f t="array" ref="M264">_FV(Table1[[#This Row],[Name]],"Price")</f>
        <v>20.56</v>
      </c>
      <c r="N264" s="4" t="str">
        <f>Table1[[#This Row],[Ticker symbol]]&amp;VLOOKUP(Table1[[#This Row],[Exchange]],Sheet2!A:B,2,FALSE)</f>
        <v>DXC</v>
      </c>
    </row>
    <row r="265" spans="1:14" customFormat="1" x14ac:dyDescent="0.35">
      <c r="A265" t="e" vm="272">
        <v>#VALUE!</v>
      </c>
      <c r="B265" t="str" cm="1">
        <f t="array" ref="B265">_FV(Table1[[#This Row],[Name]],"Industry")</f>
        <v>Machinery, Equipment &amp; Components</v>
      </c>
      <c r="C265" s="1" cm="1">
        <f t="array" ref="C265">_FV(Table1[[#This Row],[Name]],"Volume")</f>
        <v>2353296</v>
      </c>
      <c r="D265" s="1" cm="1">
        <f t="array" ref="D265">_FV(Table1[[#This Row],[Name]],"Shares outstanding",TRUE)</f>
        <v>573626300</v>
      </c>
      <c r="E265" s="2" cm="1">
        <f t="array" ref="E265">_FV(Table1[[#This Row],[Name]],"Market cap",TRUE)</f>
        <v>27734830000</v>
      </c>
      <c r="F265" s="3" cm="1">
        <f t="array" ref="F265">_FV(Table1[[#This Row],[Name]],"Change (%)",TRUE)</f>
        <v>1.0134000000000001E-2</v>
      </c>
      <c r="G265" s="4" cm="1">
        <f t="array" ref="G265">_FV(Table1[[#This Row],[Name]],"52 week low",TRUE)</f>
        <v>26.715</v>
      </c>
      <c r="H265" s="4" cm="1">
        <f t="array" ref="H265">_FV(Table1[[#This Row],[Name]],"52 week high",TRUE)</f>
        <v>48.89</v>
      </c>
      <c r="I265" s="4" cm="1">
        <f t="array" ref="I265">_FV(Table1[[#This Row],[Name]],"Previous close",TRUE)</f>
        <v>48.35</v>
      </c>
      <c r="J265" s="10" t="str" cm="1">
        <f t="array" ref="J265">_FV(Table1[[#This Row],[Name]],"Ticker symbol",TRUE)</f>
        <v>FAST</v>
      </c>
      <c r="K265" s="4" cm="1">
        <f t="array" ref="K265">_FV(Table1[[#This Row],[Name]],"Open")</f>
        <v>48.53</v>
      </c>
      <c r="L265" s="4" t="str" cm="1">
        <f t="array" ref="L265">_FV(Table1[[#This Row],[Name]],"Exchange")</f>
        <v>Nasdaq Stock Market</v>
      </c>
      <c r="M265" s="4" cm="1">
        <f t="array" ref="M265">_FV(Table1[[#This Row],[Name]],"Price")</f>
        <v>48.84</v>
      </c>
      <c r="N265" s="4" t="str">
        <f>Table1[[#This Row],[Ticker symbol]]&amp;VLOOKUP(Table1[[#This Row],[Exchange]],Sheet2!A:B,2,FALSE)</f>
        <v>FAST</v>
      </c>
    </row>
    <row r="266" spans="1:14" customFormat="1" x14ac:dyDescent="0.35">
      <c r="A266" t="e" vm="273">
        <v>#VALUE!</v>
      </c>
      <c r="B266" t="str" cm="1">
        <f t="array" ref="B266">_FV(Table1[[#This Row],[Name]],"Industry")</f>
        <v>Coal</v>
      </c>
      <c r="C266" s="1" cm="1">
        <f t="array" ref="C266">_FV(Table1[[#This Row],[Name]],"Volume")</f>
        <v>2001783</v>
      </c>
      <c r="D266" s="1" cm="1">
        <f t="array" ref="D266">_FV(Table1[[#This Row],[Name]],"Shares outstanding",TRUE)</f>
        <v>187431900</v>
      </c>
      <c r="E266" s="2" cm="1">
        <f t="array" ref="E266">_FV(Table1[[#This Row],[Name]],"Market cap",TRUE)</f>
        <v>2106734000</v>
      </c>
      <c r="F266" s="3" cm="1">
        <f t="array" ref="F266">_FV(Table1[[#This Row],[Name]],"Change (%)",TRUE)</f>
        <v>5.3380000000000007E-3</v>
      </c>
      <c r="G266" s="4" cm="1">
        <f t="array" ref="G266">_FV(Table1[[#This Row],[Name]],"52 week low",TRUE)</f>
        <v>4.26</v>
      </c>
      <c r="H266" s="4" cm="1">
        <f t="array" ref="H266">_FV(Table1[[#This Row],[Name]],"52 week high",TRUE)</f>
        <v>14.19</v>
      </c>
      <c r="I266" s="4" cm="1">
        <f t="array" ref="I266">_FV(Table1[[#This Row],[Name]],"Previous close",TRUE)</f>
        <v>11.24</v>
      </c>
      <c r="J266" s="10" t="str" cm="1">
        <f t="array" ref="J266">_FV(Table1[[#This Row],[Name]],"Ticker symbol",TRUE)</f>
        <v>CNX</v>
      </c>
      <c r="K266" s="4" cm="1">
        <f t="array" ref="K266">_FV(Table1[[#This Row],[Name]],"Open")</f>
        <v>11.22</v>
      </c>
      <c r="L266" s="4" t="str" cm="1">
        <f t="array" ref="L266">_FV(Table1[[#This Row],[Name]],"Exchange")</f>
        <v>New York Stock Exchange</v>
      </c>
      <c r="M266" s="4" cm="1">
        <f t="array" ref="M266">_FV(Table1[[#This Row],[Name]],"Price")</f>
        <v>11.3</v>
      </c>
      <c r="N266" s="4" t="str">
        <f>Table1[[#This Row],[Ticker symbol]]&amp;VLOOKUP(Table1[[#This Row],[Exchange]],Sheet2!A:B,2,FALSE)</f>
        <v>CNX</v>
      </c>
    </row>
    <row r="267" spans="1:14" customFormat="1" x14ac:dyDescent="0.35">
      <c r="A267" t="e" vm="274">
        <v>#VALUE!</v>
      </c>
      <c r="B267" t="str" cm="1">
        <f t="array" ref="B267">_FV(Table1[[#This Row],[Name]],"Industry")</f>
        <v>Investment Banking &amp; Investment Services</v>
      </c>
      <c r="C267" s="1" cm="1">
        <f t="array" ref="C267">_FV(Table1[[#This Row],[Name]],"Volume")</f>
        <v>2000836</v>
      </c>
      <c r="D267" s="1" cm="1">
        <f t="array" ref="D267">_FV(Table1[[#This Row],[Name]],"Shares outstanding",TRUE)</f>
        <v>495356600</v>
      </c>
      <c r="E267" s="2" cm="1">
        <f t="array" ref="E267">_FV(Table1[[#This Row],[Name]],"Market cap",TRUE)</f>
        <v>10575860000</v>
      </c>
      <c r="F267" s="3" cm="1">
        <f t="array" ref="F267">_FV(Table1[[#This Row],[Name]],"Change (%)",TRUE)</f>
        <v>-9.368E-4</v>
      </c>
      <c r="G267" s="4" cm="1">
        <f t="array" ref="G267">_FV(Table1[[#This Row],[Name]],"52 week low",TRUE)</f>
        <v>14.91</v>
      </c>
      <c r="H267" s="4" cm="1">
        <f t="array" ref="H267">_FV(Table1[[#This Row],[Name]],"52 week high",TRUE)</f>
        <v>30.204999999999998</v>
      </c>
      <c r="I267" s="4" cm="1">
        <f t="array" ref="I267">_FV(Table1[[#This Row],[Name]],"Previous close",TRUE)</f>
        <v>21.35</v>
      </c>
      <c r="J267" s="10" t="str" cm="1">
        <f t="array" ref="J267">_FV(Table1[[#This Row],[Name]],"Ticker symbol",TRUE)</f>
        <v>BEN</v>
      </c>
      <c r="K267" s="4" cm="1">
        <f t="array" ref="K267">_FV(Table1[[#This Row],[Name]],"Open")</f>
        <v>21.52</v>
      </c>
      <c r="L267" s="4" t="str" cm="1">
        <f t="array" ref="L267">_FV(Table1[[#This Row],[Name]],"Exchange")</f>
        <v>New York Stock Exchange</v>
      </c>
      <c r="M267" s="4" cm="1">
        <f t="array" ref="M267">_FV(Table1[[#This Row],[Name]],"Price")</f>
        <v>21.33</v>
      </c>
      <c r="N267" s="4" t="str">
        <f>Table1[[#This Row],[Ticker symbol]]&amp;VLOOKUP(Table1[[#This Row],[Exchange]],Sheet2!A:B,2,FALSE)</f>
        <v>BEN</v>
      </c>
    </row>
    <row r="268" spans="1:14" customFormat="1" x14ac:dyDescent="0.35">
      <c r="A268" t="e" vm="275">
        <v>#VALUE!</v>
      </c>
      <c r="B268" t="str" cm="1">
        <f t="array" ref="B268">_FV(Table1[[#This Row],[Name]],"Industry")</f>
        <v>Media &amp; Publishing</v>
      </c>
      <c r="C268" s="1" cm="1">
        <f t="array" ref="C268">_FV(Table1[[#This Row],[Name]],"Volume")</f>
        <v>2000166</v>
      </c>
      <c r="D268" s="1" cm="1">
        <f t="array" ref="D268">_FV(Table1[[#This Row],[Name]],"Shares outstanding",TRUE)</f>
        <v>389922900</v>
      </c>
      <c r="E268" s="2" cm="1">
        <f t="array" ref="E268">_FV(Table1[[#This Row],[Name]],"Market cap",TRUE)</f>
        <v>7174581000</v>
      </c>
      <c r="F268" s="3" cm="1">
        <f t="array" ref="F268">_FV(Table1[[#This Row],[Name]],"Change (%)",TRUE)</f>
        <v>7.6090000000000003E-3</v>
      </c>
      <c r="G268" s="4" cm="1">
        <f t="array" ref="G268">_FV(Table1[[#This Row],[Name]],"52 week low",TRUE)</f>
        <v>11.63</v>
      </c>
      <c r="H268" s="4" cm="1">
        <f t="array" ref="H268">_FV(Table1[[#This Row],[Name]],"52 week high",TRUE)</f>
        <v>25.2</v>
      </c>
      <c r="I268" s="4" cm="1">
        <f t="array" ref="I268">_FV(Table1[[#This Row],[Name]],"Previous close",TRUE)</f>
        <v>18.399999999999999</v>
      </c>
      <c r="J268" s="10" t="str" cm="1">
        <f t="array" ref="J268">_FV(Table1[[#This Row],[Name]],"Ticker symbol",TRUE)</f>
        <v>IPG</v>
      </c>
      <c r="K268" s="4" cm="1">
        <f t="array" ref="K268">_FV(Table1[[#This Row],[Name]],"Open")</f>
        <v>18.420000000000002</v>
      </c>
      <c r="L268" s="4" t="str" cm="1">
        <f t="array" ref="L268">_FV(Table1[[#This Row],[Name]],"Exchange")</f>
        <v>New York Stock Exchange</v>
      </c>
      <c r="M268" s="4" cm="1">
        <f t="array" ref="M268">_FV(Table1[[#This Row],[Name]],"Price")</f>
        <v>18.54</v>
      </c>
      <c r="N268" s="4" t="str">
        <f>Table1[[#This Row],[Ticker symbol]]&amp;VLOOKUP(Table1[[#This Row],[Exchange]],Sheet2!A:B,2,FALSE)</f>
        <v>IPG</v>
      </c>
    </row>
    <row r="269" spans="1:14" customFormat="1" x14ac:dyDescent="0.35">
      <c r="A269" t="e" vm="276">
        <v>#VALUE!</v>
      </c>
      <c r="B269" t="str" cm="1">
        <f t="array" ref="B269">_FV(Table1[[#This Row],[Name]],"Industry")</f>
        <v>Oil &amp; Gas Related Equipment and Services</v>
      </c>
      <c r="C269" s="1" cm="1">
        <f t="array" ref="C269">_FV(Table1[[#This Row],[Name]],"Volume")</f>
        <v>2423454</v>
      </c>
      <c r="D269" s="1" cm="1">
        <f t="array" ref="D269">_FV(Table1[[#This Row],[Name]],"Shares outstanding",TRUE)</f>
        <v>388283700</v>
      </c>
      <c r="E269" s="2" cm="1">
        <f t="array" ref="E269">_FV(Table1[[#This Row],[Name]],"Market cap",TRUE)</f>
        <v>4686584000</v>
      </c>
      <c r="F269" s="3" cm="1">
        <f t="array" ref="F269">_FV(Table1[[#This Row],[Name]],"Change (%)",TRUE)</f>
        <v>2.0712999999999999E-2</v>
      </c>
      <c r="G269" s="4" cm="1">
        <f t="array" ref="G269">_FV(Table1[[#This Row],[Name]],"52 week low",TRUE)</f>
        <v>8</v>
      </c>
      <c r="H269" s="4" cm="1">
        <f t="array" ref="H269">_FV(Table1[[#This Row],[Name]],"52 week high",TRUE)</f>
        <v>25.81</v>
      </c>
      <c r="I269" s="4" cm="1">
        <f t="array" ref="I269">_FV(Table1[[#This Row],[Name]],"Previous close",TRUE)</f>
        <v>12.07</v>
      </c>
      <c r="J269" s="10" t="str" cm="1">
        <f t="array" ref="J269">_FV(Table1[[#This Row],[Name]],"Ticker symbol",TRUE)</f>
        <v>NOV</v>
      </c>
      <c r="K269" s="4" cm="1">
        <f t="array" ref="K269">_FV(Table1[[#This Row],[Name]],"Open")</f>
        <v>12.11</v>
      </c>
      <c r="L269" s="4" t="str" cm="1">
        <f t="array" ref="L269">_FV(Table1[[#This Row],[Name]],"Exchange")</f>
        <v>New York Stock Exchange</v>
      </c>
      <c r="M269" s="4" cm="1">
        <f t="array" ref="M269">_FV(Table1[[#This Row],[Name]],"Price")</f>
        <v>12.32</v>
      </c>
      <c r="N269" s="4" t="str">
        <f>Table1[[#This Row],[Ticker symbol]]&amp;VLOOKUP(Table1[[#This Row],[Exchange]],Sheet2!A:B,2,FALSE)</f>
        <v>NOV</v>
      </c>
    </row>
    <row r="270" spans="1:14" customFormat="1" x14ac:dyDescent="0.35">
      <c r="A270" t="e" vm="277">
        <v>#VALUE!</v>
      </c>
      <c r="B270" t="str" cm="1">
        <f t="array" ref="B270">_FV(Table1[[#This Row],[Name]],"Industry")</f>
        <v>Leisure Products</v>
      </c>
      <c r="C270" s="1" cm="1">
        <f t="array" ref="C270">_FV(Table1[[#This Row],[Name]],"Volume")</f>
        <v>2608425</v>
      </c>
      <c r="D270" s="1" cm="1">
        <f t="array" ref="D270">_FV(Table1[[#This Row],[Name]],"Shares outstanding",TRUE)</f>
        <v>346897400</v>
      </c>
      <c r="E270" s="2" cm="1">
        <f t="array" ref="E270">_FV(Table1[[#This Row],[Name]],"Market cap",TRUE)</f>
        <v>3850561000</v>
      </c>
      <c r="F270" s="3" cm="1">
        <f t="array" ref="F270">_FV(Table1[[#This Row],[Name]],"Change (%)",TRUE)</f>
        <v>8.1079999999999989E-3</v>
      </c>
      <c r="G270" s="4" cm="1">
        <f t="array" ref="G270">_FV(Table1[[#This Row],[Name]],"52 week low",TRUE)</f>
        <v>6.53</v>
      </c>
      <c r="H270" s="4" cm="1">
        <f t="array" ref="H270">_FV(Table1[[#This Row],[Name]],"52 week high",TRUE)</f>
        <v>14.83</v>
      </c>
      <c r="I270" s="4" cm="1">
        <f t="array" ref="I270">_FV(Table1[[#This Row],[Name]],"Previous close",TRUE)</f>
        <v>11.1</v>
      </c>
      <c r="J270" s="10" t="str" cm="1">
        <f t="array" ref="J270">_FV(Table1[[#This Row],[Name]],"Ticker symbol",TRUE)</f>
        <v>MAT</v>
      </c>
      <c r="K270" s="4" cm="1">
        <f t="array" ref="K270">_FV(Table1[[#This Row],[Name]],"Open")</f>
        <v>11.19</v>
      </c>
      <c r="L270" s="4" t="str" cm="1">
        <f t="array" ref="L270">_FV(Table1[[#This Row],[Name]],"Exchange")</f>
        <v>Nasdaq Stock Market</v>
      </c>
      <c r="M270" s="4" cm="1">
        <f t="array" ref="M270">_FV(Table1[[#This Row],[Name]],"Price")</f>
        <v>11.19</v>
      </c>
      <c r="N270" s="4" t="str">
        <f>Table1[[#This Row],[Ticker symbol]]&amp;VLOOKUP(Table1[[#This Row],[Exchange]],Sheet2!A:B,2,FALSE)</f>
        <v>MAT</v>
      </c>
    </row>
    <row r="271" spans="1:14" customFormat="1" x14ac:dyDescent="0.35">
      <c r="A271" t="e" vm="278">
        <v>#VALUE!</v>
      </c>
      <c r="B271" t="str" cm="1">
        <f t="array" ref="B271">_FV(Table1[[#This Row],[Name]],"Industry")</f>
        <v>Homebuilding &amp; Construction Supplies</v>
      </c>
      <c r="C271" s="1" cm="1">
        <f t="array" ref="C271">_FV(Table1[[#This Row],[Name]],"Volume")</f>
        <v>2356627</v>
      </c>
      <c r="D271" s="1" cm="1">
        <f t="array" ref="D271">_FV(Table1[[#This Row],[Name]],"Shares outstanding",TRUE)</f>
        <v>268177700</v>
      </c>
      <c r="E271" s="2" cm="1">
        <f t="array" ref="E271">_FV(Table1[[#This Row],[Name]],"Market cap",TRUE)</f>
        <v>12269130000</v>
      </c>
      <c r="F271" s="3" cm="1">
        <f t="array" ref="F271">_FV(Table1[[#This Row],[Name]],"Change (%)",TRUE)</f>
        <v>-9.3989999999999994E-3</v>
      </c>
      <c r="G271" s="4" cm="1">
        <f t="array" ref="G271">_FV(Table1[[#This Row],[Name]],"52 week low",TRUE)</f>
        <v>17.12</v>
      </c>
      <c r="H271" s="4" cm="1">
        <f t="array" ref="H271">_FV(Table1[[#This Row],[Name]],"52 week high",TRUE)</f>
        <v>48</v>
      </c>
      <c r="I271" s="4" cm="1">
        <f t="array" ref="I271">_FV(Table1[[#This Row],[Name]],"Previous close",TRUE)</f>
        <v>45.75</v>
      </c>
      <c r="J271" s="10" t="str" cm="1">
        <f t="array" ref="J271">_FV(Table1[[#This Row],[Name]],"Ticker symbol",TRUE)</f>
        <v>PHM</v>
      </c>
      <c r="K271" s="4" cm="1">
        <f t="array" ref="K271">_FV(Table1[[#This Row],[Name]],"Open")</f>
        <v>46.02</v>
      </c>
      <c r="L271" s="4" t="str" cm="1">
        <f t="array" ref="L271">_FV(Table1[[#This Row],[Name]],"Exchange")</f>
        <v>New York Stock Exchange</v>
      </c>
      <c r="M271" s="4" cm="1">
        <f t="array" ref="M271">_FV(Table1[[#This Row],[Name]],"Price")</f>
        <v>45.32</v>
      </c>
      <c r="N271" s="4" t="str">
        <f>Table1[[#This Row],[Ticker symbol]]&amp;VLOOKUP(Table1[[#This Row],[Exchange]],Sheet2!A:B,2,FALSE)</f>
        <v>PHM</v>
      </c>
    </row>
    <row r="272" spans="1:14" customFormat="1" x14ac:dyDescent="0.35">
      <c r="A272" t="e" vm="279">
        <v>#VALUE!</v>
      </c>
      <c r="B272" t="str" cm="1">
        <f t="array" ref="B272">_FV(Table1[[#This Row],[Name]],"Industry")</f>
        <v>Communications &amp; Networking</v>
      </c>
      <c r="C272" s="1" cm="1">
        <f t="array" ref="C272">_FV(Table1[[#This Row],[Name]],"Volume")</f>
        <v>1973827</v>
      </c>
      <c r="D272" s="1" cm="1">
        <f t="array" ref="D272">_FV(Table1[[#This Row],[Name]],"Shares outstanding",TRUE)</f>
        <v>331750400</v>
      </c>
      <c r="E272" s="2" cm="1">
        <f t="array" ref="E272">_FV(Table1[[#This Row],[Name]],"Market cap",TRUE)</f>
        <v>7918881000</v>
      </c>
      <c r="F272" s="3" cm="1">
        <f t="array" ref="F272">_FV(Table1[[#This Row],[Name]],"Change (%)",TRUE)</f>
        <v>7.9600000000000001E-3</v>
      </c>
      <c r="G272" s="4" cm="1">
        <f t="array" ref="G272">_FV(Table1[[#This Row],[Name]],"52 week low",TRUE)</f>
        <v>15.2</v>
      </c>
      <c r="H272" s="4" cm="1">
        <f t="array" ref="H272">_FV(Table1[[#This Row],[Name]],"52 week high",TRUE)</f>
        <v>26.488399999999999</v>
      </c>
      <c r="I272" s="4" cm="1">
        <f t="array" ref="I272">_FV(Table1[[#This Row],[Name]],"Previous close",TRUE)</f>
        <v>23.87</v>
      </c>
      <c r="J272" s="10" t="str" cm="1">
        <f t="array" ref="J272">_FV(Table1[[#This Row],[Name]],"Ticker symbol",TRUE)</f>
        <v>JNPR</v>
      </c>
      <c r="K272" s="4" cm="1">
        <f t="array" ref="K272">_FV(Table1[[#This Row],[Name]],"Open")</f>
        <v>23.83</v>
      </c>
      <c r="L272" s="4" t="str" cm="1">
        <f t="array" ref="L272">_FV(Table1[[#This Row],[Name]],"Exchange")</f>
        <v>New York Stock Exchange</v>
      </c>
      <c r="M272" s="4" cm="1">
        <f t="array" ref="M272">_FV(Table1[[#This Row],[Name]],"Price")</f>
        <v>24.06</v>
      </c>
      <c r="N272" s="4" t="str">
        <f>Table1[[#This Row],[Ticker symbol]]&amp;VLOOKUP(Table1[[#This Row],[Exchange]],Sheet2!A:B,2,FALSE)</f>
        <v>JNPR</v>
      </c>
    </row>
    <row r="273" spans="1:14" customFormat="1" x14ac:dyDescent="0.35">
      <c r="A273" t="e" vm="280">
        <v>#VALUE!</v>
      </c>
      <c r="B273" t="str" cm="1">
        <f t="array" ref="B273">_FV(Table1[[#This Row],[Name]],"Industry")</f>
        <v>Oil &amp; Gas</v>
      </c>
      <c r="C273" s="1" cm="1">
        <f t="array" ref="C273">_FV(Table1[[#This Row],[Name]],"Volume")</f>
        <v>1958653</v>
      </c>
      <c r="D273" s="1" cm="1">
        <f t="array" ref="D273">_FV(Table1[[#This Row],[Name]],"Shares outstanding",TRUE)</f>
        <v>365129100</v>
      </c>
      <c r="E273" s="2" cm="1">
        <f t="array" ref="E273">_FV(Table1[[#This Row],[Name]],"Market cap",TRUE)</f>
        <v>6393410000</v>
      </c>
      <c r="F273" s="3" cm="1">
        <f t="array" ref="F273">_FV(Table1[[#This Row],[Name]],"Change (%)",TRUE)</f>
        <v>5.1400000000000005E-3</v>
      </c>
      <c r="G273" s="4" cm="1">
        <f t="array" ref="G273">_FV(Table1[[#This Row],[Name]],"52 week low",TRUE)</f>
        <v>6.9</v>
      </c>
      <c r="H273" s="4" cm="1">
        <f t="array" ref="H273">_FV(Table1[[#This Row],[Name]],"52 week high",TRUE)</f>
        <v>40.25</v>
      </c>
      <c r="I273" s="4" cm="1">
        <f t="array" ref="I273">_FV(Table1[[#This Row],[Name]],"Previous close",TRUE)</f>
        <v>17.510000000000002</v>
      </c>
      <c r="J273" s="10" t="str" cm="1">
        <f t="array" ref="J273">_FV(Table1[[#This Row],[Name]],"Ticker symbol",TRUE)</f>
        <v>CLR</v>
      </c>
      <c r="K273" s="4" cm="1">
        <f t="array" ref="K273">_FV(Table1[[#This Row],[Name]],"Open")</f>
        <v>17.52</v>
      </c>
      <c r="L273" s="4" t="str" cm="1">
        <f t="array" ref="L273">_FV(Table1[[#This Row],[Name]],"Exchange")</f>
        <v>New York Stock Exchange</v>
      </c>
      <c r="M273" s="4" cm="1">
        <f t="array" ref="M273">_FV(Table1[[#This Row],[Name]],"Price")</f>
        <v>17.600000000000001</v>
      </c>
      <c r="N273" s="4" t="str">
        <f>Table1[[#This Row],[Ticker symbol]]&amp;VLOOKUP(Table1[[#This Row],[Exchange]],Sheet2!A:B,2,FALSE)</f>
        <v>CLR</v>
      </c>
    </row>
    <row r="274" spans="1:14" customFormat="1" x14ac:dyDescent="0.35">
      <c r="A274" t="e" vm="281">
        <v>#VALUE!</v>
      </c>
      <c r="B274" t="str" cm="1">
        <f t="array" ref="B274">_FV(Table1[[#This Row],[Name]],"Industry")</f>
        <v>Software &amp; IT Services</v>
      </c>
      <c r="C274" s="1" cm="1">
        <f t="array" ref="C274">_FV(Table1[[#This Row],[Name]],"Volume")</f>
        <v>1936517</v>
      </c>
      <c r="D274" s="1" cm="1">
        <f t="array" ref="D274">_FV(Table1[[#This Row],[Name]],"Shares outstanding",TRUE)</f>
        <v>130362900</v>
      </c>
      <c r="E274" s="2" cm="1">
        <f t="array" ref="E274">_FV(Table1[[#This Row],[Name]],"Market cap",TRUE)</f>
        <v>3030938000</v>
      </c>
      <c r="F274" s="3" cm="1">
        <f t="array" ref="F274">_FV(Table1[[#This Row],[Name]],"Change (%)",TRUE)</f>
        <v>2.1505E-2</v>
      </c>
      <c r="G274" s="4" cm="1">
        <f t="array" ref="G274">_FV(Table1[[#This Row],[Name]],"52 week low",TRUE)</f>
        <v>6.31</v>
      </c>
      <c r="H274" s="4" cm="1">
        <f t="array" ref="H274">_FV(Table1[[#This Row],[Name]],"52 week high",TRUE)</f>
        <v>30.44</v>
      </c>
      <c r="I274" s="4" cm="1">
        <f t="array" ref="I274">_FV(Table1[[#This Row],[Name]],"Previous close",TRUE)</f>
        <v>23.25</v>
      </c>
      <c r="J274" s="10" t="str" cm="1">
        <f t="array" ref="J274">_FV(Table1[[#This Row],[Name]],"Ticker symbol",TRUE)</f>
        <v>VNET</v>
      </c>
      <c r="K274" s="4" cm="1">
        <f t="array" ref="K274">_FV(Table1[[#This Row],[Name]],"Open")</f>
        <v>23.95</v>
      </c>
      <c r="L274" s="4" t="str" cm="1">
        <f t="array" ref="L274">_FV(Table1[[#This Row],[Name]],"Exchange")</f>
        <v>Nasdaq Stock Market</v>
      </c>
      <c r="M274" s="4" cm="1">
        <f t="array" ref="M274">_FV(Table1[[#This Row],[Name]],"Price")</f>
        <v>23.75</v>
      </c>
      <c r="N274" s="4" t="str">
        <f>Table1[[#This Row],[Ticker symbol]]&amp;VLOOKUP(Table1[[#This Row],[Exchange]],Sheet2!A:B,2,FALSE)</f>
        <v>VNET</v>
      </c>
    </row>
    <row r="275" spans="1:14" customFormat="1" x14ac:dyDescent="0.35">
      <c r="A275" t="e" vm="282">
        <v>#VALUE!</v>
      </c>
      <c r="B275" t="str" cm="1">
        <f t="array" ref="B275">_FV(Table1[[#This Row],[Name]],"Industry")</f>
        <v>Specialty Retailers</v>
      </c>
      <c r="C275" s="1" cm="1">
        <f t="array" ref="C275">_FV(Table1[[#This Row],[Name]],"Volume")</f>
        <v>1930385</v>
      </c>
      <c r="D275" s="1" cm="1">
        <f t="array" ref="D275">_FV(Table1[[#This Row],[Name]],"Shares outstanding",TRUE)</f>
        <v>104233900</v>
      </c>
      <c r="E275" s="2" cm="1">
        <f t="array" ref="E275">_FV(Table1[[#This Row],[Name]],"Market cap",TRUE)</f>
        <v>3103044000</v>
      </c>
      <c r="F275" s="3" cm="1">
        <f t="array" ref="F275">_FV(Table1[[#This Row],[Name]],"Change (%)",TRUE)</f>
        <v>2.0825999999999997E-2</v>
      </c>
      <c r="G275" s="4" cm="1">
        <f t="array" ref="G275">_FV(Table1[[#This Row],[Name]],"52 week low",TRUE)</f>
        <v>17.46</v>
      </c>
      <c r="H275" s="4" cm="1">
        <f t="array" ref="H275">_FV(Table1[[#This Row],[Name]],"52 week high",TRUE)</f>
        <v>47.86</v>
      </c>
      <c r="I275" s="4" cm="1">
        <f t="array" ref="I275">_FV(Table1[[#This Row],[Name]],"Previous close",TRUE)</f>
        <v>29.77</v>
      </c>
      <c r="J275" s="10" t="str" cm="1">
        <f t="array" ref="J275">_FV(Table1[[#This Row],[Name]],"Ticker symbol",TRUE)</f>
        <v>FL</v>
      </c>
      <c r="K275" s="4" cm="1">
        <f t="array" ref="K275">_FV(Table1[[#This Row],[Name]],"Open")</f>
        <v>29.75</v>
      </c>
      <c r="L275" s="4" t="str" cm="1">
        <f t="array" ref="L275">_FV(Table1[[#This Row],[Name]],"Exchange")</f>
        <v>New York Stock Exchange</v>
      </c>
      <c r="M275" s="4" cm="1">
        <f t="array" ref="M275">_FV(Table1[[#This Row],[Name]],"Price")</f>
        <v>30.39</v>
      </c>
      <c r="N275" s="4" t="str">
        <f>Table1[[#This Row],[Ticker symbol]]&amp;VLOOKUP(Table1[[#This Row],[Exchange]],Sheet2!A:B,2,FALSE)</f>
        <v>FL</v>
      </c>
    </row>
    <row r="276" spans="1:14" customFormat="1" x14ac:dyDescent="0.35">
      <c r="A276" t="e" vm="283">
        <v>#VALUE!</v>
      </c>
      <c r="B276" t="str" cm="1">
        <f t="array" ref="B276">_FV(Table1[[#This Row],[Name]],"Industry")</f>
        <v>Residential &amp; Commercial REIT</v>
      </c>
      <c r="C276" s="1" cm="1">
        <f t="array" ref="C276">_FV(Table1[[#This Row],[Name]],"Volume")</f>
        <v>2156313</v>
      </c>
      <c r="D276" s="1" cm="1">
        <f t="array" ref="D276">_FV(Table1[[#This Row],[Name]],"Shares outstanding",TRUE)</f>
        <v>253444000</v>
      </c>
      <c r="E276" s="2" cm="1">
        <f t="array" ref="E276">_FV(Table1[[#This Row],[Name]],"Market cap",TRUE)</f>
        <v>6845521000</v>
      </c>
      <c r="F276" s="3" cm="1">
        <f t="array" ref="F276">_FV(Table1[[#This Row],[Name]],"Change (%)",TRUE)</f>
        <v>2.1844000000000002E-2</v>
      </c>
      <c r="G276" s="4" cm="1">
        <f t="array" ref="G276">_FV(Table1[[#This Row],[Name]],"52 week low",TRUE)</f>
        <v>13</v>
      </c>
      <c r="H276" s="4" cm="1">
        <f t="array" ref="H276">_FV(Table1[[#This Row],[Name]],"52 week high",TRUE)</f>
        <v>40.96</v>
      </c>
      <c r="I276" s="4" cm="1">
        <f t="array" ref="I276">_FV(Table1[[#This Row],[Name]],"Previous close",TRUE)</f>
        <v>27.01</v>
      </c>
      <c r="J276" s="10" t="str" cm="1">
        <f t="array" ref="J276">_FV(Table1[[#This Row],[Name]],"Ticker symbol",TRUE)</f>
        <v>STOR</v>
      </c>
      <c r="K276" s="4" cm="1">
        <f t="array" ref="K276">_FV(Table1[[#This Row],[Name]],"Open")</f>
        <v>27.25</v>
      </c>
      <c r="L276" s="4" t="str" cm="1">
        <f t="array" ref="L276">_FV(Table1[[#This Row],[Name]],"Exchange")</f>
        <v>New York Stock Exchange</v>
      </c>
      <c r="M276" s="4" cm="1">
        <f t="array" ref="M276">_FV(Table1[[#This Row],[Name]],"Price")</f>
        <v>27.6</v>
      </c>
      <c r="N276" s="4" t="str">
        <f>Table1[[#This Row],[Ticker symbol]]&amp;VLOOKUP(Table1[[#This Row],[Exchange]],Sheet2!A:B,2,FALSE)</f>
        <v>STOR</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BD269-0301-4F26-9B2D-D0597A14D139}">
  <dimension ref="A1:B5"/>
  <sheetViews>
    <sheetView workbookViewId="0">
      <selection activeCell="B6" sqref="B6"/>
    </sheetView>
  </sheetViews>
  <sheetFormatPr defaultRowHeight="14.5" x14ac:dyDescent="0.35"/>
  <cols>
    <col min="1" max="1" width="27.54296875" bestFit="1" customWidth="1"/>
  </cols>
  <sheetData>
    <row r="1" spans="1:2" x14ac:dyDescent="0.35">
      <c r="A1" s="7" t="s">
        <v>19</v>
      </c>
      <c r="B1" t="s">
        <v>15</v>
      </c>
    </row>
    <row r="2" spans="1:2" x14ac:dyDescent="0.35">
      <c r="A2" s="8" t="s">
        <v>12</v>
      </c>
      <c r="B2" t="s">
        <v>16</v>
      </c>
    </row>
    <row r="3" spans="1:2" x14ac:dyDescent="0.35">
      <c r="A3" s="7" t="s">
        <v>13</v>
      </c>
    </row>
    <row r="4" spans="1:2" x14ac:dyDescent="0.35">
      <c r="A4" s="4" t="s">
        <v>14</v>
      </c>
    </row>
    <row r="5" spans="1:2" x14ac:dyDescent="0.35">
      <c r="A5" s="12" t="s">
        <v>20</v>
      </c>
      <c r="B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eleazar</dc:creator>
  <cp:lastModifiedBy>eleazar</cp:lastModifiedBy>
  <dcterms:created xsi:type="dcterms:W3CDTF">2020-08-05T11:13:44Z</dcterms:created>
  <dcterms:modified xsi:type="dcterms:W3CDTF">2020-08-30T08:55:39Z</dcterms:modified>
</cp:coreProperties>
</file>