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firstSheet="3" activeTab="3"/>
  </bookViews>
  <sheets>
    <sheet name="Analysis" sheetId="11" r:id="rId1"/>
    <sheet name="Customer Sheet" sheetId="1" r:id="rId2"/>
    <sheet name="Expenditure Sheet" sheetId="2" r:id="rId3"/>
    <sheet name="Money Distribution" sheetId="4" r:id="rId4"/>
    <sheet name="Salary and Payment" sheetId="8" r:id="rId5"/>
    <sheet name="Profit Distribution" sheetId="5" r:id="rId6"/>
    <sheet name="Research Work" sheetId="10" r:id="rId7"/>
  </sheets>
  <calcPr calcId="152511"/>
</workbook>
</file>

<file path=xl/calcChain.xml><?xml version="1.0" encoding="utf-8"?>
<calcChain xmlns="http://schemas.openxmlformats.org/spreadsheetml/2006/main">
  <c r="N43" i="1" l="1"/>
  <c r="J43" i="1"/>
  <c r="F43" i="1"/>
  <c r="E43" i="1"/>
  <c r="N42" i="1"/>
  <c r="B33" i="2" l="1"/>
  <c r="E5" i="5" l="1"/>
  <c r="F3" i="5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41" i="1"/>
  <c r="J55" i="1" l="1"/>
  <c r="F55" i="1"/>
  <c r="E55" i="1"/>
  <c r="C5" i="5" l="1"/>
  <c r="F4" i="5" l="1"/>
  <c r="F2" i="5"/>
  <c r="F5" i="5" s="1"/>
  <c r="D5" i="5"/>
  <c r="N13" i="1"/>
  <c r="N12" i="1"/>
  <c r="N11" i="1"/>
  <c r="N10" i="1"/>
  <c r="N9" i="1"/>
  <c r="N8" i="1"/>
  <c r="N7" i="1"/>
  <c r="N6" i="1"/>
  <c r="N5" i="1"/>
  <c r="N4" i="1"/>
  <c r="C4" i="4"/>
  <c r="B4" i="4"/>
  <c r="B5" i="5"/>
  <c r="C17" i="4"/>
  <c r="B17" i="4"/>
  <c r="C12" i="4"/>
  <c r="B12" i="4"/>
  <c r="B55" i="2"/>
  <c r="N53" i="1"/>
  <c r="N52" i="1"/>
  <c r="N51" i="1"/>
  <c r="N50" i="1"/>
  <c r="N49" i="1"/>
  <c r="N48" i="1"/>
  <c r="N47" i="1"/>
  <c r="N46" i="1"/>
  <c r="N21" i="1"/>
  <c r="N20" i="1"/>
  <c r="N19" i="1"/>
  <c r="N18" i="1"/>
  <c r="N17" i="1"/>
  <c r="N16" i="1"/>
  <c r="J22" i="1"/>
  <c r="F22" i="1"/>
  <c r="G4" i="4" l="1"/>
  <c r="N55" i="1"/>
  <c r="N14" i="1"/>
  <c r="N22" i="1"/>
  <c r="J14" i="1" l="1"/>
  <c r="F14" i="1"/>
  <c r="E22" i="1"/>
  <c r="E14" i="1"/>
</calcChain>
</file>

<file path=xl/sharedStrings.xml><?xml version="1.0" encoding="utf-8"?>
<sst xmlns="http://schemas.openxmlformats.org/spreadsheetml/2006/main" count="427" uniqueCount="264">
  <si>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</si>
  <si>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</si>
  <si>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</si>
  <si>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</si>
  <si>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</si>
  <si>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</si>
  <si>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</si>
  <si>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</si>
  <si>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</si>
  <si>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</si>
  <si>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</si>
  <si>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</si>
  <si>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</si>
  <si>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</si>
  <si>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</si>
  <si>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</si>
  <si>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</si>
  <si>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</si>
  <si>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</si>
  <si>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</si>
  <si>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</si>
  <si>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</si>
  <si>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</si>
  <si>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</si>
  <si>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</si>
  <si>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</si>
  <si>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</si>
  <si>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</si>
  <si>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</si>
  <si>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</si>
  <si>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</si>
  <si>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</si>
  <si>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</si>
  <si>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</si>
  <si>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</si>
  <si>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</si>
  <si>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</si>
  <si>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</si>
  <si>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</si>
  <si>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</si>
  <si>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</si>
  <si>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</si>
  <si>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</si>
  <si>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</si>
  <si>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</si>
  <si>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</si>
  <si>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</si>
  <si>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</si>
  <si>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</si>
  <si>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</si>
  <si>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</si>
  <si>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</si>
  <si>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</si>
  <si>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</si>
  <si>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</si>
  <si>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</si>
  <si>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</si>
  <si>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</si>
  <si>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</si>
  <si>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</si>
  <si>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</si>
  <si>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</si>
  <si>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</si>
  <si>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</si>
  <si>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</si>
  <si>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</si>
  <si>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</si>
  <si>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</si>
  <si>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</si>
  <si>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</si>
  <si>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</si>
  <si>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</si>
  <si>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</si>
  <si>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</si>
  <si>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</si>
  <si>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</si>
  <si>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</si>
  <si>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</si>
  <si>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</si>
  <si>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</si>
  <si>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</si>
  <si>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</si>
  <si>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</si>
  <si>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</si>
  <si>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</si>
  <si>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</si>
  <si>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</si>
  <si>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</si>
  <si>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</si>
  <si>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</si>
  <si>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</si>
  <si>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</si>
  <si>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</si>
  <si>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</si>
  <si>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</si>
  <si>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</si>
  <si>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</si>
  <si>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</si>
  <si>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</si>
  <si>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</si>
  <si>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</si>
  <si>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</si>
  <si>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</si>
  <si>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</si>
  <si>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</si>
  <si>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</si>
  <si>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</si>
  <si>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</si>
  <si>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</si>
  <si>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</si>
  <si>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</si>
  <si>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</si>
  <si>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</si>
  <si>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</si>
  <si>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</si>
  <si>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</si>
  <si>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</si>
  <si>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</si>
  <si>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</si>
  <si>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</si>
  <si>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</si>
  <si>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</si>
  <si>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</si>
  <si>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</si>
  <si>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</si>
  <si>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</si>
  <si>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</si>
  <si>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</si>
  <si>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</si>
  <si>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</si>
  <si>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</si>
  <si>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</si>
  <si>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</si>
  <si>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</si>
  <si>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</si>
  <si>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</si>
  <si>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</si>
  <si>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</si>
  <si>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</si>
  <si>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</si>
  <si>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</si>
  <si>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</si>
  <si>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</si>
  <si>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</si>
  <si>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</si>
  <si>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</si>
  <si>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</si>
  <si>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</si>
  <si>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</si>
  <si>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</si>
  <si>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</si>
  <si>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</si>
  <si>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</si>
  <si>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</si>
  <si>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</si>
  <si>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</si>
  <si>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</si>
  <si>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</si>
  <si>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</si>
  <si>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</si>
  <si>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</si>
  <si>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</si>
  <si>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</si>
  <si>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</si>
  <si>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</si>
  <si>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</si>
  <si>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</si>
  <si>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</si>
  <si>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</si>
  <si>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Manna Deb</t>
  </si>
  <si>
    <t>PC based motor control</t>
  </si>
  <si>
    <t xml:space="preserve">ELRMKA310033 </t>
  </si>
  <si>
    <t>Paigrism Removal</t>
  </si>
  <si>
    <t>Abhishek PS</t>
  </si>
  <si>
    <t xml:space="preserve">ELDOD0590035 </t>
  </si>
  <si>
    <t>transferred to saurav</t>
  </si>
  <si>
    <t>robotic arm</t>
  </si>
  <si>
    <t>components 21/1</t>
  </si>
  <si>
    <t>components07/02</t>
  </si>
  <si>
    <t>Bless</t>
  </si>
  <si>
    <t>Raju Return</t>
  </si>
  <si>
    <t>Payment Recived</t>
  </si>
  <si>
    <t>Expense</t>
  </si>
  <si>
    <t>Income Distribution</t>
  </si>
  <si>
    <t>Money from Abhishek</t>
  </si>
  <si>
    <t xml:space="preserve">Delivery </t>
  </si>
  <si>
    <t>Expense Distribution</t>
  </si>
  <si>
    <t xml:space="preserve">Expense </t>
  </si>
  <si>
    <t>Asset + Cash</t>
  </si>
  <si>
    <t>Cash Left in 2016</t>
  </si>
  <si>
    <t xml:space="preserve">Time Period </t>
  </si>
  <si>
    <t>Payment 2016</t>
  </si>
  <si>
    <t>Money Recived</t>
  </si>
  <si>
    <t>Delivery Charges</t>
  </si>
  <si>
    <t>Profit</t>
  </si>
  <si>
    <t>Delivery (2017)</t>
  </si>
  <si>
    <t>Punjab Grill</t>
  </si>
  <si>
    <t>Carls Jr</t>
  </si>
  <si>
    <t>File tracking system</t>
  </si>
  <si>
    <t>Robert</t>
  </si>
  <si>
    <t xml:space="preserve">robert.bhalla71@gmail.com </t>
  </si>
  <si>
    <t xml:space="preserve"> ELSWD059036 </t>
  </si>
  <si>
    <t>25/10/2017</t>
  </si>
  <si>
    <t>Application/Web Robotic Arm</t>
  </si>
  <si>
    <t>Ashank Rudola</t>
  </si>
  <si>
    <t xml:space="preserve">ashankrudola@gmail.com </t>
  </si>
  <si>
    <t>ELRMD022037</t>
  </si>
  <si>
    <t>29/10/2017</t>
  </si>
  <si>
    <t>Gesture Controlled Robotic Vehicle</t>
  </si>
  <si>
    <t>Sachin Shrivastava</t>
  </si>
  <si>
    <t>sachin.srivastava139@gmail.com</t>
  </si>
  <si>
    <t xml:space="preserve"> ELRMD015038 </t>
  </si>
  <si>
    <t>Monitor</t>
  </si>
  <si>
    <t>cable and extra</t>
  </si>
  <si>
    <t>Ds3231</t>
  </si>
  <si>
    <t>raspi ds3231</t>
  </si>
  <si>
    <t>Extra packing cost</t>
  </si>
  <si>
    <t>WEFBD059039</t>
  </si>
  <si>
    <t>FIle transfer system</t>
  </si>
  <si>
    <t xml:space="preserve">Prayash biswas </t>
  </si>
  <si>
    <t xml:space="preserve">prayash.dib@gmail.com </t>
  </si>
  <si>
    <t>Nikhil</t>
  </si>
  <si>
    <t>Augmented Reality Demo App</t>
  </si>
  <si>
    <t>Pankaj Yadav</t>
  </si>
  <si>
    <t xml:space="preserve">py281997@gmail.com </t>
  </si>
  <si>
    <t xml:space="preserve">ANARD059040 </t>
  </si>
  <si>
    <t xml:space="preserve">ELRMS690041 </t>
  </si>
  <si>
    <t>Days left to go home : Counter</t>
  </si>
  <si>
    <t xml:space="preserve">Krishanpal Singh </t>
  </si>
  <si>
    <t xml:space="preserve">kpsdagur1994@gmail.com </t>
  </si>
  <si>
    <t xml:space="preserve">Paid to </t>
  </si>
  <si>
    <t>Service</t>
  </si>
  <si>
    <t>Amount</t>
  </si>
  <si>
    <t>Account Detail</t>
  </si>
  <si>
    <t>Payment</t>
  </si>
  <si>
    <t>Lakshay Sharma</t>
  </si>
  <si>
    <t>Tech Development And HR Support</t>
  </si>
  <si>
    <t>Tez</t>
  </si>
  <si>
    <t xml:space="preserve">Bank – ICICI Bank Limited
 Branch – NARAINA VIHAR,DELHI, 
Name – LAKSHAY SHARMA
A/c No – 033501512411, 
A/c type  – Saving account
IFSC Code – ICIC0000335
</t>
  </si>
  <si>
    <t>Ship Intrusion System</t>
  </si>
  <si>
    <t>Deven Singha</t>
  </si>
  <si>
    <t xml:space="preserve">devansingha@gmail.com </t>
  </si>
  <si>
    <t>ELRMD059046</t>
  </si>
  <si>
    <t>Boat</t>
  </si>
  <si>
    <t>Ship Components</t>
  </si>
  <si>
    <t>31/12/2017</t>
  </si>
  <si>
    <t>31/01/2018</t>
  </si>
  <si>
    <t>Salary  to Lakshay 31/01</t>
  </si>
  <si>
    <t>Salary  to Lakshay 31/12</t>
  </si>
  <si>
    <t>Salary</t>
  </si>
  <si>
    <t xml:space="preserve">Product to be researched on </t>
  </si>
  <si>
    <t>Headed By</t>
  </si>
  <si>
    <t>Proposed Benefits</t>
  </si>
  <si>
    <t>Paytm Device</t>
  </si>
  <si>
    <t>Nikhil/Saurav</t>
  </si>
  <si>
    <t>Mass production by April</t>
  </si>
  <si>
    <t>Research</t>
  </si>
  <si>
    <t xml:space="preserve">Project </t>
  </si>
  <si>
    <t>bluedart vishnu</t>
  </si>
  <si>
    <t>abhishek</t>
  </si>
  <si>
    <t>Vishnu Components</t>
  </si>
  <si>
    <t>Secret Code using GSM</t>
  </si>
  <si>
    <t>Aatir Walik</t>
  </si>
  <si>
    <t>ELRMD059047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</si>
</sst>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  <xf numFmtId="16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Fill="1"/>
    <xf numFmtId="0" fontId="13" fillId="0" borderId="0" xfId="0" applyFont="1" applyFill="1"/>
    <xf numFmtId="0" fontId="14" fillId="0" borderId="0" xfId="2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Investment, </a:t>
                    </a:r>
                    <a:fld id="{59EF8790-6DE0-4C36-8475-3DCE5F4CC3D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442B6BD6-176E-471E-B7E2-970146FC58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DC, </a:t>
                    </a:r>
                    <a:fld id="{59431A23-9178-4C0B-9628-A7FAEC4C2C9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BE0EA93F-54E4-4F0B-AE2E-CCEAA08F92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Salary, </a:t>
                    </a:r>
                    <a:fld id="{FB7E6A20-5B75-49F1-9C10-2FF337C10A1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7EC51A53-4A40-4DCE-B629-BA056F824C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Profits</a:t>
                    </a:r>
                  </a:p>
                  <a:p>
                    <a:r>
                      <a:rPr lang="en-US" baseline="0"/>
                      <a:t>, </a:t>
                    </a:r>
                    <a:fld id="{033727B0-F767-4EF5-B364-33590B8A8CF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424736F7-3507-46C7-A1E3-F4F96F49F8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'Profit Distribution'!$C$5:$F$5</c:f>
              <c:numCache>
                <c:formatCode>General</c:formatCode>
                <c:ptCount val="4"/>
                <c:pt idx="0">
                  <c:v>42370</c:v>
                </c:pt>
                <c:pt idx="1">
                  <c:v>6866</c:v>
                </c:pt>
                <c:pt idx="2">
                  <c:v>4900</c:v>
                </c:pt>
                <c:pt idx="3">
                  <c:v>82130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</xdr:row>
      <xdr:rowOff>104774</xdr:rowOff>
    </xdr:from>
    <xdr:ext cx="4391025" cy="1814599"/>
    <xdr:sp macro="" textlink="">
      <xdr:nvSpPr>
        <xdr:cNvPr id="2" name="TextBox 1"/>
        <xdr:cNvSpPr txBox="1"/>
      </xdr:nvSpPr>
      <xdr:spPr>
        <a:xfrm>
          <a:off x="4000500" y="295274"/>
          <a:ext cx="4391025" cy="18145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Total</a:t>
          </a:r>
          <a:r>
            <a:rPr lang="en-US" sz="1100" baseline="0"/>
            <a:t> Projects - 42</a:t>
          </a:r>
        </a:p>
        <a:p>
          <a:r>
            <a:rPr lang="en-US" sz="1100" baseline="0"/>
            <a:t>Total Profit - 76953</a:t>
          </a:r>
        </a:p>
        <a:p>
          <a:endParaRPr lang="en-US" sz="1100" baseline="0"/>
        </a:p>
        <a:p>
          <a:r>
            <a:rPr lang="en-US" sz="1100" baseline="0"/>
            <a:t>Average profit per project - 1832.2</a:t>
          </a:r>
        </a:p>
        <a:p>
          <a:endParaRPr lang="en-US" sz="1100" baseline="0"/>
        </a:p>
        <a:p>
          <a:r>
            <a:rPr lang="en-US" sz="1100" baseline="0"/>
            <a:t>Highest ROI project  for Hardware Project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ELRMS690041 (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3982</a:t>
          </a:r>
          <a:r>
            <a:rPr lang="en-US"/>
            <a:t> )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ROI project  for Non- Hardware Project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ELSWD059030</a:t>
          </a:r>
          <a:r>
            <a:rPr lang="en-US"/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7194)</a:t>
          </a:r>
          <a:r>
            <a:rPr lang="en-US"/>
            <a:t> 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176212</xdr:rowOff>
    </xdr:from>
    <xdr:to>
      <xdr:col>2</xdr:col>
      <xdr:colOff>876300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4" workbookViewId="0">
      <selection activeCell="B44" sqref="B44"/>
    </sheetView>
  </sheetViews>
  <sheetFormatPr defaultRowHeight="15" x14ac:dyDescent="0.25"/>
  <cols>
    <col min="1" max="1" width="19.28515625" bestFit="1" customWidth="1"/>
  </cols>
  <sheetData>
    <row r="1" spans="1:7" x14ac:dyDescent="0.25">
      <c r="A1" s="26" t="s">
        <v>257</v>
      </c>
      <c r="B1" t="s">
        <v>194</v>
      </c>
    </row>
    <row r="2" spans="1:7" x14ac:dyDescent="0.25">
      <c r="A2" t="s">
        <v>44</v>
      </c>
      <c r="B2">
        <v>520</v>
      </c>
    </row>
    <row r="3" spans="1:7" x14ac:dyDescent="0.25">
      <c r="A3" t="s">
        <v>45</v>
      </c>
      <c r="B3">
        <v>500</v>
      </c>
      <c r="G3" s="30"/>
    </row>
    <row r="4" spans="1:7" x14ac:dyDescent="0.25">
      <c r="A4" t="s">
        <v>46</v>
      </c>
      <c r="B4">
        <v>3090</v>
      </c>
    </row>
    <row r="5" spans="1:7" x14ac:dyDescent="0.25">
      <c r="A5" t="s">
        <v>47</v>
      </c>
      <c r="B5">
        <v>1760</v>
      </c>
    </row>
    <row r="6" spans="1:7" x14ac:dyDescent="0.25">
      <c r="A6" t="s">
        <v>48</v>
      </c>
      <c r="B6">
        <v>325</v>
      </c>
    </row>
    <row r="7" spans="1:7" x14ac:dyDescent="0.25">
      <c r="A7" t="s">
        <v>49</v>
      </c>
      <c r="B7">
        <v>815</v>
      </c>
    </row>
    <row r="8" spans="1:7" x14ac:dyDescent="0.25">
      <c r="A8" t="s">
        <v>50</v>
      </c>
      <c r="B8">
        <v>750</v>
      </c>
    </row>
    <row r="9" spans="1:7" x14ac:dyDescent="0.25">
      <c r="A9" t="s">
        <v>51</v>
      </c>
      <c r="B9">
        <v>840</v>
      </c>
    </row>
    <row r="10" spans="1:7" x14ac:dyDescent="0.25">
      <c r="A10" t="s">
        <v>52</v>
      </c>
      <c r="B10">
        <v>2261</v>
      </c>
    </row>
    <row r="11" spans="1:7" x14ac:dyDescent="0.25">
      <c r="A11" t="s">
        <v>53</v>
      </c>
      <c r="B11">
        <v>522</v>
      </c>
    </row>
    <row r="12" spans="1:7" x14ac:dyDescent="0.25">
      <c r="A12" t="s">
        <v>56</v>
      </c>
      <c r="B12">
        <v>190</v>
      </c>
    </row>
    <row r="13" spans="1:7" x14ac:dyDescent="0.25">
      <c r="A13" t="s">
        <v>57</v>
      </c>
      <c r="B13">
        <v>100</v>
      </c>
    </row>
    <row r="14" spans="1:7" x14ac:dyDescent="0.25">
      <c r="A14" s="15" t="s">
        <v>114</v>
      </c>
      <c r="B14">
        <v>2200</v>
      </c>
    </row>
    <row r="15" spans="1:7" x14ac:dyDescent="0.25">
      <c r="A15" s="15" t="s">
        <v>114</v>
      </c>
      <c r="B15">
        <v>385</v>
      </c>
    </row>
    <row r="16" spans="1:7" x14ac:dyDescent="0.25">
      <c r="A16" s="15" t="s">
        <v>113</v>
      </c>
      <c r="B16">
        <v>2840</v>
      </c>
    </row>
    <row r="17" spans="1:2" x14ac:dyDescent="0.25">
      <c r="A17" s="15" t="s">
        <v>112</v>
      </c>
      <c r="B17">
        <v>1490</v>
      </c>
    </row>
    <row r="18" spans="1:2" x14ac:dyDescent="0.25">
      <c r="A18" t="s">
        <v>80</v>
      </c>
      <c r="B18">
        <v>2604</v>
      </c>
    </row>
    <row r="19" spans="1:2" x14ac:dyDescent="0.25">
      <c r="A19" t="s">
        <v>87</v>
      </c>
      <c r="B19">
        <v>2760</v>
      </c>
    </row>
    <row r="20" spans="1:2" x14ac:dyDescent="0.25">
      <c r="A20" t="s">
        <v>91</v>
      </c>
      <c r="B20">
        <v>2500</v>
      </c>
    </row>
    <row r="21" spans="1:2" x14ac:dyDescent="0.25">
      <c r="A21" t="s">
        <v>99</v>
      </c>
      <c r="B21">
        <v>1500</v>
      </c>
    </row>
    <row r="22" spans="1:2" x14ac:dyDescent="0.25">
      <c r="A22" s="27" t="s">
        <v>96</v>
      </c>
      <c r="B22">
        <v>2440</v>
      </c>
    </row>
    <row r="23" spans="1:2" x14ac:dyDescent="0.25">
      <c r="A23" s="27" t="s">
        <v>153</v>
      </c>
      <c r="B23">
        <v>7194</v>
      </c>
    </row>
    <row r="24" spans="1:2" ht="15.75" x14ac:dyDescent="0.25">
      <c r="A24" s="28" t="s">
        <v>148</v>
      </c>
      <c r="B24">
        <v>2599</v>
      </c>
    </row>
    <row r="25" spans="1:2" x14ac:dyDescent="0.25">
      <c r="A25" s="29" t="s">
        <v>165</v>
      </c>
      <c r="B25">
        <v>50</v>
      </c>
    </row>
    <row r="26" spans="1:2" ht="15.75" x14ac:dyDescent="0.25">
      <c r="A26" s="28" t="s">
        <v>167</v>
      </c>
      <c r="B26">
        <v>799</v>
      </c>
    </row>
    <row r="27" spans="1:2" ht="15.75" x14ac:dyDescent="0.25">
      <c r="A27" s="28" t="s">
        <v>171</v>
      </c>
      <c r="B27">
        <v>1980</v>
      </c>
    </row>
    <row r="28" spans="1:2" ht="15.75" x14ac:dyDescent="0.25">
      <c r="A28" s="28" t="s">
        <v>174</v>
      </c>
      <c r="B28">
        <v>800</v>
      </c>
    </row>
    <row r="29" spans="1:2" x14ac:dyDescent="0.25">
      <c r="A29" s="27" t="s">
        <v>201</v>
      </c>
      <c r="B29">
        <v>3500</v>
      </c>
    </row>
    <row r="30" spans="1:2" x14ac:dyDescent="0.25">
      <c r="A30" s="27" t="s">
        <v>206</v>
      </c>
      <c r="B30">
        <v>3250</v>
      </c>
    </row>
    <row r="31" spans="1:2" x14ac:dyDescent="0.25">
      <c r="A31" s="27" t="s">
        <v>211</v>
      </c>
      <c r="B31">
        <v>3850</v>
      </c>
    </row>
    <row r="32" spans="1:2" x14ac:dyDescent="0.25">
      <c r="A32" s="27" t="s">
        <v>217</v>
      </c>
      <c r="B32">
        <v>3400</v>
      </c>
    </row>
    <row r="33" spans="1:2" x14ac:dyDescent="0.25">
      <c r="A33" s="27" t="s">
        <v>225</v>
      </c>
      <c r="B33">
        <v>3000</v>
      </c>
    </row>
    <row r="34" spans="1:2" x14ac:dyDescent="0.25">
      <c r="A34" s="27" t="s">
        <v>226</v>
      </c>
      <c r="B34">
        <v>3982</v>
      </c>
    </row>
    <row r="35" spans="1:2" x14ac:dyDescent="0.25">
      <c r="A35" s="27" t="s">
        <v>242</v>
      </c>
      <c r="B35">
        <v>990</v>
      </c>
    </row>
    <row r="36" spans="1:2" ht="15.75" x14ac:dyDescent="0.25">
      <c r="A36" s="28" t="s">
        <v>118</v>
      </c>
      <c r="B36">
        <v>1964</v>
      </c>
    </row>
    <row r="37" spans="1:2" ht="15.75" x14ac:dyDescent="0.25">
      <c r="A37" s="28" t="s">
        <v>119</v>
      </c>
      <c r="B37">
        <v>1990</v>
      </c>
    </row>
    <row r="38" spans="1:2" ht="15.75" x14ac:dyDescent="0.25">
      <c r="A38" s="28" t="s">
        <v>124</v>
      </c>
      <c r="B38">
        <v>1730</v>
      </c>
    </row>
    <row r="39" spans="1:2" ht="15.75" x14ac:dyDescent="0.25">
      <c r="A39" s="28" t="s">
        <v>126</v>
      </c>
      <c r="B39">
        <v>1831</v>
      </c>
    </row>
    <row r="40" spans="1:2" x14ac:dyDescent="0.25">
      <c r="A40" s="27" t="s">
        <v>132</v>
      </c>
      <c r="B40">
        <v>970</v>
      </c>
    </row>
    <row r="41" spans="1:2" x14ac:dyDescent="0.25">
      <c r="A41" s="27" t="s">
        <v>137</v>
      </c>
      <c r="B41">
        <v>-1400</v>
      </c>
    </row>
    <row r="42" spans="1:2" ht="15.75" x14ac:dyDescent="0.25">
      <c r="A42" s="28" t="s">
        <v>138</v>
      </c>
      <c r="B42">
        <v>1532</v>
      </c>
    </row>
    <row r="43" spans="1:2" x14ac:dyDescent="0.25">
      <c r="A43" s="29" t="s">
        <v>158</v>
      </c>
      <c r="B43">
        <v>2550</v>
      </c>
    </row>
    <row r="44" spans="1:2" x14ac:dyDescent="0.25">
      <c r="B44" s="11">
        <v>76953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D22" zoomScale="80" zoomScaleNormal="80" workbookViewId="0">
      <selection activeCell="J44" sqref="J44"/>
    </sheetView>
  </sheetViews>
  <sheetFormatPr defaultRowHeight="15" x14ac:dyDescent="0.25"/>
  <cols>
    <col min="1" max="1" width="4.85546875" customWidth="1"/>
    <col min="2" max="2" width="7" customWidth="1"/>
    <col min="3" max="3" width="67.28515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2" width="11.7109375" customWidth="1"/>
    <col min="13" max="13" width="17.7109375" customWidth="1"/>
    <col min="14" max="14" width="10.85546875" customWidth="1"/>
    <col min="15" max="15" width="22.5703125" customWidth="1"/>
    <col min="16" max="16" width="17.85546875" customWidth="1"/>
    <col min="17" max="17" width="29.7109375" customWidth="1"/>
    <col min="18" max="18" width="17.85546875" customWidth="1"/>
  </cols>
  <sheetData>
    <row r="1" spans="1:18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249</v>
      </c>
      <c r="M1" s="2" t="s">
        <v>4</v>
      </c>
      <c r="N1" s="2" t="s">
        <v>9</v>
      </c>
      <c r="O1" s="2" t="s">
        <v>14</v>
      </c>
      <c r="P1" s="2" t="s">
        <v>55</v>
      </c>
      <c r="Q1" s="9" t="s">
        <v>82</v>
      </c>
      <c r="R1" s="9" t="s">
        <v>83</v>
      </c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  <c r="P2" s="2"/>
    </row>
    <row r="3" spans="1:18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  <c r="O3" s="2"/>
    </row>
    <row r="4" spans="1:18" x14ac:dyDescent="0.25"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300</v>
      </c>
      <c r="K4">
        <v>250</v>
      </c>
      <c r="M4" t="s">
        <v>8</v>
      </c>
      <c r="N4">
        <f t="shared" ref="N4:N13" si="0">(E4-(F4+J4))</f>
        <v>520</v>
      </c>
      <c r="O4" t="s">
        <v>44</v>
      </c>
    </row>
    <row r="5" spans="1:18" x14ac:dyDescent="0.25"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M5" t="s">
        <v>19</v>
      </c>
      <c r="N5">
        <f t="shared" si="0"/>
        <v>500</v>
      </c>
      <c r="O5" t="s">
        <v>45</v>
      </c>
    </row>
    <row r="6" spans="1:18" x14ac:dyDescent="0.25"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M6" t="s">
        <v>19</v>
      </c>
      <c r="N6">
        <f t="shared" si="0"/>
        <v>3090</v>
      </c>
      <c r="O6" t="s">
        <v>46</v>
      </c>
    </row>
    <row r="7" spans="1:18" x14ac:dyDescent="0.25"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M7" t="s">
        <v>19</v>
      </c>
      <c r="N7">
        <f t="shared" si="0"/>
        <v>1760</v>
      </c>
      <c r="O7" t="s">
        <v>47</v>
      </c>
    </row>
    <row r="8" spans="1:18" x14ac:dyDescent="0.25"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M8" t="s">
        <v>19</v>
      </c>
      <c r="N8">
        <f t="shared" si="0"/>
        <v>325</v>
      </c>
      <c r="O8" t="s">
        <v>48</v>
      </c>
    </row>
    <row r="9" spans="1:18" x14ac:dyDescent="0.25"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M9" t="s">
        <v>19</v>
      </c>
      <c r="N9">
        <f t="shared" si="0"/>
        <v>815</v>
      </c>
      <c r="O9" t="s">
        <v>49</v>
      </c>
    </row>
    <row r="10" spans="1:18" x14ac:dyDescent="0.25"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M10" t="s">
        <v>19</v>
      </c>
      <c r="N10">
        <f t="shared" si="0"/>
        <v>750</v>
      </c>
      <c r="O10" t="s">
        <v>50</v>
      </c>
    </row>
    <row r="11" spans="1:18" x14ac:dyDescent="0.25"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M11" t="s">
        <v>19</v>
      </c>
      <c r="N11">
        <f t="shared" si="0"/>
        <v>840</v>
      </c>
      <c r="O11" t="s">
        <v>51</v>
      </c>
    </row>
    <row r="12" spans="1:18" x14ac:dyDescent="0.25"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M12" t="s">
        <v>19</v>
      </c>
      <c r="N12">
        <f t="shared" si="0"/>
        <v>2261</v>
      </c>
      <c r="O12" t="s">
        <v>52</v>
      </c>
    </row>
    <row r="13" spans="1:18" x14ac:dyDescent="0.25"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M13" t="s">
        <v>19</v>
      </c>
      <c r="N13">
        <f t="shared" si="0"/>
        <v>522</v>
      </c>
      <c r="O13" t="s">
        <v>53</v>
      </c>
    </row>
    <row r="14" spans="1:18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650</v>
      </c>
      <c r="K14" s="2"/>
      <c r="L14" s="2"/>
      <c r="M14" s="2"/>
      <c r="N14" s="2">
        <f>SUM(N4:N13)</f>
        <v>11383</v>
      </c>
    </row>
    <row r="15" spans="1:18" ht="28.5" x14ac:dyDescent="0.45">
      <c r="G15" s="6" t="s">
        <v>67</v>
      </c>
      <c r="H15" s="7">
        <v>2017</v>
      </c>
    </row>
    <row r="16" spans="1:18" x14ac:dyDescent="0.25"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M16" t="s">
        <v>19</v>
      </c>
      <c r="N16">
        <f>(E16-(F16+J16))</f>
        <v>190</v>
      </c>
      <c r="O16" t="s">
        <v>56</v>
      </c>
      <c r="P16" t="s">
        <v>73</v>
      </c>
    </row>
    <row r="17" spans="2:18" x14ac:dyDescent="0.25"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M17" t="s">
        <v>19</v>
      </c>
      <c r="N17">
        <f t="shared" ref="N17:N21" si="1">(E17-(F17+J17))</f>
        <v>100</v>
      </c>
      <c r="O17" t="s">
        <v>57</v>
      </c>
      <c r="P17" t="s">
        <v>73</v>
      </c>
    </row>
    <row r="18" spans="2:18" x14ac:dyDescent="0.25">
      <c r="B18">
        <v>3</v>
      </c>
      <c r="C18" t="s">
        <v>70</v>
      </c>
      <c r="D18" t="s">
        <v>16</v>
      </c>
      <c r="E18">
        <v>3150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M18" t="s">
        <v>19</v>
      </c>
      <c r="N18">
        <f t="shared" si="1"/>
        <v>2200</v>
      </c>
      <c r="O18" s="15" t="s">
        <v>114</v>
      </c>
      <c r="P18" t="s">
        <v>72</v>
      </c>
    </row>
    <row r="19" spans="2:18" x14ac:dyDescent="0.25"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M19" t="s">
        <v>19</v>
      </c>
      <c r="N19">
        <f t="shared" si="1"/>
        <v>385</v>
      </c>
      <c r="O19" s="15" t="s">
        <v>114</v>
      </c>
      <c r="P19" t="s">
        <v>72</v>
      </c>
    </row>
    <row r="20" spans="2:18" x14ac:dyDescent="0.25"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M20" t="s">
        <v>19</v>
      </c>
      <c r="N20">
        <f t="shared" si="1"/>
        <v>2840</v>
      </c>
      <c r="O20" s="15" t="s">
        <v>113</v>
      </c>
      <c r="P20" s="8">
        <v>42949</v>
      </c>
    </row>
    <row r="21" spans="2:18" x14ac:dyDescent="0.25">
      <c r="B21">
        <v>6</v>
      </c>
      <c r="C21" t="s">
        <v>68</v>
      </c>
      <c r="D21" t="s">
        <v>16</v>
      </c>
      <c r="E21">
        <v>2790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s="4"/>
      <c r="M21" t="s">
        <v>19</v>
      </c>
      <c r="N21">
        <f t="shared" si="1"/>
        <v>1490</v>
      </c>
      <c r="O21" s="15" t="s">
        <v>112</v>
      </c>
      <c r="P21" s="4" t="s">
        <v>18</v>
      </c>
    </row>
    <row r="22" spans="2:18" x14ac:dyDescent="0.25">
      <c r="E22" s="2">
        <f>SUM(E16:E21)</f>
        <v>13140</v>
      </c>
      <c r="F22" s="11">
        <f>SUM(F16:F21)</f>
        <v>5455</v>
      </c>
      <c r="J22">
        <f>SUM(J16:J21)</f>
        <v>480</v>
      </c>
      <c r="N22" s="11">
        <f>SUM(N16:N21)</f>
        <v>7205</v>
      </c>
    </row>
    <row r="23" spans="2:18" x14ac:dyDescent="0.25">
      <c r="C23" s="11" t="s">
        <v>109</v>
      </c>
    </row>
    <row r="24" spans="2:18" x14ac:dyDescent="0.25">
      <c r="B24">
        <v>7</v>
      </c>
      <c r="C24" t="s">
        <v>84</v>
      </c>
      <c r="D24" t="s">
        <v>16</v>
      </c>
      <c r="E24">
        <v>2604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M24" t="s">
        <v>79</v>
      </c>
      <c r="N24">
        <f t="shared" ref="N24:N40" si="2">(E24-(F24+J24+L24))</f>
        <v>2604</v>
      </c>
      <c r="O24" t="s">
        <v>80</v>
      </c>
      <c r="P24" t="s">
        <v>81</v>
      </c>
      <c r="Q24">
        <v>7</v>
      </c>
      <c r="R24">
        <v>3</v>
      </c>
    </row>
    <row r="25" spans="2:18" x14ac:dyDescent="0.25">
      <c r="B25">
        <v>8</v>
      </c>
      <c r="C25" t="s">
        <v>85</v>
      </c>
      <c r="D25" t="s">
        <v>16</v>
      </c>
      <c r="E25">
        <v>2760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M25" t="s">
        <v>79</v>
      </c>
      <c r="N25">
        <f t="shared" si="2"/>
        <v>2760</v>
      </c>
      <c r="O25" t="s">
        <v>87</v>
      </c>
      <c r="P25" t="s">
        <v>88</v>
      </c>
      <c r="Q25">
        <v>9</v>
      </c>
      <c r="R25">
        <v>3</v>
      </c>
    </row>
    <row r="26" spans="2:18" x14ac:dyDescent="0.25"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M26" t="s">
        <v>79</v>
      </c>
      <c r="N26">
        <f t="shared" si="2"/>
        <v>2500</v>
      </c>
      <c r="O26" t="s">
        <v>91</v>
      </c>
      <c r="P26" t="s">
        <v>92</v>
      </c>
      <c r="Q26">
        <v>15</v>
      </c>
      <c r="R26">
        <v>3</v>
      </c>
    </row>
    <row r="27" spans="2:18" x14ac:dyDescent="0.25">
      <c r="B27">
        <v>10</v>
      </c>
      <c r="C27" t="s">
        <v>58</v>
      </c>
      <c r="D27" t="s">
        <v>16</v>
      </c>
      <c r="E27">
        <v>3580</v>
      </c>
      <c r="F27">
        <v>1550</v>
      </c>
      <c r="G27" s="5" t="s">
        <v>61</v>
      </c>
      <c r="H27" s="3">
        <v>7726815119</v>
      </c>
      <c r="I27" t="s">
        <v>110</v>
      </c>
      <c r="J27">
        <v>530</v>
      </c>
      <c r="K27">
        <v>0</v>
      </c>
      <c r="M27" t="s">
        <v>59</v>
      </c>
      <c r="N27">
        <f t="shared" si="2"/>
        <v>1500</v>
      </c>
      <c r="O27" t="s">
        <v>99</v>
      </c>
      <c r="P27" t="s">
        <v>74</v>
      </c>
    </row>
    <row r="28" spans="2:18" x14ac:dyDescent="0.25">
      <c r="B28">
        <v>11</v>
      </c>
      <c r="C28" t="s">
        <v>98</v>
      </c>
      <c r="D28" t="s">
        <v>16</v>
      </c>
      <c r="E28">
        <v>3990</v>
      </c>
      <c r="F28">
        <v>1050</v>
      </c>
      <c r="G28" t="s">
        <v>93</v>
      </c>
      <c r="H28" s="10" t="s">
        <v>94</v>
      </c>
      <c r="I28" t="s">
        <v>95</v>
      </c>
      <c r="J28">
        <v>500</v>
      </c>
      <c r="K28">
        <v>0</v>
      </c>
      <c r="M28" t="s">
        <v>19</v>
      </c>
      <c r="N28">
        <f t="shared" si="2"/>
        <v>2440</v>
      </c>
      <c r="O28" s="18" t="s">
        <v>96</v>
      </c>
      <c r="P28" t="s">
        <v>97</v>
      </c>
    </row>
    <row r="29" spans="2:18" x14ac:dyDescent="0.25">
      <c r="B29">
        <v>12</v>
      </c>
      <c r="C29" t="s">
        <v>150</v>
      </c>
      <c r="D29" t="s">
        <v>16</v>
      </c>
      <c r="E29">
        <v>7194</v>
      </c>
      <c r="F29">
        <v>0</v>
      </c>
      <c r="G29" s="5" t="s">
        <v>151</v>
      </c>
      <c r="H29" s="10">
        <v>9999613491</v>
      </c>
      <c r="I29" t="s">
        <v>152</v>
      </c>
      <c r="J29">
        <v>0</v>
      </c>
      <c r="K29">
        <v>0</v>
      </c>
      <c r="M29" t="s">
        <v>79</v>
      </c>
      <c r="N29">
        <f t="shared" si="2"/>
        <v>7194</v>
      </c>
      <c r="O29" s="20" t="s">
        <v>153</v>
      </c>
      <c r="P29" t="s">
        <v>154</v>
      </c>
      <c r="Q29">
        <v>12</v>
      </c>
    </row>
    <row r="30" spans="2:18" ht="15.75" x14ac:dyDescent="0.25">
      <c r="B30">
        <v>13</v>
      </c>
      <c r="C30" t="s">
        <v>149</v>
      </c>
      <c r="D30" t="s">
        <v>16</v>
      </c>
      <c r="E30">
        <v>3950</v>
      </c>
      <c r="F30">
        <v>1100</v>
      </c>
      <c r="G30" s="16" t="s">
        <v>145</v>
      </c>
      <c r="H30" s="10">
        <v>9999068027</v>
      </c>
      <c r="I30" s="1" t="s">
        <v>146</v>
      </c>
      <c r="J30">
        <v>251</v>
      </c>
      <c r="M30" t="s">
        <v>147</v>
      </c>
      <c r="N30">
        <f t="shared" si="2"/>
        <v>2599</v>
      </c>
      <c r="O30" s="19" t="s">
        <v>148</v>
      </c>
      <c r="P30" s="8">
        <v>42893</v>
      </c>
    </row>
    <row r="31" spans="2:18" ht="15.75" x14ac:dyDescent="0.25">
      <c r="B31">
        <v>14</v>
      </c>
      <c r="C31" t="s">
        <v>161</v>
      </c>
      <c r="D31" t="s">
        <v>163</v>
      </c>
      <c r="E31">
        <v>350</v>
      </c>
      <c r="F31">
        <v>300</v>
      </c>
      <c r="G31" s="16" t="s">
        <v>164</v>
      </c>
      <c r="H31" s="10"/>
      <c r="I31" s="1"/>
      <c r="J31">
        <v>0</v>
      </c>
      <c r="M31" t="s">
        <v>79</v>
      </c>
      <c r="N31">
        <f t="shared" si="2"/>
        <v>50</v>
      </c>
      <c r="O31" s="22" t="s">
        <v>165</v>
      </c>
      <c r="P31" s="8"/>
    </row>
    <row r="32" spans="2:18" ht="15.75" x14ac:dyDescent="0.25">
      <c r="B32">
        <v>15</v>
      </c>
      <c r="C32" t="s">
        <v>162</v>
      </c>
      <c r="D32" t="s">
        <v>16</v>
      </c>
      <c r="E32">
        <v>999</v>
      </c>
      <c r="F32">
        <v>200</v>
      </c>
      <c r="G32" s="16" t="s">
        <v>166</v>
      </c>
      <c r="H32" s="16">
        <v>7079697828</v>
      </c>
      <c r="I32" s="1"/>
      <c r="J32">
        <v>0</v>
      </c>
      <c r="M32" t="s">
        <v>79</v>
      </c>
      <c r="N32">
        <f t="shared" si="2"/>
        <v>799</v>
      </c>
      <c r="O32" s="16" t="s">
        <v>167</v>
      </c>
      <c r="P32" s="16" t="s">
        <v>168</v>
      </c>
    </row>
    <row r="33" spans="2:16" ht="15.75" x14ac:dyDescent="0.25">
      <c r="B33">
        <v>16</v>
      </c>
      <c r="C33" t="s">
        <v>170</v>
      </c>
      <c r="D33" t="s">
        <v>16</v>
      </c>
      <c r="E33">
        <v>3800</v>
      </c>
      <c r="F33">
        <v>950</v>
      </c>
      <c r="G33" s="16" t="s">
        <v>169</v>
      </c>
      <c r="H33" s="10"/>
      <c r="I33" s="1"/>
      <c r="J33">
        <v>870</v>
      </c>
      <c r="M33" t="s">
        <v>19</v>
      </c>
      <c r="N33">
        <f t="shared" si="2"/>
        <v>1980</v>
      </c>
      <c r="O33" s="19" t="s">
        <v>171</v>
      </c>
      <c r="P33" s="16" t="s">
        <v>168</v>
      </c>
    </row>
    <row r="34" spans="2:16" ht="15.75" x14ac:dyDescent="0.25">
      <c r="B34">
        <v>17</v>
      </c>
      <c r="C34" t="s">
        <v>172</v>
      </c>
      <c r="D34" t="s">
        <v>16</v>
      </c>
      <c r="E34">
        <v>800</v>
      </c>
      <c r="F34">
        <v>0</v>
      </c>
      <c r="G34" s="16" t="s">
        <v>173</v>
      </c>
      <c r="H34" s="10">
        <v>9990873751</v>
      </c>
      <c r="I34" s="1"/>
      <c r="J34">
        <v>0</v>
      </c>
      <c r="M34" t="s">
        <v>79</v>
      </c>
      <c r="N34">
        <f t="shared" si="2"/>
        <v>800</v>
      </c>
      <c r="O34" s="19" t="s">
        <v>174</v>
      </c>
      <c r="P34" s="8">
        <v>42776</v>
      </c>
    </row>
    <row r="35" spans="2:16" ht="15.75" x14ac:dyDescent="0.25">
      <c r="B35">
        <v>18</v>
      </c>
      <c r="C35" t="s">
        <v>198</v>
      </c>
      <c r="D35" t="s">
        <v>16</v>
      </c>
      <c r="E35" s="4">
        <v>3500</v>
      </c>
      <c r="F35" s="11">
        <v>0</v>
      </c>
      <c r="G35" s="16" t="s">
        <v>199</v>
      </c>
      <c r="H35">
        <v>9873070230</v>
      </c>
      <c r="I35" t="s">
        <v>200</v>
      </c>
      <c r="J35">
        <v>0</v>
      </c>
      <c r="M35" t="s">
        <v>79</v>
      </c>
      <c r="N35">
        <f t="shared" si="2"/>
        <v>3500</v>
      </c>
      <c r="O35" t="s">
        <v>201</v>
      </c>
      <c r="P35" t="s">
        <v>202</v>
      </c>
    </row>
    <row r="36" spans="2:16" ht="15.75" x14ac:dyDescent="0.25">
      <c r="B36">
        <v>19</v>
      </c>
      <c r="C36" t="s">
        <v>203</v>
      </c>
      <c r="D36" t="s">
        <v>16</v>
      </c>
      <c r="E36" s="4">
        <v>6400</v>
      </c>
      <c r="F36">
        <v>3100</v>
      </c>
      <c r="G36" s="16" t="s">
        <v>204</v>
      </c>
      <c r="H36">
        <v>8527743717</v>
      </c>
      <c r="I36" t="s">
        <v>205</v>
      </c>
      <c r="J36">
        <v>50</v>
      </c>
      <c r="M36" t="s">
        <v>19</v>
      </c>
      <c r="N36">
        <f t="shared" si="2"/>
        <v>3250</v>
      </c>
      <c r="O36" t="s">
        <v>206</v>
      </c>
      <c r="P36" t="s">
        <v>207</v>
      </c>
    </row>
    <row r="37" spans="2:16" ht="15.75" x14ac:dyDescent="0.25">
      <c r="B37">
        <v>20</v>
      </c>
      <c r="C37" t="s">
        <v>208</v>
      </c>
      <c r="D37" t="s">
        <v>16</v>
      </c>
      <c r="E37" s="4">
        <v>6000</v>
      </c>
      <c r="F37">
        <v>2100</v>
      </c>
      <c r="G37" s="16" t="s">
        <v>209</v>
      </c>
      <c r="H37">
        <v>8800122322</v>
      </c>
      <c r="I37" t="s">
        <v>210</v>
      </c>
      <c r="J37">
        <v>50</v>
      </c>
      <c r="M37" t="s">
        <v>19</v>
      </c>
      <c r="N37">
        <f t="shared" si="2"/>
        <v>3850</v>
      </c>
      <c r="O37" t="s">
        <v>211</v>
      </c>
      <c r="P37" t="s">
        <v>207</v>
      </c>
    </row>
    <row r="38" spans="2:16" ht="15.75" x14ac:dyDescent="0.25">
      <c r="B38">
        <v>21</v>
      </c>
      <c r="C38" t="s">
        <v>218</v>
      </c>
      <c r="D38" t="s">
        <v>16</v>
      </c>
      <c r="E38" s="4">
        <v>3400</v>
      </c>
      <c r="F38">
        <v>0</v>
      </c>
      <c r="G38" s="16" t="s">
        <v>219</v>
      </c>
      <c r="H38">
        <v>9560649517</v>
      </c>
      <c r="I38" t="s">
        <v>220</v>
      </c>
      <c r="J38">
        <v>0</v>
      </c>
      <c r="M38" t="s">
        <v>221</v>
      </c>
      <c r="N38">
        <f t="shared" si="2"/>
        <v>3400</v>
      </c>
      <c r="O38" t="s">
        <v>217</v>
      </c>
      <c r="P38" s="8">
        <v>42778</v>
      </c>
    </row>
    <row r="39" spans="2:16" ht="15.75" x14ac:dyDescent="0.25">
      <c r="B39">
        <v>22</v>
      </c>
      <c r="C39" t="s">
        <v>222</v>
      </c>
      <c r="D39" t="s">
        <v>16</v>
      </c>
      <c r="E39" s="4">
        <v>3000</v>
      </c>
      <c r="F39">
        <v>0</v>
      </c>
      <c r="G39" s="16" t="s">
        <v>223</v>
      </c>
      <c r="H39">
        <v>9999099345</v>
      </c>
      <c r="I39" t="s">
        <v>224</v>
      </c>
      <c r="J39">
        <v>0</v>
      </c>
      <c r="M39" t="s">
        <v>79</v>
      </c>
      <c r="N39">
        <f t="shared" si="2"/>
        <v>3000</v>
      </c>
      <c r="O39" t="s">
        <v>225</v>
      </c>
      <c r="P39" s="8">
        <v>42778</v>
      </c>
    </row>
    <row r="40" spans="2:16" ht="15.75" x14ac:dyDescent="0.25">
      <c r="B40">
        <v>23</v>
      </c>
      <c r="C40" t="s">
        <v>227</v>
      </c>
      <c r="D40" t="s">
        <v>16</v>
      </c>
      <c r="E40" s="4">
        <v>10700</v>
      </c>
      <c r="F40">
        <v>6718</v>
      </c>
      <c r="G40" s="16" t="s">
        <v>228</v>
      </c>
      <c r="H40">
        <v>7230930069</v>
      </c>
      <c r="I40" t="s">
        <v>229</v>
      </c>
      <c r="J40">
        <v>0</v>
      </c>
      <c r="M40" t="s">
        <v>79</v>
      </c>
      <c r="N40">
        <f t="shared" si="2"/>
        <v>3982</v>
      </c>
      <c r="O40" t="s">
        <v>226</v>
      </c>
      <c r="P40" s="8">
        <v>42778</v>
      </c>
    </row>
    <row r="41" spans="2:16" ht="15.75" x14ac:dyDescent="0.25">
      <c r="B41">
        <v>24</v>
      </c>
      <c r="C41" t="s">
        <v>239</v>
      </c>
      <c r="D41" t="s">
        <v>16</v>
      </c>
      <c r="E41" s="4">
        <v>10000</v>
      </c>
      <c r="F41" s="4">
        <v>5750</v>
      </c>
      <c r="G41" s="16" t="s">
        <v>240</v>
      </c>
      <c r="H41">
        <v>8860050695</v>
      </c>
      <c r="I41" t="s">
        <v>241</v>
      </c>
      <c r="J41" s="4">
        <v>1860</v>
      </c>
      <c r="K41">
        <v>0</v>
      </c>
      <c r="L41">
        <v>4900</v>
      </c>
      <c r="M41" t="s">
        <v>221</v>
      </c>
      <c r="N41">
        <f>(E41-(F41+J41+L41))</f>
        <v>-2510</v>
      </c>
      <c r="O41" t="s">
        <v>242</v>
      </c>
      <c r="P41" s="8">
        <v>42737</v>
      </c>
    </row>
    <row r="42" spans="2:16" ht="15.75" x14ac:dyDescent="0.25">
      <c r="B42">
        <v>25</v>
      </c>
      <c r="C42" t="s">
        <v>261</v>
      </c>
      <c r="D42" t="s">
        <v>16</v>
      </c>
      <c r="E42" s="4">
        <v>12187</v>
      </c>
      <c r="F42" s="4">
        <v>3000</v>
      </c>
      <c r="G42" s="16" t="s">
        <v>262</v>
      </c>
      <c r="J42" s="11">
        <v>500</v>
      </c>
      <c r="L42" s="11">
        <v>0</v>
      </c>
      <c r="M42" t="s">
        <v>19</v>
      </c>
      <c r="N42">
        <f>(E42-(F42+J42+L42))</f>
        <v>8687</v>
      </c>
      <c r="O42" t="s">
        <v>263</v>
      </c>
    </row>
    <row r="43" spans="2:16" x14ac:dyDescent="0.25">
      <c r="E43">
        <f>SUM(E24:E42)</f>
        <v>87714</v>
      </c>
      <c r="F43">
        <f>SUM(F24:F42)</f>
        <v>25818</v>
      </c>
      <c r="J43">
        <f>SUM(J24:J42)</f>
        <v>4611</v>
      </c>
      <c r="L43">
        <v>4900</v>
      </c>
      <c r="N43">
        <f>SUM(N24:N42)</f>
        <v>52385</v>
      </c>
    </row>
    <row r="44" spans="2:16" x14ac:dyDescent="0.25">
      <c r="E44" s="11"/>
      <c r="F44" s="11"/>
      <c r="N44" s="11"/>
    </row>
    <row r="45" spans="2:16" x14ac:dyDescent="0.25">
      <c r="C45" s="11" t="s">
        <v>115</v>
      </c>
    </row>
    <row r="46" spans="2:16" ht="15.75" x14ac:dyDescent="0.25">
      <c r="B46">
        <v>25</v>
      </c>
      <c r="C46" t="s">
        <v>123</v>
      </c>
      <c r="D46" t="s">
        <v>16</v>
      </c>
      <c r="E46">
        <v>1999</v>
      </c>
      <c r="F46">
        <v>0</v>
      </c>
      <c r="G46" t="s">
        <v>116</v>
      </c>
      <c r="H46" s="10">
        <v>8053983617</v>
      </c>
      <c r="I46" t="s">
        <v>117</v>
      </c>
      <c r="J46">
        <v>35</v>
      </c>
      <c r="M46" t="s">
        <v>19</v>
      </c>
      <c r="N46">
        <f t="shared" ref="N46:N53" si="3">(E46-(F46+J46))</f>
        <v>1964</v>
      </c>
      <c r="O46" s="19" t="s">
        <v>118</v>
      </c>
      <c r="P46" t="s">
        <v>97</v>
      </c>
    </row>
    <row r="47" spans="2:16" ht="15.75" x14ac:dyDescent="0.25">
      <c r="B47">
        <v>26</v>
      </c>
      <c r="C47" t="s">
        <v>122</v>
      </c>
      <c r="D47" t="s">
        <v>16</v>
      </c>
      <c r="E47">
        <v>2000</v>
      </c>
      <c r="F47">
        <v>0</v>
      </c>
      <c r="G47" t="s">
        <v>120</v>
      </c>
      <c r="H47" s="10">
        <v>9910852994</v>
      </c>
      <c r="I47" t="s">
        <v>121</v>
      </c>
      <c r="J47">
        <v>10</v>
      </c>
      <c r="M47" t="s">
        <v>19</v>
      </c>
      <c r="N47">
        <f t="shared" si="3"/>
        <v>1990</v>
      </c>
      <c r="O47" s="19" t="s">
        <v>119</v>
      </c>
      <c r="P47" s="8">
        <v>42771</v>
      </c>
    </row>
    <row r="48" spans="2:16" ht="15.75" x14ac:dyDescent="0.25">
      <c r="B48">
        <v>27</v>
      </c>
      <c r="C48" t="s">
        <v>125</v>
      </c>
      <c r="D48" t="s">
        <v>16</v>
      </c>
      <c r="E48">
        <v>2760</v>
      </c>
      <c r="F48">
        <v>930</v>
      </c>
      <c r="G48" t="s">
        <v>116</v>
      </c>
      <c r="H48" s="10">
        <v>8053983617</v>
      </c>
      <c r="I48" t="s">
        <v>117</v>
      </c>
      <c r="J48">
        <v>100</v>
      </c>
      <c r="M48" t="s">
        <v>19</v>
      </c>
      <c r="N48">
        <f t="shared" si="3"/>
        <v>1730</v>
      </c>
      <c r="O48" s="19" t="s">
        <v>124</v>
      </c>
      <c r="P48" t="s">
        <v>131</v>
      </c>
    </row>
    <row r="49" spans="2:16" ht="15.75" x14ac:dyDescent="0.25">
      <c r="B49">
        <v>28</v>
      </c>
      <c r="C49" s="4" t="s">
        <v>129</v>
      </c>
      <c r="D49" t="s">
        <v>16</v>
      </c>
      <c r="E49">
        <v>3201</v>
      </c>
      <c r="F49">
        <v>1300</v>
      </c>
      <c r="G49" t="s">
        <v>128</v>
      </c>
      <c r="H49" s="10">
        <v>9013286657</v>
      </c>
      <c r="I49" t="s">
        <v>130</v>
      </c>
      <c r="J49">
        <v>70</v>
      </c>
      <c r="M49" t="s">
        <v>19</v>
      </c>
      <c r="N49">
        <f t="shared" si="3"/>
        <v>1831</v>
      </c>
      <c r="O49" s="19" t="s">
        <v>126</v>
      </c>
      <c r="P49" t="s">
        <v>127</v>
      </c>
    </row>
    <row r="50" spans="2:16" x14ac:dyDescent="0.25">
      <c r="B50">
        <v>29</v>
      </c>
      <c r="C50" s="4" t="s">
        <v>133</v>
      </c>
      <c r="D50" t="s">
        <v>16</v>
      </c>
      <c r="E50">
        <v>2470</v>
      </c>
      <c r="F50">
        <v>1450</v>
      </c>
      <c r="G50" t="s">
        <v>29</v>
      </c>
      <c r="H50" s="10">
        <v>9540110342</v>
      </c>
      <c r="I50" t="s">
        <v>12</v>
      </c>
      <c r="J50">
        <v>50</v>
      </c>
      <c r="M50" t="s">
        <v>19</v>
      </c>
      <c r="N50">
        <f t="shared" si="3"/>
        <v>970</v>
      </c>
      <c r="O50" s="18" t="s">
        <v>132</v>
      </c>
      <c r="P50" t="s">
        <v>134</v>
      </c>
    </row>
    <row r="51" spans="2:16" x14ac:dyDescent="0.25">
      <c r="B51">
        <v>30</v>
      </c>
      <c r="C51" s="17" t="s">
        <v>136</v>
      </c>
      <c r="D51" t="s">
        <v>16</v>
      </c>
      <c r="E51">
        <v>0</v>
      </c>
      <c r="F51">
        <v>800</v>
      </c>
      <c r="G51" t="s">
        <v>135</v>
      </c>
      <c r="H51" s="10">
        <v>9610249336</v>
      </c>
      <c r="I51" t="s">
        <v>95</v>
      </c>
      <c r="J51">
        <v>600</v>
      </c>
      <c r="M51" t="s">
        <v>19</v>
      </c>
      <c r="N51">
        <f t="shared" si="3"/>
        <v>-1400</v>
      </c>
      <c r="O51" s="18" t="s">
        <v>137</v>
      </c>
      <c r="P51" s="8">
        <v>42921</v>
      </c>
    </row>
    <row r="52" spans="2:16" ht="15.75" x14ac:dyDescent="0.25">
      <c r="B52">
        <v>31</v>
      </c>
      <c r="C52" t="s">
        <v>141</v>
      </c>
      <c r="D52" t="s">
        <v>16</v>
      </c>
      <c r="E52">
        <v>3382</v>
      </c>
      <c r="F52">
        <v>1850</v>
      </c>
      <c r="G52" s="16" t="s">
        <v>139</v>
      </c>
      <c r="H52" s="10">
        <v>8076381448</v>
      </c>
      <c r="I52" t="s">
        <v>140</v>
      </c>
      <c r="J52">
        <v>0</v>
      </c>
      <c r="M52" t="s">
        <v>19</v>
      </c>
      <c r="N52">
        <f t="shared" si="3"/>
        <v>1532</v>
      </c>
      <c r="O52" s="19" t="s">
        <v>138</v>
      </c>
      <c r="P52" s="8">
        <v>42772</v>
      </c>
    </row>
    <row r="53" spans="2:16" x14ac:dyDescent="0.25">
      <c r="B53">
        <v>32</v>
      </c>
      <c r="C53" t="s">
        <v>155</v>
      </c>
      <c r="D53" t="s">
        <v>16</v>
      </c>
      <c r="E53" s="11">
        <v>4000</v>
      </c>
      <c r="F53">
        <v>1200</v>
      </c>
      <c r="G53" t="s">
        <v>156</v>
      </c>
      <c r="H53" s="3">
        <v>9560910718</v>
      </c>
      <c r="I53" s="1" t="s">
        <v>157</v>
      </c>
      <c r="J53">
        <v>250</v>
      </c>
      <c r="M53" t="s">
        <v>19</v>
      </c>
      <c r="N53">
        <f t="shared" si="3"/>
        <v>2550</v>
      </c>
      <c r="O53" s="21" t="s">
        <v>158</v>
      </c>
      <c r="P53" s="8">
        <v>42891</v>
      </c>
    </row>
    <row r="54" spans="2:16" x14ac:dyDescent="0.25">
      <c r="G54" s="11"/>
      <c r="H54" s="11"/>
      <c r="I54" s="11"/>
      <c r="K54" s="11"/>
      <c r="L54" s="11"/>
      <c r="M54" s="11"/>
    </row>
    <row r="55" spans="2:16" x14ac:dyDescent="0.25">
      <c r="E55" s="11">
        <f>SUM(E46:E53)</f>
        <v>19812</v>
      </c>
      <c r="F55" s="11">
        <f>SUM(F46:F53)</f>
        <v>7530</v>
      </c>
      <c r="J55" s="11">
        <f>SUM(J46:J53)</f>
        <v>1115</v>
      </c>
      <c r="N55" s="11">
        <f>SUM(N46:N53)</f>
        <v>11167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53" r:id="rId18" display="mailto:rambilekshan@gmail.com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2" workbookViewId="0">
      <selection activeCell="E37" sqref="E37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111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142</v>
      </c>
      <c r="B10" s="4">
        <v>964</v>
      </c>
      <c r="F10" s="1"/>
    </row>
    <row r="11" spans="1:6" x14ac:dyDescent="0.25">
      <c r="A11" t="s">
        <v>143</v>
      </c>
      <c r="B11">
        <v>1053</v>
      </c>
    </row>
    <row r="12" spans="1:6" x14ac:dyDescent="0.25">
      <c r="A12" t="s">
        <v>144</v>
      </c>
      <c r="B12">
        <v>351</v>
      </c>
    </row>
    <row r="13" spans="1:6" x14ac:dyDescent="0.25">
      <c r="A13" t="s">
        <v>144</v>
      </c>
      <c r="B13">
        <v>217</v>
      </c>
    </row>
    <row r="14" spans="1:6" x14ac:dyDescent="0.25">
      <c r="A14" t="s">
        <v>159</v>
      </c>
      <c r="B14">
        <v>8907</v>
      </c>
    </row>
    <row r="15" spans="1:6" x14ac:dyDescent="0.25">
      <c r="A15" t="s">
        <v>160</v>
      </c>
      <c r="B15">
        <v>670</v>
      </c>
    </row>
    <row r="16" spans="1:6" x14ac:dyDescent="0.25">
      <c r="A16" t="s">
        <v>180</v>
      </c>
      <c r="B16">
        <v>1500</v>
      </c>
    </row>
    <row r="17" spans="1:2" x14ac:dyDescent="0.25">
      <c r="A17" t="s">
        <v>196</v>
      </c>
      <c r="B17">
        <v>914</v>
      </c>
    </row>
    <row r="18" spans="1:2" x14ac:dyDescent="0.25">
      <c r="A18" t="s">
        <v>197</v>
      </c>
      <c r="B18">
        <v>481</v>
      </c>
    </row>
    <row r="19" spans="1:2" x14ac:dyDescent="0.25">
      <c r="A19" t="s">
        <v>212</v>
      </c>
      <c r="B19">
        <v>2500</v>
      </c>
    </row>
    <row r="20" spans="1:2" x14ac:dyDescent="0.25">
      <c r="A20" t="s">
        <v>213</v>
      </c>
      <c r="B20">
        <v>290</v>
      </c>
    </row>
    <row r="21" spans="1:2" x14ac:dyDescent="0.25">
      <c r="A21" t="s">
        <v>214</v>
      </c>
      <c r="B21">
        <v>200</v>
      </c>
    </row>
    <row r="22" spans="1:2" x14ac:dyDescent="0.25">
      <c r="A22" t="s">
        <v>215</v>
      </c>
      <c r="B22">
        <v>328</v>
      </c>
    </row>
    <row r="23" spans="1:2" x14ac:dyDescent="0.25">
      <c r="A23" t="s">
        <v>216</v>
      </c>
      <c r="B23">
        <v>100</v>
      </c>
    </row>
    <row r="24" spans="1:2" x14ac:dyDescent="0.25">
      <c r="A24" t="s">
        <v>243</v>
      </c>
      <c r="B24" s="4">
        <v>3000</v>
      </c>
    </row>
    <row r="25" spans="1:2" x14ac:dyDescent="0.25">
      <c r="A25" t="s">
        <v>244</v>
      </c>
      <c r="B25">
        <v>2750</v>
      </c>
    </row>
    <row r="26" spans="1:2" x14ac:dyDescent="0.25">
      <c r="A26" t="s">
        <v>248</v>
      </c>
      <c r="B26">
        <v>1900</v>
      </c>
    </row>
    <row r="27" spans="1:2" x14ac:dyDescent="0.25">
      <c r="A27" t="s">
        <v>247</v>
      </c>
      <c r="B27">
        <v>4900</v>
      </c>
    </row>
    <row r="28" spans="1:2" x14ac:dyDescent="0.25">
      <c r="A28" t="s">
        <v>256</v>
      </c>
      <c r="B28" s="4">
        <v>2000</v>
      </c>
    </row>
    <row r="29" spans="1:2" x14ac:dyDescent="0.25">
      <c r="B29" s="4"/>
    </row>
    <row r="30" spans="1:2" x14ac:dyDescent="0.25">
      <c r="A30" t="s">
        <v>258</v>
      </c>
      <c r="B30" s="4">
        <v>510</v>
      </c>
    </row>
    <row r="31" spans="1:2" x14ac:dyDescent="0.25">
      <c r="A31" t="s">
        <v>259</v>
      </c>
      <c r="B31" s="4">
        <v>800</v>
      </c>
    </row>
    <row r="32" spans="1:2" x14ac:dyDescent="0.25">
      <c r="A32" t="s">
        <v>260</v>
      </c>
      <c r="B32" s="4">
        <v>2273</v>
      </c>
    </row>
    <row r="33" spans="1:2" x14ac:dyDescent="0.25">
      <c r="B33" s="11">
        <f>SUM(B3:B32)</f>
        <v>45781</v>
      </c>
    </row>
    <row r="42" spans="1:2" x14ac:dyDescent="0.25">
      <c r="A42" s="13" t="s">
        <v>19</v>
      </c>
      <c r="B42" s="14" t="s">
        <v>111</v>
      </c>
    </row>
    <row r="44" spans="1:2" x14ac:dyDescent="0.25">
      <c r="A44" t="s">
        <v>175</v>
      </c>
      <c r="B44">
        <v>6000</v>
      </c>
    </row>
    <row r="45" spans="1:2" x14ac:dyDescent="0.25">
      <c r="A45" t="s">
        <v>176</v>
      </c>
      <c r="B45">
        <v>2200</v>
      </c>
    </row>
    <row r="46" spans="1:2" x14ac:dyDescent="0.25">
      <c r="A46" t="s">
        <v>177</v>
      </c>
      <c r="B46">
        <v>4010</v>
      </c>
    </row>
    <row r="47" spans="1:2" x14ac:dyDescent="0.25">
      <c r="A47" t="s">
        <v>178</v>
      </c>
      <c r="B47">
        <v>1210</v>
      </c>
    </row>
    <row r="48" spans="1:2" x14ac:dyDescent="0.25">
      <c r="A48" t="s">
        <v>179</v>
      </c>
      <c r="B48">
        <v>106</v>
      </c>
    </row>
    <row r="49" spans="1:2" x14ac:dyDescent="0.25">
      <c r="A49" s="23">
        <v>42866</v>
      </c>
      <c r="B49">
        <v>1510</v>
      </c>
    </row>
    <row r="50" spans="1:2" x14ac:dyDescent="0.25">
      <c r="A50" s="23">
        <v>42845</v>
      </c>
      <c r="B50">
        <v>2270</v>
      </c>
    </row>
    <row r="51" spans="1:2" x14ac:dyDescent="0.25">
      <c r="A51" s="23">
        <v>42853</v>
      </c>
      <c r="B51">
        <v>3700</v>
      </c>
    </row>
    <row r="52" spans="1:2" x14ac:dyDescent="0.25">
      <c r="A52" s="23">
        <v>43009</v>
      </c>
      <c r="B52">
        <v>1000</v>
      </c>
    </row>
    <row r="53" spans="1:2" x14ac:dyDescent="0.25">
      <c r="A53" s="23">
        <v>43022</v>
      </c>
      <c r="B53">
        <v>1450</v>
      </c>
    </row>
    <row r="54" spans="1:2" x14ac:dyDescent="0.25">
      <c r="A54" t="s">
        <v>185</v>
      </c>
      <c r="B54">
        <v>3746</v>
      </c>
    </row>
    <row r="55" spans="1:2" x14ac:dyDescent="0.25">
      <c r="B55" s="11">
        <f>SUM(B44:B54)</f>
        <v>27202</v>
      </c>
    </row>
  </sheetData>
  <sortState ref="A44">
    <sortCondition descending="1" ref="A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5" sqref="B15"/>
    </sheetView>
  </sheetViews>
  <sheetFormatPr defaultRowHeight="15" x14ac:dyDescent="0.25"/>
  <cols>
    <col min="1" max="1" width="30.28515625" customWidth="1"/>
    <col min="2" max="2" width="12" customWidth="1"/>
    <col min="3" max="3" width="13.140625" customWidth="1"/>
    <col min="7" max="7" width="13.42578125" customWidth="1"/>
  </cols>
  <sheetData>
    <row r="1" spans="1:7" x14ac:dyDescent="0.25">
      <c r="B1" s="24" t="s">
        <v>79</v>
      </c>
      <c r="C1" s="24" t="s">
        <v>19</v>
      </c>
      <c r="G1" t="s">
        <v>188</v>
      </c>
    </row>
    <row r="2" spans="1:7" x14ac:dyDescent="0.25">
      <c r="A2" t="s">
        <v>181</v>
      </c>
      <c r="B2">
        <v>87714</v>
      </c>
      <c r="C2">
        <v>36939</v>
      </c>
    </row>
    <row r="3" spans="1:7" x14ac:dyDescent="0.25">
      <c r="A3" t="s">
        <v>182</v>
      </c>
      <c r="B3">
        <v>45781</v>
      </c>
      <c r="C3">
        <v>27202</v>
      </c>
    </row>
    <row r="4" spans="1:7" x14ac:dyDescent="0.25">
      <c r="B4" s="11">
        <f>(B2-B3)</f>
        <v>41933</v>
      </c>
      <c r="C4" s="11">
        <f>(C2-C3)</f>
        <v>9737</v>
      </c>
      <c r="G4" s="11">
        <f>SUM(B4:F4)</f>
        <v>51670</v>
      </c>
    </row>
    <row r="8" spans="1:7" s="18" customFormat="1" x14ac:dyDescent="0.25">
      <c r="A8" s="18" t="s">
        <v>183</v>
      </c>
    </row>
    <row r="9" spans="1:7" x14ac:dyDescent="0.25">
      <c r="A9" t="s">
        <v>181</v>
      </c>
      <c r="B9">
        <v>87714</v>
      </c>
      <c r="C9">
        <v>32952</v>
      </c>
    </row>
    <row r="10" spans="1:7" x14ac:dyDescent="0.25">
      <c r="A10" t="s">
        <v>184</v>
      </c>
      <c r="B10">
        <v>6000</v>
      </c>
    </row>
    <row r="11" spans="1:7" x14ac:dyDescent="0.25">
      <c r="A11" t="s">
        <v>189</v>
      </c>
      <c r="C11">
        <v>3987</v>
      </c>
    </row>
    <row r="12" spans="1:7" x14ac:dyDescent="0.25">
      <c r="B12" s="11">
        <f>SUM(B9:B11)</f>
        <v>93714</v>
      </c>
      <c r="C12" s="11">
        <f>SUM(C9:C11)</f>
        <v>36939</v>
      </c>
    </row>
    <row r="14" spans="1:7" s="18" customFormat="1" x14ac:dyDescent="0.25">
      <c r="A14" s="18" t="s">
        <v>186</v>
      </c>
    </row>
    <row r="15" spans="1:7" x14ac:dyDescent="0.25">
      <c r="A15" t="s">
        <v>187</v>
      </c>
      <c r="B15">
        <v>45781</v>
      </c>
      <c r="C15">
        <v>23456</v>
      </c>
    </row>
    <row r="16" spans="1:7" x14ac:dyDescent="0.25">
      <c r="A16" t="s">
        <v>195</v>
      </c>
      <c r="C16">
        <v>3746</v>
      </c>
    </row>
    <row r="17" spans="2:3" x14ac:dyDescent="0.25">
      <c r="B17" s="11">
        <f>SUM(B15:B16)</f>
        <v>45781</v>
      </c>
      <c r="C17" s="11">
        <f>SUM(C15:C16)</f>
        <v>27202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defaultRowHeight="15" x14ac:dyDescent="0.25"/>
  <cols>
    <col min="1" max="1" width="16.7109375" customWidth="1"/>
    <col min="2" max="2" width="39" customWidth="1"/>
    <col min="3" max="3" width="16.28515625" customWidth="1"/>
    <col min="4" max="4" width="46.28515625" customWidth="1"/>
  </cols>
  <sheetData>
    <row r="1" spans="1:6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55</v>
      </c>
    </row>
    <row r="2" spans="1:6" x14ac:dyDescent="0.25">
      <c r="D2" t="s">
        <v>237</v>
      </c>
    </row>
    <row r="3" spans="1:6" ht="144" customHeight="1" x14ac:dyDescent="0.25">
      <c r="A3" t="s">
        <v>235</v>
      </c>
      <c r="B3" t="s">
        <v>236</v>
      </c>
      <c r="C3">
        <v>1900</v>
      </c>
      <c r="D3" s="25" t="s">
        <v>238</v>
      </c>
      <c r="F3" t="s">
        <v>245</v>
      </c>
    </row>
    <row r="5" spans="1:6" ht="105" x14ac:dyDescent="0.25">
      <c r="A5" t="s">
        <v>235</v>
      </c>
      <c r="B5" t="s">
        <v>236</v>
      </c>
      <c r="C5">
        <v>4900</v>
      </c>
      <c r="D5" s="25" t="s">
        <v>238</v>
      </c>
      <c r="F5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 x14ac:dyDescent="0.25"/>
  <cols>
    <col min="1" max="1" width="31.42578125" customWidth="1"/>
    <col min="2" max="2" width="25.140625" customWidth="1"/>
    <col min="3" max="3" width="13.5703125" customWidth="1"/>
    <col min="4" max="5" width="17.28515625" customWidth="1"/>
    <col min="6" max="6" width="16.28515625" customWidth="1"/>
  </cols>
  <sheetData>
    <row r="1" spans="1:7" x14ac:dyDescent="0.25">
      <c r="A1" t="s">
        <v>190</v>
      </c>
      <c r="B1" t="s">
        <v>192</v>
      </c>
      <c r="C1" t="s">
        <v>3</v>
      </c>
      <c r="D1" t="s">
        <v>193</v>
      </c>
      <c r="E1" t="s">
        <v>249</v>
      </c>
      <c r="F1" t="s">
        <v>194</v>
      </c>
      <c r="G1" t="s">
        <v>256</v>
      </c>
    </row>
    <row r="2" spans="1:7" x14ac:dyDescent="0.25">
      <c r="A2" s="4" t="s">
        <v>191</v>
      </c>
      <c r="B2">
        <v>15600</v>
      </c>
      <c r="C2">
        <v>3567</v>
      </c>
      <c r="D2">
        <v>650</v>
      </c>
      <c r="E2">
        <v>0</v>
      </c>
      <c r="F2">
        <f>(B2-(C2+D2))</f>
        <v>11383</v>
      </c>
    </row>
    <row r="3" spans="1:7" x14ac:dyDescent="0.25">
      <c r="A3" s="4" t="s">
        <v>109</v>
      </c>
      <c r="B3">
        <v>87714</v>
      </c>
      <c r="C3">
        <v>25818</v>
      </c>
      <c r="D3">
        <v>4621</v>
      </c>
      <c r="E3">
        <v>4900</v>
      </c>
      <c r="F3">
        <f>(B3-(C3+D3+E3))</f>
        <v>52375</v>
      </c>
      <c r="G3">
        <v>2000</v>
      </c>
    </row>
    <row r="4" spans="1:7" x14ac:dyDescent="0.25">
      <c r="A4" s="4" t="s">
        <v>115</v>
      </c>
      <c r="B4">
        <v>32952</v>
      </c>
      <c r="C4">
        <v>12985</v>
      </c>
      <c r="D4">
        <v>1595</v>
      </c>
      <c r="E4">
        <v>0</v>
      </c>
      <c r="F4">
        <f>(B4-(C4+D4))</f>
        <v>18372</v>
      </c>
    </row>
    <row r="5" spans="1:7" x14ac:dyDescent="0.25">
      <c r="B5" s="11">
        <f>SUM(B2:B4)</f>
        <v>136266</v>
      </c>
      <c r="C5" s="11">
        <f>SUM(C2:C4)</f>
        <v>42370</v>
      </c>
      <c r="D5" s="11">
        <f>SUM(D2:D4)</f>
        <v>6866</v>
      </c>
      <c r="E5" s="11">
        <f>SUM(E2:E4)</f>
        <v>4900</v>
      </c>
      <c r="F5" s="11">
        <f>SUM(F2:F4)</f>
        <v>82130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3.140625" bestFit="1" customWidth="1"/>
    <col min="3" max="3" width="11.140625" bestFit="1" customWidth="1"/>
    <col min="4" max="4" width="17.42578125" customWidth="1"/>
  </cols>
  <sheetData>
    <row r="1" spans="1:4" ht="45" x14ac:dyDescent="0.25">
      <c r="A1" s="25" t="s">
        <v>250</v>
      </c>
      <c r="B1" t="s">
        <v>251</v>
      </c>
      <c r="C1" t="s">
        <v>3</v>
      </c>
      <c r="D1" s="26" t="s">
        <v>252</v>
      </c>
    </row>
    <row r="2" spans="1:4" ht="60" x14ac:dyDescent="0.25">
      <c r="A2" t="s">
        <v>253</v>
      </c>
      <c r="B2" t="s">
        <v>254</v>
      </c>
      <c r="C2">
        <v>2000</v>
      </c>
      <c r="D2" s="2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Customer Sheet</vt:lpstr>
      <vt:lpstr>Expenditure Sheet</vt:lpstr>
      <vt:lpstr>Money Distribution</vt:lpstr>
      <vt:lpstr>Salary and Payment</vt:lpstr>
      <vt:lpstr>Profit Distribution</vt:lpstr>
      <vt:lpstr>Research 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2018-03-13T03:12:13Z</dcterms:modified>
</cp:coreProperties>
</file>