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O - LSZH" sheetId="1" r:id="rId4"/>
    <sheet state="visible" name="TRIPLEX - LSZH" sheetId="2" r:id="rId5"/>
  </sheets>
  <definedNames/>
  <calcPr/>
  <extLst>
    <ext uri="GoogleSheetsCustomDataVersion2">
      <go:sheetsCustomData xmlns:go="http://customooxmlschemas.google.com/" r:id="rId6" roundtripDataChecksum="2NV+18Wd7FFk/MYsLP0ngYcjsHi2n+U8B5NWeOpcvdI="/>
    </ext>
  </extLst>
</workbook>
</file>

<file path=xl/sharedStrings.xml><?xml version="1.0" encoding="utf-8"?>
<sst xmlns="http://schemas.openxmlformats.org/spreadsheetml/2006/main" count="217" uniqueCount="60">
  <si>
    <t>Conduit Fill Calculator (JIC-BG)</t>
  </si>
  <si>
    <t>Enter Cable Type and Qty</t>
  </si>
  <si>
    <t>Electrical Metal Tubing (EMT)</t>
  </si>
  <si>
    <t>Flexible Metal Conduit (FMC)</t>
  </si>
  <si>
    <t>(AWG)</t>
  </si>
  <si>
    <t>(mm)</t>
  </si>
  <si>
    <t>(in)</t>
  </si>
  <si>
    <t>(in2)</t>
  </si>
  <si>
    <t>Cable Information</t>
  </si>
  <si>
    <t>Cable
LSZH</t>
  </si>
  <si>
    <r>
      <rPr>
        <rFont val="Arial"/>
        <b/>
        <color rgb="FF0000FF"/>
        <sz val="12.0"/>
      </rPr>
      <t>Area (in</t>
    </r>
    <r>
      <rPr>
        <rFont val="Arial"/>
        <b/>
        <color rgb="FF0000FF"/>
        <sz val="12.0"/>
        <vertAlign val="superscript"/>
      </rPr>
      <t>2</t>
    </r>
    <r>
      <rPr>
        <rFont val="Arial"/>
        <b/>
        <color rgb="FF0000FF"/>
        <sz val="12.0"/>
      </rPr>
      <t>)</t>
    </r>
  </si>
  <si>
    <t>Quantity</t>
  </si>
  <si>
    <t>Total Area</t>
  </si>
  <si>
    <t>Trade Size</t>
  </si>
  <si>
    <t>ID (in)</t>
  </si>
  <si>
    <t>Area</t>
  </si>
  <si>
    <t>Permissable Area</t>
  </si>
  <si>
    <t>Fill (%)</t>
  </si>
  <si>
    <t>CALIBRE</t>
  </si>
  <si>
    <t>Diametro
Exterior</t>
  </si>
  <si>
    <t>radio exterior</t>
  </si>
  <si>
    <t>Cable One</t>
  </si>
  <si>
    <t>4/0</t>
  </si>
  <si>
    <t>Cable Two</t>
  </si>
  <si>
    <t>Cable Three</t>
  </si>
  <si>
    <t>Cable Four</t>
  </si>
  <si>
    <t>Cable Five</t>
  </si>
  <si>
    <t>Cable Six</t>
  </si>
  <si>
    <t>Cable Seven</t>
  </si>
  <si>
    <t>Cable Eight</t>
  </si>
  <si>
    <t>1/0</t>
  </si>
  <si>
    <t>Cable Nine</t>
  </si>
  <si>
    <t>2/0</t>
  </si>
  <si>
    <t>Cable Ten</t>
  </si>
  <si>
    <t>3/0</t>
  </si>
  <si>
    <t>Total</t>
  </si>
  <si>
    <t>NEC Chapter 9 Table 1</t>
  </si>
  <si>
    <t>Intermediate Metal Conduit (IMC)</t>
  </si>
  <si>
    <t>Electrical Nonmetallic Tubing (ENT)</t>
  </si>
  <si>
    <t>Number of Conductors</t>
  </si>
  <si>
    <t>Percentage</t>
  </si>
  <si>
    <t>over 2</t>
  </si>
  <si>
    <t>Rigid PVC Conduit (RNC) Sch 40 &amp; HDPE</t>
  </si>
  <si>
    <t>2x18</t>
  </si>
  <si>
    <t>CAT6A</t>
  </si>
  <si>
    <t>FO 24H</t>
  </si>
  <si>
    <t>Liquidtight Flexible Nonmetallic (LFNC-B)</t>
  </si>
  <si>
    <t>Rigid Metal Conduit (RMS)</t>
  </si>
  <si>
    <t>Liquidtight Flexible Nonmetallic (LFNC-A)</t>
  </si>
  <si>
    <t>Type A Rigid PVC Conduit (RNC)</t>
  </si>
  <si>
    <t>Rigid PVC Conduit (RNC) Sch 80</t>
  </si>
  <si>
    <t>Liquidtight Flexible Metal (LFMC)</t>
  </si>
  <si>
    <t>Type EB PVC Conduit (RNC)</t>
  </si>
  <si>
    <t>Conduit Fill Calculator provided by CommScope (Editado por JIC-BG)</t>
  </si>
  <si>
    <t>Cable
Triplex LSZH</t>
  </si>
  <si>
    <r>
      <rPr>
        <rFont val="Arial"/>
        <b/>
        <color rgb="FF0000FF"/>
        <sz val="14.0"/>
      </rPr>
      <t>Area (in</t>
    </r>
    <r>
      <rPr>
        <rFont val="Arial"/>
        <b/>
        <color rgb="FF0000FF"/>
        <sz val="14.0"/>
        <vertAlign val="superscript"/>
      </rPr>
      <t>2</t>
    </r>
    <r>
      <rPr>
        <rFont val="Arial"/>
        <b/>
        <color rgb="FF0000FF"/>
        <sz val="14.0"/>
      </rPr>
      <t>)</t>
    </r>
  </si>
  <si>
    <t>3x12</t>
  </si>
  <si>
    <t>3x10</t>
  </si>
  <si>
    <t xml:space="preserve"> </t>
  </si>
  <si>
    <t>3x8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</si>
</sst>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\ ?/2"/>
    <numFmt numFmtId="165" formatCode="0.000"/>
    <numFmt numFmtId="166" formatCode="0.0000"/>
    <numFmt numFmtId="167" formatCode="#\ ?/8"/>
    <numFmt numFmtId="168" formatCode="0.00000"/>
    <numFmt numFmtId="169" formatCode="#\ ?/4"/>
  </numFmts>
  <fonts count="17">
    <font>
      <sz val="10.0"/>
      <color rgb="FF000000"/>
      <name val="Arial"/>
      <scheme val="minor"/>
    </font>
    <font>
      <b/>
      <sz val="12.0"/>
      <color rgb="FF0000FF"/>
      <name val="Arial"/>
    </font>
    <font>
      <sz val="12.0"/>
      <color theme="1"/>
      <name val="Arial"/>
    </font>
    <font>
      <sz val="12.0"/>
      <color rgb="FF000000"/>
      <name val="Arial"/>
    </font>
    <font>
      <b/>
      <sz val="12.0"/>
      <color theme="1"/>
      <name val="Arial"/>
    </font>
    <font/>
    <font>
      <sz val="12.0"/>
      <color rgb="FF0000FF"/>
      <name val="Arial"/>
    </font>
    <font>
      <b/>
      <sz val="12.0"/>
      <color rgb="FFD8D8D8"/>
      <name val="Arial"/>
    </font>
    <font>
      <b/>
      <sz val="16.0"/>
      <color rgb="FF0000FF"/>
      <name val="Arial"/>
    </font>
    <font>
      <sz val="10.0"/>
      <color theme="1"/>
      <name val="Arial"/>
    </font>
    <font>
      <sz val="14.0"/>
      <color theme="1"/>
      <name val="Arial"/>
    </font>
    <font>
      <b/>
      <sz val="14.0"/>
      <color rgb="FF0000FF"/>
      <name val="Arial"/>
    </font>
    <font>
      <b/>
      <sz val="10.0"/>
      <color rgb="FF0000FF"/>
      <name val="Arial"/>
    </font>
    <font>
      <sz val="14.0"/>
      <color rgb="FF0000FF"/>
      <name val="Arial"/>
    </font>
    <font>
      <sz val="9.0"/>
      <color rgb="FF0000FF"/>
      <name val="Arial"/>
    </font>
    <font>
      <b/>
      <sz val="10.0"/>
      <color rgb="FFD8D8D8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</fills>
  <borders count="38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1" fillId="3" fontId="4" numFmtId="0" xfId="0" applyBorder="1" applyFill="1" applyFont="1"/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2" fillId="0" fontId="1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13" fillId="0" fontId="2" numFmtId="0" xfId="0" applyBorder="1" applyFont="1"/>
    <xf borderId="14" fillId="3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/>
    </xf>
    <xf borderId="16" fillId="3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/>
    </xf>
    <xf borderId="13" fillId="0" fontId="2" numFmtId="164" xfId="0" applyAlignment="1" applyBorder="1" applyFont="1" applyNumberFormat="1">
      <alignment horizontal="center"/>
    </xf>
    <xf borderId="15" fillId="0" fontId="2" numFmtId="165" xfId="0" applyAlignment="1" applyBorder="1" applyFont="1" applyNumberFormat="1">
      <alignment horizontal="center"/>
    </xf>
    <xf borderId="15" fillId="0" fontId="2" numFmtId="166" xfId="0" applyAlignment="1" applyBorder="1" applyFont="1" applyNumberFormat="1">
      <alignment horizontal="right"/>
    </xf>
    <xf borderId="18" fillId="0" fontId="2" numFmtId="166" xfId="0" applyAlignment="1" applyBorder="1" applyFont="1" applyNumberFormat="1">
      <alignment horizontal="right"/>
    </xf>
    <xf borderId="19" fillId="0" fontId="2" numFmtId="2" xfId="0" applyAlignment="1" applyBorder="1" applyFont="1" applyNumberFormat="1">
      <alignment horizontal="center"/>
    </xf>
    <xf borderId="13" fillId="0" fontId="2" numFmtId="167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8" xfId="0" applyAlignment="1" applyFont="1" applyNumberFormat="1">
      <alignment horizontal="center" shrinkToFit="0" vertical="center" wrapText="1"/>
    </xf>
    <xf borderId="0" fillId="0" fontId="2" numFmtId="168" xfId="0" applyAlignment="1" applyFont="1" applyNumberFormat="1">
      <alignment horizontal="center" shrinkToFit="0" wrapText="1"/>
    </xf>
    <xf borderId="20" fillId="0" fontId="2" numFmtId="0" xfId="0" applyBorder="1" applyFont="1"/>
    <xf borderId="21" fillId="3" fontId="2" numFmtId="0" xfId="0" applyAlignment="1" applyBorder="1" applyFont="1">
      <alignment horizontal="center" readingOrder="0"/>
    </xf>
    <xf borderId="20" fillId="0" fontId="2" numFmtId="169" xfId="0" applyAlignment="1" applyBorder="1" applyFont="1" applyNumberFormat="1">
      <alignment horizontal="center"/>
    </xf>
    <xf borderId="22" fillId="0" fontId="2" numFmtId="165" xfId="0" applyAlignment="1" applyBorder="1" applyFont="1" applyNumberFormat="1">
      <alignment horizontal="center"/>
    </xf>
    <xf borderId="22" fillId="0" fontId="2" numFmtId="166" xfId="0" applyAlignment="1" applyBorder="1" applyFont="1" applyNumberFormat="1">
      <alignment horizontal="right"/>
    </xf>
    <xf borderId="14" fillId="3" fontId="2" numFmtId="0" xfId="0" applyAlignment="1" applyBorder="1" applyFont="1">
      <alignment horizontal="center"/>
    </xf>
    <xf borderId="21" fillId="3" fontId="2" numFmtId="0" xfId="0" applyAlignment="1" applyBorder="1" applyFont="1">
      <alignment horizontal="center"/>
    </xf>
    <xf borderId="20" fillId="0" fontId="2" numFmtId="164" xfId="0" applyAlignment="1" applyBorder="1" applyFont="1" applyNumberFormat="1">
      <alignment horizontal="center"/>
    </xf>
    <xf borderId="0" fillId="4" fontId="3" numFmtId="0" xfId="0" applyFill="1" applyFont="1"/>
    <xf borderId="0" fillId="4" fontId="2" numFmtId="0" xfId="0" applyAlignment="1" applyFont="1">
      <alignment horizontal="center" vertical="center"/>
    </xf>
    <xf borderId="23" fillId="0" fontId="2" numFmtId="0" xfId="0" applyBorder="1" applyFont="1"/>
    <xf borderId="24" fillId="3" fontId="2" numFmtId="0" xfId="0" applyAlignment="1" applyBorder="1" applyFont="1">
      <alignment horizontal="center"/>
    </xf>
    <xf borderId="23" fillId="0" fontId="2" numFmtId="164" xfId="0" applyAlignment="1" applyBorder="1" applyFont="1" applyNumberFormat="1">
      <alignment horizontal="center"/>
    </xf>
    <xf borderId="25" fillId="0" fontId="2" numFmtId="165" xfId="0" applyAlignment="1" applyBorder="1" applyFont="1" applyNumberFormat="1">
      <alignment horizontal="center"/>
    </xf>
    <xf borderId="25" fillId="0" fontId="2" numFmtId="166" xfId="0" applyAlignment="1" applyBorder="1" applyFont="1" applyNumberFormat="1">
      <alignment horizontal="right"/>
    </xf>
    <xf borderId="26" fillId="0" fontId="2" numFmtId="2" xfId="0" applyAlignment="1" applyBorder="1" applyFont="1" applyNumberFormat="1">
      <alignment horizontal="center"/>
    </xf>
    <xf borderId="17" fillId="0" fontId="2" numFmtId="2" xfId="0" applyAlignment="1" applyBorder="1" applyFont="1" applyNumberFormat="1">
      <alignment horizontal="center"/>
    </xf>
    <xf borderId="27" fillId="5" fontId="2" numFmtId="0" xfId="0" applyBorder="1" applyFill="1" applyFont="1"/>
    <xf borderId="28" fillId="5" fontId="2" numFmtId="0" xfId="0" applyAlignment="1" applyBorder="1" applyFont="1">
      <alignment horizontal="center"/>
    </xf>
    <xf borderId="29" fillId="5" fontId="2" numFmtId="0" xfId="0" applyAlignment="1" applyBorder="1" applyFont="1">
      <alignment horizontal="center"/>
    </xf>
    <xf borderId="30" fillId="5" fontId="2" numFmtId="0" xfId="0" applyAlignment="1" applyBorder="1" applyFont="1">
      <alignment horizontal="center"/>
    </xf>
    <xf borderId="31" fillId="5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right"/>
    </xf>
    <xf borderId="1" fillId="2" fontId="2" numFmtId="2" xfId="0" applyAlignment="1" applyBorder="1" applyFont="1" applyNumberFormat="1">
      <alignment horizontal="center"/>
    </xf>
    <xf borderId="32" fillId="2" fontId="7" numFmtId="0" xfId="0" applyAlignment="1" applyBorder="1" applyFont="1">
      <alignment horizontal="left"/>
    </xf>
    <xf borderId="33" fillId="0" fontId="5" numFmtId="0" xfId="0" applyBorder="1" applyFont="1"/>
    <xf borderId="34" fillId="0" fontId="5" numFmtId="0" xfId="0" applyBorder="1" applyFont="1"/>
    <xf borderId="22" fillId="0" fontId="4" numFmtId="0" xfId="0" applyAlignment="1" applyBorder="1" applyFont="1">
      <alignment horizontal="left"/>
    </xf>
    <xf borderId="22" fillId="0" fontId="4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22" fillId="0" fontId="4" numFmtId="10" xfId="0" applyAlignment="1" applyBorder="1" applyFont="1" applyNumberFormat="1">
      <alignment horizontal="center"/>
    </xf>
    <xf borderId="19" fillId="0" fontId="2" numFmtId="2" xfId="0" applyAlignment="1" applyBorder="1" applyFont="1" applyNumberFormat="1">
      <alignment horizontal="center" readingOrder="0"/>
    </xf>
    <xf borderId="35" fillId="0" fontId="2" numFmtId="166" xfId="0" applyAlignment="1" applyBorder="1" applyFont="1" applyNumberFormat="1">
      <alignment horizontal="right"/>
    </xf>
    <xf borderId="36" fillId="0" fontId="2" numFmtId="164" xfId="0" applyAlignment="1" applyBorder="1" applyFont="1" applyNumberFormat="1">
      <alignment horizontal="center"/>
    </xf>
    <xf borderId="37" fillId="0" fontId="2" numFmtId="165" xfId="0" applyAlignment="1" applyBorder="1" applyFont="1" applyNumberFormat="1">
      <alignment horizontal="center"/>
    </xf>
    <xf borderId="37" fillId="0" fontId="2" numFmtId="166" xfId="0" applyAlignment="1" applyBorder="1" applyFont="1" applyNumberFormat="1">
      <alignment horizontal="right"/>
    </xf>
    <xf borderId="1" fillId="2" fontId="8" numFmtId="0" xfId="0" applyBorder="1" applyFont="1"/>
    <xf borderId="1" fillId="2" fontId="9" numFmtId="0" xfId="0" applyAlignment="1" applyBorder="1" applyFont="1">
      <alignment horizontal="center"/>
    </xf>
    <xf borderId="1" fillId="2" fontId="9" numFmtId="0" xfId="0" applyBorder="1" applyFont="1"/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" fillId="3" fontId="10" numFmtId="0" xfId="0" applyAlignment="1" applyBorder="1" applyFont="1">
      <alignment horizontal="center"/>
    </xf>
    <xf borderId="1" fillId="3" fontId="9" numFmtId="0" xfId="0" applyBorder="1" applyFont="1"/>
    <xf borderId="1" fillId="2" fontId="10" numFmtId="0" xfId="0" applyAlignment="1" applyBorder="1" applyFont="1">
      <alignment horizontal="center"/>
    </xf>
    <xf borderId="1" fillId="2" fontId="10" numFmtId="0" xfId="0" applyBorder="1" applyFont="1"/>
    <xf borderId="2" fillId="0" fontId="11" numFmtId="0" xfId="0" applyAlignment="1" applyBorder="1" applyFont="1">
      <alignment horizontal="center"/>
    </xf>
    <xf borderId="5" fillId="0" fontId="11" numFmtId="0" xfId="0" applyAlignment="1" applyBorder="1" applyFont="1">
      <alignment vertical="center"/>
    </xf>
    <xf borderId="6" fillId="0" fontId="12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vertical="center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vertical="center"/>
    </xf>
    <xf borderId="1" fillId="2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3" fillId="0" fontId="10" numFmtId="0" xfId="0" applyBorder="1" applyFont="1"/>
    <xf borderId="14" fillId="3" fontId="10" numFmtId="0" xfId="0" applyAlignment="1" applyBorder="1" applyFont="1">
      <alignment horizontal="center"/>
    </xf>
    <xf borderId="15" fillId="0" fontId="10" numFmtId="0" xfId="0" applyAlignment="1" applyBorder="1" applyFont="1">
      <alignment horizontal="center"/>
    </xf>
    <xf borderId="16" fillId="3" fontId="10" numFmtId="0" xfId="0" applyAlignment="1" applyBorder="1" applyFont="1">
      <alignment horizontal="center"/>
    </xf>
    <xf borderId="17" fillId="0" fontId="10" numFmtId="0" xfId="0" applyAlignment="1" applyBorder="1" applyFont="1">
      <alignment horizontal="center"/>
    </xf>
    <xf borderId="13" fillId="0" fontId="10" numFmtId="164" xfId="0" applyAlignment="1" applyBorder="1" applyFont="1" applyNumberFormat="1">
      <alignment horizontal="center"/>
    </xf>
    <xf borderId="15" fillId="0" fontId="10" numFmtId="165" xfId="0" applyAlignment="1" applyBorder="1" applyFont="1" applyNumberFormat="1">
      <alignment horizontal="center"/>
    </xf>
    <xf borderId="15" fillId="0" fontId="10" numFmtId="166" xfId="0" applyAlignment="1" applyBorder="1" applyFont="1" applyNumberFormat="1">
      <alignment horizontal="right"/>
    </xf>
    <xf borderId="18" fillId="0" fontId="10" numFmtId="166" xfId="0" applyAlignment="1" applyBorder="1" applyFont="1" applyNumberFormat="1">
      <alignment horizontal="right"/>
    </xf>
    <xf borderId="19" fillId="0" fontId="10" numFmtId="2" xfId="0" applyAlignment="1" applyBorder="1" applyFont="1" applyNumberFormat="1">
      <alignment horizontal="center"/>
    </xf>
    <xf borderId="13" fillId="0" fontId="10" numFmtId="167" xfId="0" applyAlignment="1" applyBorder="1" applyFont="1" applyNumberFormat="1">
      <alignment horizontal="center"/>
    </xf>
    <xf borderId="0" fillId="0" fontId="9" numFmtId="168" xfId="0" applyAlignment="1" applyFont="1" applyNumberFormat="1">
      <alignment horizontal="center" shrinkToFit="0" vertical="center" wrapText="1"/>
    </xf>
    <xf borderId="0" fillId="0" fontId="9" numFmtId="168" xfId="0" applyAlignment="1" applyFont="1" applyNumberFormat="1">
      <alignment horizontal="center" shrinkToFit="0" wrapText="1"/>
    </xf>
    <xf borderId="20" fillId="0" fontId="10" numFmtId="0" xfId="0" applyBorder="1" applyFont="1"/>
    <xf borderId="22" fillId="3" fontId="10" numFmtId="0" xfId="0" applyAlignment="1" applyBorder="1" applyFont="1">
      <alignment horizontal="center"/>
    </xf>
    <xf borderId="21" fillId="3" fontId="10" numFmtId="0" xfId="0" applyAlignment="1" applyBorder="1" applyFont="1">
      <alignment horizontal="center"/>
    </xf>
    <xf borderId="20" fillId="0" fontId="10" numFmtId="169" xfId="0" applyAlignment="1" applyBorder="1" applyFont="1" applyNumberFormat="1">
      <alignment horizontal="center"/>
    </xf>
    <xf borderId="22" fillId="0" fontId="10" numFmtId="165" xfId="0" applyAlignment="1" applyBorder="1" applyFont="1" applyNumberFormat="1">
      <alignment horizontal="center"/>
    </xf>
    <xf borderId="22" fillId="0" fontId="10" numFmtId="166" xfId="0" applyAlignment="1" applyBorder="1" applyFont="1" applyNumberFormat="1">
      <alignment horizontal="right"/>
    </xf>
    <xf borderId="20" fillId="0" fontId="10" numFmtId="164" xfId="0" applyAlignment="1" applyBorder="1" applyFont="1" applyNumberFormat="1">
      <alignment horizontal="center"/>
    </xf>
    <xf borderId="23" fillId="0" fontId="10" numFmtId="0" xfId="0" applyBorder="1" applyFont="1"/>
    <xf borderId="25" fillId="3" fontId="10" numFmtId="0" xfId="0" applyAlignment="1" applyBorder="1" applyFont="1">
      <alignment horizontal="center"/>
    </xf>
    <xf borderId="24" fillId="3" fontId="10" numFmtId="0" xfId="0" applyAlignment="1" applyBorder="1" applyFont="1">
      <alignment horizontal="center"/>
    </xf>
    <xf borderId="23" fillId="0" fontId="10" numFmtId="164" xfId="0" applyAlignment="1" applyBorder="1" applyFont="1" applyNumberFormat="1">
      <alignment horizontal="center"/>
    </xf>
    <xf borderId="25" fillId="0" fontId="10" numFmtId="165" xfId="0" applyAlignment="1" applyBorder="1" applyFont="1" applyNumberFormat="1">
      <alignment horizontal="center"/>
    </xf>
    <xf borderId="25" fillId="0" fontId="10" numFmtId="166" xfId="0" applyAlignment="1" applyBorder="1" applyFont="1" applyNumberFormat="1">
      <alignment horizontal="right"/>
    </xf>
    <xf borderId="26" fillId="0" fontId="10" numFmtId="2" xfId="0" applyAlignment="1" applyBorder="1" applyFont="1" applyNumberFormat="1">
      <alignment horizontal="center"/>
    </xf>
    <xf borderId="17" fillId="0" fontId="10" numFmtId="2" xfId="0" applyAlignment="1" applyBorder="1" applyFont="1" applyNumberFormat="1">
      <alignment horizontal="center"/>
    </xf>
    <xf borderId="27" fillId="5" fontId="10" numFmtId="0" xfId="0" applyBorder="1" applyFont="1"/>
    <xf borderId="28" fillId="5" fontId="10" numFmtId="0" xfId="0" applyAlignment="1" applyBorder="1" applyFont="1">
      <alignment horizontal="center"/>
    </xf>
    <xf borderId="29" fillId="5" fontId="10" numFmtId="0" xfId="0" applyAlignment="1" applyBorder="1" applyFont="1">
      <alignment horizontal="center"/>
    </xf>
    <xf borderId="30" fillId="5" fontId="10" numFmtId="0" xfId="0" applyAlignment="1" applyBorder="1" applyFont="1">
      <alignment horizontal="center"/>
    </xf>
    <xf borderId="31" fillId="5" fontId="10" numFmtId="0" xfId="0" applyAlignment="1" applyBorder="1" applyFont="1">
      <alignment horizontal="center"/>
    </xf>
    <xf borderId="1" fillId="2" fontId="10" numFmtId="164" xfId="0" applyAlignment="1" applyBorder="1" applyFont="1" applyNumberFormat="1">
      <alignment horizontal="center"/>
    </xf>
    <xf borderId="1" fillId="2" fontId="10" numFmtId="165" xfId="0" applyAlignment="1" applyBorder="1" applyFont="1" applyNumberFormat="1">
      <alignment horizontal="center"/>
    </xf>
    <xf borderId="1" fillId="2" fontId="10" numFmtId="166" xfId="0" applyAlignment="1" applyBorder="1" applyFont="1" applyNumberFormat="1">
      <alignment horizontal="right"/>
    </xf>
    <xf borderId="1" fillId="2" fontId="10" numFmtId="2" xfId="0" applyAlignment="1" applyBorder="1" applyFont="1" applyNumberFormat="1">
      <alignment horizontal="center"/>
    </xf>
    <xf borderId="32" fillId="2" fontId="15" numFmtId="0" xfId="0" applyAlignment="1" applyBorder="1" applyFont="1">
      <alignment horizontal="left"/>
    </xf>
    <xf borderId="22" fillId="0" fontId="16" numFmtId="0" xfId="0" applyAlignment="1" applyBorder="1" applyFont="1">
      <alignment horizontal="left"/>
    </xf>
    <xf borderId="22" fillId="0" fontId="16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10" fillId="0" fontId="13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12" fillId="0" fontId="13" numFmtId="0" xfId="0" applyAlignment="1" applyBorder="1" applyFont="1">
      <alignment horizontal="center"/>
    </xf>
    <xf borderId="22" fillId="0" fontId="16" numFmtId="10" xfId="0" applyAlignment="1" applyBorder="1" applyFont="1" applyNumberFormat="1">
      <alignment horizontal="center"/>
    </xf>
    <xf borderId="35" fillId="0" fontId="10" numFmtId="166" xfId="0" applyAlignment="1" applyBorder="1" applyFont="1" applyNumberFormat="1">
      <alignment horizontal="right"/>
    </xf>
    <xf borderId="36" fillId="0" fontId="10" numFmtId="164" xfId="0" applyAlignment="1" applyBorder="1" applyFont="1" applyNumberFormat="1">
      <alignment horizontal="center"/>
    </xf>
    <xf borderId="37" fillId="0" fontId="10" numFmtId="165" xfId="0" applyAlignment="1" applyBorder="1" applyFont="1" applyNumberFormat="1">
      <alignment horizontal="center"/>
    </xf>
    <xf borderId="37" fillId="0" fontId="10" numFmtId="166" xfId="0" applyAlignment="1" applyBorder="1" applyFont="1" applyNumberFormat="1">
      <alignment horizontal="right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MONO - LSZH-style">
      <tableStyleElement dxfId="1" type="headerRow"/>
      <tableStyleElement dxfId="2" type="firstRowStripe"/>
      <tableStyleElement dxfId="2" type="secondRowStripe"/>
    </tableStyle>
    <tableStyle count="3" pivot="0" name="TRIPLEX - LSZH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Y3:AB25" displayName="Table_1" name="Table_1" id="1">
  <tableColumns count="4">
    <tableColumn name="CALIBRE" id="1"/>
    <tableColumn name="Diametro_x000a_Exterior" id="2"/>
    <tableColumn name="radio exterior" id="3"/>
    <tableColumn name="Area" id="4"/>
  </tableColumns>
  <tableStyleInfo name="MONO - LSZH-style" showColumnStripes="0" showFirstColumn="1" showLastColumn="1" showRowStripes="1"/>
</table>
</file>

<file path=xl/tables/table2.xml><?xml version="1.0" encoding="utf-8"?>
<table xmlns="http://schemas.openxmlformats.org/spreadsheetml/2006/main" ref="Y3:AB25" displayName="Table_2" name="Table_2" id="2">
  <tableColumns count="4">
    <tableColumn name="CALIBRE" id="1"/>
    <tableColumn name="Diametro_x000a_Exterior" id="2"/>
    <tableColumn name="radio exterior" id="3"/>
    <tableColumn name="Area" id="4"/>
  </tableColumns>
  <tableStyleInfo name="TRIPLEX - LSZ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5.75"/>
    <col customWidth="1" min="2" max="2" width="11.38"/>
    <col customWidth="1" min="3" max="3" width="12.75"/>
    <col customWidth="1" min="4" max="4" width="15.0"/>
    <col customWidth="1" min="5" max="5" width="13.13"/>
    <col customWidth="1" min="6" max="6" width="4.25"/>
    <col customWidth="1" min="7" max="7" width="2.38"/>
    <col customWidth="1" min="8" max="8" width="13.38"/>
    <col customWidth="1" min="9" max="9" width="9.38"/>
    <col customWidth="1" min="10" max="11" width="15.75"/>
    <col customWidth="1" min="12" max="12" width="12.0"/>
    <col customWidth="1" min="13" max="13" width="5.0"/>
    <col customWidth="1" min="14" max="14" width="17.25"/>
    <col customWidth="1" min="15" max="15" width="9.75"/>
    <col customWidth="1" min="16" max="16" width="11.13"/>
    <col customWidth="1" min="17" max="17" width="15.13"/>
    <col customWidth="1" min="18" max="18" width="14.88"/>
    <col customWidth="1" min="19" max="19" width="3.88"/>
    <col customWidth="1" min="20" max="24" width="9.13"/>
    <col customWidth="1" min="25" max="25" width="11.0"/>
    <col customWidth="1" min="26" max="26" width="13.88"/>
    <col customWidth="1" min="27" max="27" width="12.25"/>
    <col customWidth="1" min="28" max="28" width="9.88"/>
  </cols>
  <sheetData>
    <row r="1" ht="12.7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5"/>
      <c r="Z1" s="6"/>
      <c r="AA1" s="7"/>
      <c r="AB1" s="8"/>
    </row>
    <row r="2" ht="18.0" customHeight="1">
      <c r="A2" s="9" t="s">
        <v>1</v>
      </c>
      <c r="B2" s="10"/>
      <c r="C2" s="11"/>
      <c r="D2" s="11"/>
      <c r="E2" s="10"/>
      <c r="F2" s="2"/>
      <c r="G2" s="3"/>
      <c r="H2" s="12" t="s">
        <v>2</v>
      </c>
      <c r="I2" s="13"/>
      <c r="J2" s="13"/>
      <c r="K2" s="13"/>
      <c r="L2" s="14"/>
      <c r="M2" s="3"/>
      <c r="N2" s="12" t="s">
        <v>3</v>
      </c>
      <c r="O2" s="13"/>
      <c r="P2" s="13"/>
      <c r="Q2" s="13"/>
      <c r="R2" s="14"/>
      <c r="S2" s="3"/>
      <c r="T2" s="4"/>
      <c r="U2" s="4"/>
      <c r="V2" s="4"/>
      <c r="W2" s="4"/>
      <c r="X2" s="4"/>
      <c r="Y2" s="5" t="s">
        <v>4</v>
      </c>
      <c r="Z2" s="6" t="s">
        <v>5</v>
      </c>
      <c r="AA2" s="7" t="s">
        <v>6</v>
      </c>
      <c r="AB2" s="8" t="s">
        <v>7</v>
      </c>
    </row>
    <row r="3" ht="24.75" customHeight="1">
      <c r="A3" s="15" t="s">
        <v>8</v>
      </c>
      <c r="B3" s="16" t="s">
        <v>9</v>
      </c>
      <c r="C3" s="17" t="s">
        <v>10</v>
      </c>
      <c r="D3" s="18" t="s">
        <v>11</v>
      </c>
      <c r="E3" s="19" t="s">
        <v>12</v>
      </c>
      <c r="F3" s="20"/>
      <c r="G3" s="21"/>
      <c r="H3" s="22" t="s">
        <v>13</v>
      </c>
      <c r="I3" s="23" t="s">
        <v>14</v>
      </c>
      <c r="J3" s="23" t="s">
        <v>15</v>
      </c>
      <c r="K3" s="24" t="s">
        <v>16</v>
      </c>
      <c r="L3" s="25" t="s">
        <v>17</v>
      </c>
      <c r="M3" s="21"/>
      <c r="N3" s="22" t="s">
        <v>13</v>
      </c>
      <c r="O3" s="23" t="s">
        <v>14</v>
      </c>
      <c r="P3" s="23" t="s">
        <v>15</v>
      </c>
      <c r="Q3" s="24" t="s">
        <v>16</v>
      </c>
      <c r="R3" s="25" t="s">
        <v>17</v>
      </c>
      <c r="S3" s="21"/>
      <c r="T3" s="26"/>
      <c r="U3" s="26"/>
      <c r="V3" s="26"/>
      <c r="W3" s="26"/>
      <c r="X3" s="26"/>
      <c r="Y3" s="27" t="s">
        <v>18</v>
      </c>
      <c r="Z3" s="28" t="s">
        <v>19</v>
      </c>
      <c r="AA3" s="29" t="s">
        <v>20</v>
      </c>
      <c r="AB3" s="28" t="s">
        <v>15</v>
      </c>
    </row>
    <row r="4" ht="12.75" customHeight="1">
      <c r="A4" s="30" t="s">
        <v>21</v>
      </c>
      <c r="B4" s="31" t="s">
        <v>22</v>
      </c>
      <c r="C4" s="32">
        <f t="shared" ref="C4:C13" si="1">IFERROR(VLOOKUP(B4,$Y$4:$AB$25,4,FALSE),"")</f>
        <v>0.3100903292</v>
      </c>
      <c r="D4" s="33">
        <v>6.0</v>
      </c>
      <c r="E4" s="34">
        <f t="shared" ref="E4:E13" si="2">IFERROR(C4*D4,"")</f>
        <v>1.860541975</v>
      </c>
      <c r="F4" s="2"/>
      <c r="G4" s="3"/>
      <c r="H4" s="35">
        <v>0.5</v>
      </c>
      <c r="I4" s="36">
        <v>0.622</v>
      </c>
      <c r="J4" s="37">
        <f t="shared" ref="J4:J13" si="3">+PI()*(+I4/2)^2</f>
        <v>0.303857983</v>
      </c>
      <c r="K4" s="38">
        <f t="shared" ref="K4:K13" si="4">IF($D$14=1,$B$18,(IF($D$14=2,$B$19,$B$20)))*J4</f>
        <v>0.1367360924</v>
      </c>
      <c r="L4" s="39" t="str">
        <f t="shared" ref="L4:L13" si="5">IF($E$14&gt;K4,"n/a",100*$E$14/J4)</f>
        <v>n/a</v>
      </c>
      <c r="M4" s="3"/>
      <c r="N4" s="40">
        <v>0.375</v>
      </c>
      <c r="O4" s="36">
        <v>0.384</v>
      </c>
      <c r="P4" s="37">
        <f t="shared" ref="P4:P14" si="6">+PI()*(+O4/2)^2</f>
        <v>0.1158116716</v>
      </c>
      <c r="Q4" s="38">
        <f t="shared" ref="Q4:Q14" si="7">IF($D$14=1,$B$18,(IF($D$14=2,$B$19,$B$20)))*P4</f>
        <v>0.05211525221</v>
      </c>
      <c r="R4" s="39" t="str">
        <f t="shared" ref="R4:R14" si="8">IF($E$14&gt;Q4,"n/a",100*$E$14/P4)</f>
        <v>n/a</v>
      </c>
      <c r="S4" s="3"/>
      <c r="T4" s="4"/>
      <c r="U4" s="4"/>
      <c r="V4" s="4"/>
      <c r="W4" s="4"/>
      <c r="X4" s="4">
        <f t="shared" ref="X4:X19" si="9">Z4/2</f>
        <v>1.735</v>
      </c>
      <c r="Y4" s="27">
        <v>14.0</v>
      </c>
      <c r="Z4" s="41">
        <v>3.47</v>
      </c>
      <c r="AA4" s="42">
        <f t="shared" ref="AA4:AA24" si="10">(Z4/(25.4))/2</f>
        <v>0.06830708661</v>
      </c>
      <c r="AB4" s="43">
        <f t="shared" ref="AB4:AB24" si="11">PI()*(AA4^2)</f>
        <v>0.01465822547</v>
      </c>
    </row>
    <row r="5" ht="12.75" customHeight="1">
      <c r="A5" s="44" t="s">
        <v>23</v>
      </c>
      <c r="B5" s="31">
        <v>2.0</v>
      </c>
      <c r="C5" s="32">
        <f t="shared" si="1"/>
        <v>0.1145423045</v>
      </c>
      <c r="D5" s="45">
        <v>1.0</v>
      </c>
      <c r="E5" s="34">
        <f t="shared" si="2"/>
        <v>0.1145423045</v>
      </c>
      <c r="F5" s="2"/>
      <c r="G5" s="3"/>
      <c r="H5" s="46">
        <v>0.75</v>
      </c>
      <c r="I5" s="47">
        <v>0.824</v>
      </c>
      <c r="J5" s="48">
        <f t="shared" si="3"/>
        <v>0.5332665034</v>
      </c>
      <c r="K5" s="38">
        <f t="shared" si="4"/>
        <v>0.2399699265</v>
      </c>
      <c r="L5" s="39" t="str">
        <f t="shared" si="5"/>
        <v>n/a</v>
      </c>
      <c r="M5" s="3"/>
      <c r="N5" s="35">
        <v>0.5</v>
      </c>
      <c r="O5" s="36">
        <v>0.635</v>
      </c>
      <c r="P5" s="37">
        <f t="shared" si="6"/>
        <v>0.3166921744</v>
      </c>
      <c r="Q5" s="38">
        <f t="shared" si="7"/>
        <v>0.1425114785</v>
      </c>
      <c r="R5" s="39" t="str">
        <f t="shared" si="8"/>
        <v>n/a</v>
      </c>
      <c r="S5" s="3"/>
      <c r="T5" s="4"/>
      <c r="U5" s="4"/>
      <c r="V5" s="4"/>
      <c r="W5" s="4"/>
      <c r="X5" s="4">
        <f t="shared" si="9"/>
        <v>1.97</v>
      </c>
      <c r="Y5" s="27">
        <v>12.0</v>
      </c>
      <c r="Z5" s="41">
        <v>3.94</v>
      </c>
      <c r="AA5" s="42">
        <f t="shared" si="10"/>
        <v>0.07755905512</v>
      </c>
      <c r="AB5" s="43">
        <f t="shared" si="11"/>
        <v>0.01889795854</v>
      </c>
    </row>
    <row r="6" ht="12.75" customHeight="1">
      <c r="A6" s="44" t="s">
        <v>24</v>
      </c>
      <c r="B6" s="49"/>
      <c r="C6" s="32" t="str">
        <f t="shared" si="1"/>
        <v/>
      </c>
      <c r="D6" s="50"/>
      <c r="E6" s="34">
        <f t="shared" si="2"/>
        <v>0</v>
      </c>
      <c r="F6" s="2"/>
      <c r="G6" s="3"/>
      <c r="H6" s="51">
        <v>1.0</v>
      </c>
      <c r="I6" s="47">
        <v>1.049</v>
      </c>
      <c r="J6" s="48">
        <f t="shared" si="3"/>
        <v>0.8642529244</v>
      </c>
      <c r="K6" s="38">
        <f t="shared" si="4"/>
        <v>0.388913816</v>
      </c>
      <c r="L6" s="39" t="str">
        <f t="shared" si="5"/>
        <v>n/a</v>
      </c>
      <c r="M6" s="3"/>
      <c r="N6" s="46">
        <v>0.75</v>
      </c>
      <c r="O6" s="47">
        <v>0.824</v>
      </c>
      <c r="P6" s="48">
        <f t="shared" si="6"/>
        <v>0.5332665034</v>
      </c>
      <c r="Q6" s="38">
        <f t="shared" si="7"/>
        <v>0.2399699265</v>
      </c>
      <c r="R6" s="39" t="str">
        <f t="shared" si="8"/>
        <v>n/a</v>
      </c>
      <c r="S6" s="3"/>
      <c r="T6" s="4"/>
      <c r="U6" s="4"/>
      <c r="V6" s="4"/>
      <c r="W6" s="4"/>
      <c r="X6" s="4">
        <f t="shared" si="9"/>
        <v>2.265</v>
      </c>
      <c r="Y6" s="27">
        <v>10.0</v>
      </c>
      <c r="Z6" s="41">
        <v>4.53</v>
      </c>
      <c r="AA6" s="42">
        <f t="shared" si="10"/>
        <v>0.08917322835</v>
      </c>
      <c r="AB6" s="43">
        <f t="shared" si="11"/>
        <v>0.02498151958</v>
      </c>
    </row>
    <row r="7" ht="12.75" customHeight="1">
      <c r="A7" s="44" t="s">
        <v>25</v>
      </c>
      <c r="B7" s="49"/>
      <c r="C7" s="32" t="str">
        <f t="shared" si="1"/>
        <v/>
      </c>
      <c r="D7" s="50"/>
      <c r="E7" s="34">
        <f t="shared" si="2"/>
        <v>0</v>
      </c>
      <c r="F7" s="2"/>
      <c r="G7" s="3"/>
      <c r="H7" s="46">
        <v>1.25</v>
      </c>
      <c r="I7" s="47">
        <v>1.38</v>
      </c>
      <c r="J7" s="48">
        <f t="shared" si="3"/>
        <v>1.495712262</v>
      </c>
      <c r="K7" s="38">
        <f t="shared" si="4"/>
        <v>0.6730705181</v>
      </c>
      <c r="L7" s="39" t="str">
        <f t="shared" si="5"/>
        <v>n/a</v>
      </c>
      <c r="M7" s="3"/>
      <c r="N7" s="51">
        <v>1.0</v>
      </c>
      <c r="O7" s="47">
        <v>1.02</v>
      </c>
      <c r="P7" s="48">
        <f t="shared" si="6"/>
        <v>0.8171282492</v>
      </c>
      <c r="Q7" s="38">
        <f t="shared" si="7"/>
        <v>0.3677077121</v>
      </c>
      <c r="R7" s="39" t="str">
        <f t="shared" si="8"/>
        <v>n/a</v>
      </c>
      <c r="S7" s="3"/>
      <c r="T7" s="4"/>
      <c r="U7" s="4"/>
      <c r="V7" s="4"/>
      <c r="W7" s="4"/>
      <c r="X7" s="52">
        <f t="shared" si="9"/>
        <v>2.845</v>
      </c>
      <c r="Y7" s="53">
        <v>8.0</v>
      </c>
      <c r="Z7" s="41">
        <v>5.69</v>
      </c>
      <c r="AA7" s="42">
        <f t="shared" si="10"/>
        <v>0.112007874</v>
      </c>
      <c r="AB7" s="43">
        <f t="shared" si="11"/>
        <v>0.03941367952</v>
      </c>
    </row>
    <row r="8" ht="12.75" customHeight="1">
      <c r="A8" s="44" t="s">
        <v>26</v>
      </c>
      <c r="B8" s="49"/>
      <c r="C8" s="32" t="str">
        <f t="shared" si="1"/>
        <v/>
      </c>
      <c r="D8" s="50"/>
      <c r="E8" s="34">
        <f t="shared" si="2"/>
        <v>0</v>
      </c>
      <c r="F8" s="2"/>
      <c r="G8" s="3"/>
      <c r="H8" s="51">
        <v>1.5</v>
      </c>
      <c r="I8" s="47">
        <v>1.61</v>
      </c>
      <c r="J8" s="48">
        <f t="shared" si="3"/>
        <v>2.035830579</v>
      </c>
      <c r="K8" s="38">
        <f t="shared" si="4"/>
        <v>0.9161237607</v>
      </c>
      <c r="L8" s="39" t="str">
        <f t="shared" si="5"/>
        <v>n/a</v>
      </c>
      <c r="M8" s="3"/>
      <c r="N8" s="46">
        <v>1.25</v>
      </c>
      <c r="O8" s="47">
        <v>1.275</v>
      </c>
      <c r="P8" s="48">
        <f t="shared" si="6"/>
        <v>1.276762889</v>
      </c>
      <c r="Q8" s="38">
        <f t="shared" si="7"/>
        <v>0.5745433002</v>
      </c>
      <c r="R8" s="39" t="str">
        <f t="shared" si="8"/>
        <v>n/a</v>
      </c>
      <c r="S8" s="3"/>
      <c r="T8" s="4"/>
      <c r="U8" s="4"/>
      <c r="V8" s="4"/>
      <c r="W8" s="4"/>
      <c r="X8" s="52">
        <f t="shared" si="9"/>
        <v>3.315</v>
      </c>
      <c r="Y8" s="53">
        <v>6.0</v>
      </c>
      <c r="Z8" s="41">
        <v>6.63</v>
      </c>
      <c r="AA8" s="42">
        <f t="shared" si="10"/>
        <v>0.130511811</v>
      </c>
      <c r="AB8" s="43">
        <f t="shared" si="11"/>
        <v>0.05351179324</v>
      </c>
    </row>
    <row r="9" ht="12.75" customHeight="1">
      <c r="A9" s="44" t="s">
        <v>27</v>
      </c>
      <c r="B9" s="49"/>
      <c r="C9" s="32" t="str">
        <f t="shared" si="1"/>
        <v/>
      </c>
      <c r="D9" s="50"/>
      <c r="E9" s="34">
        <f t="shared" si="2"/>
        <v>0</v>
      </c>
      <c r="F9" s="2"/>
      <c r="G9" s="3"/>
      <c r="H9" s="51">
        <v>2.0</v>
      </c>
      <c r="I9" s="47">
        <v>2.067</v>
      </c>
      <c r="J9" s="48">
        <f t="shared" si="3"/>
        <v>3.355605014</v>
      </c>
      <c r="K9" s="38">
        <f t="shared" si="4"/>
        <v>1.510022256</v>
      </c>
      <c r="L9" s="39" t="str">
        <f t="shared" si="5"/>
        <v>n/a</v>
      </c>
      <c r="M9" s="3"/>
      <c r="N9" s="51">
        <v>1.5</v>
      </c>
      <c r="O9" s="47">
        <v>1.538</v>
      </c>
      <c r="P9" s="48">
        <f t="shared" si="6"/>
        <v>1.857815373</v>
      </c>
      <c r="Q9" s="38">
        <f t="shared" si="7"/>
        <v>0.8360169179</v>
      </c>
      <c r="R9" s="39" t="str">
        <f t="shared" si="8"/>
        <v>n/a</v>
      </c>
      <c r="S9" s="3"/>
      <c r="T9" s="4"/>
      <c r="U9" s="4"/>
      <c r="V9" s="4"/>
      <c r="W9" s="4"/>
      <c r="X9" s="52">
        <f t="shared" si="9"/>
        <v>4.105</v>
      </c>
      <c r="Y9" s="53">
        <v>4.0</v>
      </c>
      <c r="Z9" s="41">
        <v>8.21</v>
      </c>
      <c r="AA9" s="42">
        <f t="shared" si="10"/>
        <v>0.1616141732</v>
      </c>
      <c r="AB9" s="43">
        <f t="shared" si="11"/>
        <v>0.08205570145</v>
      </c>
    </row>
    <row r="10" ht="12.75" customHeight="1">
      <c r="A10" s="44" t="s">
        <v>28</v>
      </c>
      <c r="B10" s="49"/>
      <c r="C10" s="32" t="str">
        <f t="shared" si="1"/>
        <v/>
      </c>
      <c r="D10" s="50"/>
      <c r="E10" s="34">
        <f t="shared" si="2"/>
        <v>0</v>
      </c>
      <c r="F10" s="2"/>
      <c r="G10" s="3"/>
      <c r="H10" s="51">
        <v>2.5</v>
      </c>
      <c r="I10" s="47">
        <v>2.469</v>
      </c>
      <c r="J10" s="48">
        <f t="shared" si="3"/>
        <v>4.787756574</v>
      </c>
      <c r="K10" s="38">
        <f t="shared" si="4"/>
        <v>2.154490458</v>
      </c>
      <c r="L10" s="39">
        <f t="shared" si="5"/>
        <v>41.25281329</v>
      </c>
      <c r="M10" s="3"/>
      <c r="N10" s="51">
        <v>2.0</v>
      </c>
      <c r="O10" s="47">
        <v>2.04</v>
      </c>
      <c r="P10" s="48">
        <f t="shared" si="6"/>
        <v>3.268512997</v>
      </c>
      <c r="Q10" s="38">
        <f t="shared" si="7"/>
        <v>1.470830849</v>
      </c>
      <c r="R10" s="39" t="str">
        <f t="shared" si="8"/>
        <v>n/a</v>
      </c>
      <c r="S10" s="3"/>
      <c r="T10" s="4"/>
      <c r="U10" s="4"/>
      <c r="V10" s="4"/>
      <c r="W10" s="4"/>
      <c r="X10" s="4">
        <f t="shared" si="9"/>
        <v>4.85</v>
      </c>
      <c r="Y10" s="27">
        <v>2.0</v>
      </c>
      <c r="Z10" s="41">
        <v>9.7</v>
      </c>
      <c r="AA10" s="42">
        <f t="shared" si="10"/>
        <v>0.1909448819</v>
      </c>
      <c r="AB10" s="43">
        <f t="shared" si="11"/>
        <v>0.1145423045</v>
      </c>
    </row>
    <row r="11" ht="12.75" customHeight="1">
      <c r="A11" s="44" t="s">
        <v>29</v>
      </c>
      <c r="B11" s="49"/>
      <c r="C11" s="32" t="str">
        <f t="shared" si="1"/>
        <v/>
      </c>
      <c r="D11" s="50"/>
      <c r="E11" s="34">
        <f t="shared" si="2"/>
        <v>0</v>
      </c>
      <c r="F11" s="2"/>
      <c r="G11" s="3"/>
      <c r="H11" s="51">
        <v>3.0</v>
      </c>
      <c r="I11" s="47">
        <v>3.356</v>
      </c>
      <c r="J11" s="48">
        <f t="shared" si="3"/>
        <v>8.845732169</v>
      </c>
      <c r="K11" s="38">
        <f t="shared" si="4"/>
        <v>3.980579476</v>
      </c>
      <c r="L11" s="39">
        <f t="shared" si="5"/>
        <v>22.32810402</v>
      </c>
      <c r="M11" s="3"/>
      <c r="N11" s="51">
        <v>2.5</v>
      </c>
      <c r="O11" s="47">
        <v>2.5</v>
      </c>
      <c r="P11" s="48">
        <f t="shared" si="6"/>
        <v>4.908738521</v>
      </c>
      <c r="Q11" s="38">
        <f t="shared" si="7"/>
        <v>2.208932335</v>
      </c>
      <c r="R11" s="39">
        <f t="shared" si="8"/>
        <v>40.23608655</v>
      </c>
      <c r="S11" s="3"/>
      <c r="T11" s="4"/>
      <c r="U11" s="4"/>
      <c r="V11" s="4"/>
      <c r="W11" s="4"/>
      <c r="X11" s="4">
        <f t="shared" si="9"/>
        <v>5.925</v>
      </c>
      <c r="Y11" s="27" t="s">
        <v>30</v>
      </c>
      <c r="Z11" s="41">
        <v>11.85</v>
      </c>
      <c r="AA11" s="42">
        <f t="shared" si="10"/>
        <v>0.2332677165</v>
      </c>
      <c r="AB11" s="43">
        <f t="shared" si="11"/>
        <v>0.170946081</v>
      </c>
    </row>
    <row r="12" ht="12.75" customHeight="1">
      <c r="A12" s="44" t="s">
        <v>31</v>
      </c>
      <c r="B12" s="49"/>
      <c r="C12" s="32" t="str">
        <f t="shared" si="1"/>
        <v/>
      </c>
      <c r="D12" s="50"/>
      <c r="E12" s="34">
        <f t="shared" si="2"/>
        <v>0</v>
      </c>
      <c r="F12" s="2"/>
      <c r="G12" s="3"/>
      <c r="H12" s="51">
        <v>3.5</v>
      </c>
      <c r="I12" s="47">
        <v>3.834</v>
      </c>
      <c r="J12" s="48">
        <f t="shared" si="3"/>
        <v>11.54500429</v>
      </c>
      <c r="K12" s="38">
        <f t="shared" si="4"/>
        <v>5.195251928</v>
      </c>
      <c r="L12" s="39">
        <f t="shared" si="5"/>
        <v>17.10769638</v>
      </c>
      <c r="M12" s="3"/>
      <c r="N12" s="51">
        <v>3.0</v>
      </c>
      <c r="O12" s="47">
        <v>3.0</v>
      </c>
      <c r="P12" s="48">
        <f t="shared" si="6"/>
        <v>7.068583471</v>
      </c>
      <c r="Q12" s="38">
        <f t="shared" si="7"/>
        <v>3.180862562</v>
      </c>
      <c r="R12" s="39">
        <f t="shared" si="8"/>
        <v>27.94172677</v>
      </c>
      <c r="S12" s="3"/>
      <c r="T12" s="4"/>
      <c r="U12" s="4"/>
      <c r="V12" s="4"/>
      <c r="W12" s="4"/>
      <c r="X12" s="4">
        <f t="shared" si="9"/>
        <v>6.47</v>
      </c>
      <c r="Y12" s="27" t="s">
        <v>32</v>
      </c>
      <c r="Z12" s="41">
        <v>12.94</v>
      </c>
      <c r="AA12" s="42">
        <f t="shared" si="10"/>
        <v>0.2547244094</v>
      </c>
      <c r="AB12" s="43">
        <f t="shared" si="11"/>
        <v>0.2038407463</v>
      </c>
    </row>
    <row r="13" ht="12.75" customHeight="1">
      <c r="A13" s="54" t="s">
        <v>33</v>
      </c>
      <c r="B13" s="49"/>
      <c r="C13" s="32" t="str">
        <f t="shared" si="1"/>
        <v/>
      </c>
      <c r="D13" s="55"/>
      <c r="E13" s="34">
        <f t="shared" si="2"/>
        <v>0</v>
      </c>
      <c r="F13" s="2"/>
      <c r="G13" s="3"/>
      <c r="H13" s="56">
        <v>4.0</v>
      </c>
      <c r="I13" s="57">
        <v>4.334</v>
      </c>
      <c r="J13" s="58">
        <f t="shared" si="3"/>
        <v>14.75257038</v>
      </c>
      <c r="K13" s="58">
        <f t="shared" si="4"/>
        <v>6.638656673</v>
      </c>
      <c r="L13" s="59">
        <f t="shared" si="5"/>
        <v>13.38806885</v>
      </c>
      <c r="M13" s="3"/>
      <c r="N13" s="51">
        <v>3.5</v>
      </c>
      <c r="O13" s="47">
        <v>3.5</v>
      </c>
      <c r="P13" s="48">
        <f t="shared" si="6"/>
        <v>9.621127502</v>
      </c>
      <c r="Q13" s="48">
        <f t="shared" si="7"/>
        <v>4.329507376</v>
      </c>
      <c r="R13" s="60">
        <f t="shared" si="8"/>
        <v>20.52861559</v>
      </c>
      <c r="S13" s="3"/>
      <c r="T13" s="4"/>
      <c r="U13" s="4"/>
      <c r="V13" s="4"/>
      <c r="W13" s="4"/>
      <c r="X13" s="4">
        <f t="shared" si="9"/>
        <v>7.285</v>
      </c>
      <c r="Y13" s="27" t="s">
        <v>34</v>
      </c>
      <c r="Z13" s="41">
        <v>14.57</v>
      </c>
      <c r="AA13" s="42">
        <f t="shared" si="10"/>
        <v>0.2868110236</v>
      </c>
      <c r="AB13" s="43">
        <f t="shared" si="11"/>
        <v>0.2584291813</v>
      </c>
    </row>
    <row r="14" ht="12.75" customHeight="1">
      <c r="A14" s="61" t="s">
        <v>35</v>
      </c>
      <c r="B14" s="62"/>
      <c r="C14" s="63"/>
      <c r="D14" s="64">
        <f t="shared" ref="D14:E14" si="12">SUM(D4:D13)</f>
        <v>7</v>
      </c>
      <c r="E14" s="65">
        <f t="shared" si="12"/>
        <v>1.97508428</v>
      </c>
      <c r="F14" s="2"/>
      <c r="G14" s="3"/>
      <c r="H14" s="66"/>
      <c r="I14" s="67"/>
      <c r="J14" s="68"/>
      <c r="K14" s="68"/>
      <c r="L14" s="69"/>
      <c r="M14" s="3"/>
      <c r="N14" s="56">
        <v>4.0</v>
      </c>
      <c r="O14" s="57">
        <v>4.0</v>
      </c>
      <c r="P14" s="58">
        <f t="shared" si="6"/>
        <v>12.56637061</v>
      </c>
      <c r="Q14" s="58">
        <f t="shared" si="7"/>
        <v>5.654866776</v>
      </c>
      <c r="R14" s="59">
        <f t="shared" si="8"/>
        <v>15.71722131</v>
      </c>
      <c r="S14" s="3"/>
      <c r="T14" s="4"/>
      <c r="U14" s="4"/>
      <c r="V14" s="4"/>
      <c r="W14" s="4"/>
      <c r="X14" s="52">
        <f t="shared" si="9"/>
        <v>7.98</v>
      </c>
      <c r="Y14" s="53" t="s">
        <v>22</v>
      </c>
      <c r="Z14" s="41">
        <v>15.96</v>
      </c>
      <c r="AA14" s="42">
        <f t="shared" si="10"/>
        <v>0.3141732283</v>
      </c>
      <c r="AB14" s="43">
        <f t="shared" si="11"/>
        <v>0.3100903292</v>
      </c>
    </row>
    <row r="15" ht="12.75" customHeight="1">
      <c r="A15" s="3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>
        <f t="shared" si="9"/>
        <v>8.96</v>
      </c>
      <c r="Y15" s="27">
        <v>250.0</v>
      </c>
      <c r="Z15" s="41">
        <v>17.92</v>
      </c>
      <c r="AA15" s="42">
        <f t="shared" si="10"/>
        <v>0.3527559055</v>
      </c>
      <c r="AB15" s="43">
        <f t="shared" si="11"/>
        <v>0.3909295133</v>
      </c>
    </row>
    <row r="16" ht="12.75" customHeight="1">
      <c r="A16" s="70" t="s">
        <v>36</v>
      </c>
      <c r="B16" s="71"/>
      <c r="C16" s="71"/>
      <c r="D16" s="71"/>
      <c r="E16" s="72"/>
      <c r="F16" s="2"/>
      <c r="G16" s="3"/>
      <c r="H16" s="12" t="s">
        <v>37</v>
      </c>
      <c r="I16" s="13"/>
      <c r="J16" s="13"/>
      <c r="K16" s="13"/>
      <c r="L16" s="14"/>
      <c r="M16" s="3"/>
      <c r="N16" s="12" t="s">
        <v>38</v>
      </c>
      <c r="O16" s="13"/>
      <c r="P16" s="13"/>
      <c r="Q16" s="13"/>
      <c r="R16" s="14"/>
      <c r="S16" s="3"/>
      <c r="T16" s="4"/>
      <c r="U16" s="4"/>
      <c r="V16" s="4"/>
      <c r="W16" s="4"/>
      <c r="X16" s="52">
        <f t="shared" si="9"/>
        <v>9.64</v>
      </c>
      <c r="Y16" s="27">
        <v>300.0</v>
      </c>
      <c r="Z16" s="41">
        <v>19.28</v>
      </c>
      <c r="AA16" s="42">
        <f t="shared" si="10"/>
        <v>0.3795275591</v>
      </c>
      <c r="AB16" s="43">
        <f t="shared" si="11"/>
        <v>0.4525186755</v>
      </c>
    </row>
    <row r="17" ht="12.75" customHeight="1">
      <c r="A17" s="73" t="s">
        <v>39</v>
      </c>
      <c r="B17" s="74" t="s">
        <v>40</v>
      </c>
      <c r="C17" s="2"/>
      <c r="D17" s="2"/>
      <c r="E17" s="2"/>
      <c r="F17" s="2"/>
      <c r="G17" s="3"/>
      <c r="H17" s="75" t="s">
        <v>13</v>
      </c>
      <c r="I17" s="76" t="s">
        <v>14</v>
      </c>
      <c r="J17" s="76" t="s">
        <v>15</v>
      </c>
      <c r="K17" s="77" t="s">
        <v>16</v>
      </c>
      <c r="L17" s="78" t="s">
        <v>17</v>
      </c>
      <c r="M17" s="3"/>
      <c r="N17" s="75" t="s">
        <v>13</v>
      </c>
      <c r="O17" s="76" t="s">
        <v>14</v>
      </c>
      <c r="P17" s="76" t="s">
        <v>15</v>
      </c>
      <c r="Q17" s="77" t="s">
        <v>16</v>
      </c>
      <c r="R17" s="78" t="s">
        <v>17</v>
      </c>
      <c r="S17" s="3"/>
      <c r="T17" s="4"/>
      <c r="U17" s="4"/>
      <c r="V17" s="4"/>
      <c r="W17" s="4"/>
      <c r="X17" s="4">
        <f t="shared" si="9"/>
        <v>10.47</v>
      </c>
      <c r="Y17" s="27">
        <v>350.0</v>
      </c>
      <c r="Z17" s="41">
        <v>20.94</v>
      </c>
      <c r="AA17" s="42">
        <f t="shared" si="10"/>
        <v>0.4122047244</v>
      </c>
      <c r="AB17" s="43">
        <f t="shared" si="11"/>
        <v>0.5337965995</v>
      </c>
    </row>
    <row r="18" ht="12.75" customHeight="1">
      <c r="A18" s="74">
        <v>1.0</v>
      </c>
      <c r="B18" s="79">
        <v>0.53</v>
      </c>
      <c r="C18" s="2"/>
      <c r="D18" s="2"/>
      <c r="E18" s="2"/>
      <c r="F18" s="2"/>
      <c r="G18" s="3"/>
      <c r="H18" s="35">
        <v>0.5</v>
      </c>
      <c r="I18" s="36">
        <v>0.66</v>
      </c>
      <c r="J18" s="37">
        <f t="shared" ref="J18:J27" si="13">+PI()*(+I18/2)^2</f>
        <v>0.34211944</v>
      </c>
      <c r="K18" s="38">
        <f t="shared" ref="K18:K27" si="14">IF($D$14=1,$B$18,(IF($D$14=2,$B$19,$B$20)))*J18</f>
        <v>0.153953748</v>
      </c>
      <c r="L18" s="39" t="str">
        <f t="shared" ref="L18:L22" si="15">IF($E$14&gt;K18,"n/a",100*$E$14/J18)</f>
        <v>n/a</v>
      </c>
      <c r="M18" s="3"/>
      <c r="N18" s="35">
        <v>0.5</v>
      </c>
      <c r="O18" s="36">
        <v>0.56</v>
      </c>
      <c r="P18" s="37">
        <f t="shared" ref="P18:P23" si="16">+PI()*(+O18/2)^2</f>
        <v>0.246300864</v>
      </c>
      <c r="Q18" s="38">
        <f t="shared" ref="Q18:Q23" si="17">IF($D$14=1,$B$18,(IF($D$14=2,$B$19,$B$20)))*P18</f>
        <v>0.1108353888</v>
      </c>
      <c r="R18" s="39" t="str">
        <f t="shared" ref="R18:R23" si="18">IF($E$14&gt;Q18,"n/a",100*$E$14/P18)</f>
        <v>n/a</v>
      </c>
      <c r="S18" s="3"/>
      <c r="T18" s="4"/>
      <c r="U18" s="4"/>
      <c r="V18" s="4"/>
      <c r="W18" s="4"/>
      <c r="X18" s="4">
        <f t="shared" si="9"/>
        <v>11.235</v>
      </c>
      <c r="Y18" s="27">
        <v>400.0</v>
      </c>
      <c r="Z18" s="41">
        <v>22.47</v>
      </c>
      <c r="AA18" s="42">
        <f t="shared" si="10"/>
        <v>0.4423228346</v>
      </c>
      <c r="AB18" s="43">
        <f t="shared" si="11"/>
        <v>0.6146510006</v>
      </c>
    </row>
    <row r="19" ht="12.75" customHeight="1">
      <c r="A19" s="74">
        <v>2.0</v>
      </c>
      <c r="B19" s="79">
        <v>0.45</v>
      </c>
      <c r="C19" s="2"/>
      <c r="D19" s="2"/>
      <c r="E19" s="2"/>
      <c r="F19" s="2"/>
      <c r="G19" s="3"/>
      <c r="H19" s="46">
        <v>0.75</v>
      </c>
      <c r="I19" s="47">
        <v>0.864</v>
      </c>
      <c r="J19" s="48">
        <f t="shared" si="13"/>
        <v>0.5862965874</v>
      </c>
      <c r="K19" s="38">
        <f t="shared" si="14"/>
        <v>0.2638334643</v>
      </c>
      <c r="L19" s="39" t="str">
        <f t="shared" si="15"/>
        <v>n/a</v>
      </c>
      <c r="M19" s="3"/>
      <c r="N19" s="46">
        <v>0.75</v>
      </c>
      <c r="O19" s="47">
        <v>0.76</v>
      </c>
      <c r="P19" s="48">
        <f t="shared" si="16"/>
        <v>0.4536459792</v>
      </c>
      <c r="Q19" s="38">
        <f t="shared" si="17"/>
        <v>0.2041406906</v>
      </c>
      <c r="R19" s="39" t="str">
        <f t="shared" si="18"/>
        <v>n/a</v>
      </c>
      <c r="S19" s="3"/>
      <c r="T19" s="4"/>
      <c r="U19" s="4"/>
      <c r="V19" s="4"/>
      <c r="W19" s="4"/>
      <c r="X19" s="4">
        <f t="shared" si="9"/>
        <v>12.295</v>
      </c>
      <c r="Y19" s="27">
        <v>500.0</v>
      </c>
      <c r="Z19" s="41">
        <v>24.59</v>
      </c>
      <c r="AA19" s="42">
        <f t="shared" si="10"/>
        <v>0.4840551181</v>
      </c>
      <c r="AB19" s="43">
        <f t="shared" si="11"/>
        <v>0.7361045558</v>
      </c>
    </row>
    <row r="20" ht="12.75" customHeight="1">
      <c r="A20" s="74" t="s">
        <v>41</v>
      </c>
      <c r="B20" s="79">
        <v>0.45</v>
      </c>
      <c r="C20" s="2"/>
      <c r="D20" s="2"/>
      <c r="E20" s="2"/>
      <c r="F20" s="2"/>
      <c r="G20" s="3"/>
      <c r="H20" s="51">
        <v>1.0</v>
      </c>
      <c r="I20" s="47">
        <v>1.105</v>
      </c>
      <c r="J20" s="48">
        <f t="shared" si="13"/>
        <v>0.9589907925</v>
      </c>
      <c r="K20" s="38">
        <f t="shared" si="14"/>
        <v>0.4315458566</v>
      </c>
      <c r="L20" s="39" t="str">
        <f t="shared" si="15"/>
        <v>n/a</v>
      </c>
      <c r="M20" s="3"/>
      <c r="N20" s="51">
        <v>1.0</v>
      </c>
      <c r="O20" s="47">
        <v>1.0</v>
      </c>
      <c r="P20" s="48">
        <f t="shared" si="16"/>
        <v>0.7853981634</v>
      </c>
      <c r="Q20" s="38">
        <f t="shared" si="17"/>
        <v>0.3534291735</v>
      </c>
      <c r="R20" s="39" t="str">
        <f t="shared" si="18"/>
        <v>n/a</v>
      </c>
      <c r="S20" s="3"/>
      <c r="T20" s="4"/>
      <c r="U20" s="4"/>
      <c r="V20" s="4"/>
      <c r="W20" s="4"/>
      <c r="X20" s="4"/>
      <c r="Y20" s="27">
        <v>600.0</v>
      </c>
      <c r="Z20" s="41">
        <v>26.94</v>
      </c>
      <c r="AA20" s="42">
        <f t="shared" si="10"/>
        <v>0.5303149606</v>
      </c>
      <c r="AB20" s="43">
        <f t="shared" si="11"/>
        <v>0.8835225347</v>
      </c>
    </row>
    <row r="21" ht="12.75" customHeight="1">
      <c r="A21" s="3"/>
      <c r="B21" s="2"/>
      <c r="C21" s="2"/>
      <c r="D21" s="2"/>
      <c r="E21" s="2"/>
      <c r="F21" s="2"/>
      <c r="G21" s="3"/>
      <c r="H21" s="46">
        <v>1.25</v>
      </c>
      <c r="I21" s="47">
        <v>1.448</v>
      </c>
      <c r="J21" s="48">
        <f t="shared" si="13"/>
        <v>1.646747471</v>
      </c>
      <c r="K21" s="38">
        <f t="shared" si="14"/>
        <v>0.7410363619</v>
      </c>
      <c r="L21" s="39" t="str">
        <f t="shared" si="15"/>
        <v>n/a</v>
      </c>
      <c r="M21" s="3"/>
      <c r="N21" s="46">
        <v>1.25</v>
      </c>
      <c r="O21" s="47">
        <v>1.34</v>
      </c>
      <c r="P21" s="48">
        <f t="shared" si="16"/>
        <v>1.410260942</v>
      </c>
      <c r="Q21" s="38">
        <f t="shared" si="17"/>
        <v>0.634617424</v>
      </c>
      <c r="R21" s="39" t="str">
        <f t="shared" si="18"/>
        <v>n/a</v>
      </c>
      <c r="S21" s="3"/>
      <c r="T21" s="4"/>
      <c r="U21" s="4"/>
      <c r="V21" s="4"/>
      <c r="W21" s="4"/>
      <c r="X21" s="4"/>
      <c r="Y21" s="27">
        <v>750.0</v>
      </c>
      <c r="Z21" s="41">
        <v>29.95</v>
      </c>
      <c r="AA21" s="42">
        <f t="shared" si="10"/>
        <v>0.5895669291</v>
      </c>
      <c r="AB21" s="43">
        <f t="shared" si="11"/>
        <v>1.091983564</v>
      </c>
    </row>
    <row r="22" ht="12.75" customHeight="1">
      <c r="A22" s="12" t="s">
        <v>42</v>
      </c>
      <c r="B22" s="13"/>
      <c r="C22" s="13"/>
      <c r="D22" s="13"/>
      <c r="E22" s="14"/>
      <c r="F22" s="2"/>
      <c r="G22" s="3"/>
      <c r="H22" s="51">
        <v>1.5</v>
      </c>
      <c r="I22" s="47">
        <v>1.683</v>
      </c>
      <c r="J22" s="48">
        <f t="shared" si="13"/>
        <v>2.224631658</v>
      </c>
      <c r="K22" s="38">
        <f t="shared" si="14"/>
        <v>1.001084246</v>
      </c>
      <c r="L22" s="39" t="str">
        <f t="shared" si="15"/>
        <v>n/a</v>
      </c>
      <c r="M22" s="3"/>
      <c r="N22" s="51">
        <v>1.5</v>
      </c>
      <c r="O22" s="47">
        <v>1.57</v>
      </c>
      <c r="P22" s="48">
        <f t="shared" si="16"/>
        <v>1.935927933</v>
      </c>
      <c r="Q22" s="38">
        <f t="shared" si="17"/>
        <v>0.8711675698</v>
      </c>
      <c r="R22" s="39" t="str">
        <f t="shared" si="18"/>
        <v>n/a</v>
      </c>
      <c r="S22" s="3"/>
      <c r="T22" s="4"/>
      <c r="U22" s="4"/>
      <c r="V22" s="4"/>
      <c r="W22" s="4"/>
      <c r="X22" s="4"/>
      <c r="Y22" s="27" t="s">
        <v>43</v>
      </c>
      <c r="Z22" s="41">
        <v>7.0</v>
      </c>
      <c r="AA22" s="42">
        <f t="shared" si="10"/>
        <v>0.1377952756</v>
      </c>
      <c r="AB22" s="43">
        <f t="shared" si="11"/>
        <v>0.05965110981</v>
      </c>
    </row>
    <row r="23" ht="12.75" customHeight="1">
      <c r="A23" s="75" t="s">
        <v>13</v>
      </c>
      <c r="B23" s="76" t="s">
        <v>14</v>
      </c>
      <c r="C23" s="76" t="s">
        <v>15</v>
      </c>
      <c r="D23" s="77" t="s">
        <v>16</v>
      </c>
      <c r="E23" s="78" t="s">
        <v>17</v>
      </c>
      <c r="F23" s="2"/>
      <c r="G23" s="3"/>
      <c r="H23" s="51">
        <v>2.0</v>
      </c>
      <c r="I23" s="47">
        <v>2.15</v>
      </c>
      <c r="J23" s="48">
        <f t="shared" si="13"/>
        <v>3.63050301</v>
      </c>
      <c r="K23" s="38">
        <f t="shared" si="14"/>
        <v>1.633726355</v>
      </c>
      <c r="L23" s="80">
        <v>6.0</v>
      </c>
      <c r="M23" s="3"/>
      <c r="N23" s="56">
        <v>2.0</v>
      </c>
      <c r="O23" s="57">
        <v>2.02</v>
      </c>
      <c r="P23" s="58">
        <f t="shared" si="16"/>
        <v>3.204738666</v>
      </c>
      <c r="Q23" s="81">
        <f t="shared" si="17"/>
        <v>1.4421324</v>
      </c>
      <c r="R23" s="59" t="str">
        <f t="shared" si="18"/>
        <v>n/a</v>
      </c>
      <c r="S23" s="3"/>
      <c r="T23" s="4"/>
      <c r="U23" s="4"/>
      <c r="V23" s="4"/>
      <c r="W23" s="4"/>
      <c r="X23" s="4"/>
      <c r="Y23" s="27" t="s">
        <v>44</v>
      </c>
      <c r="Z23" s="41">
        <v>7.5</v>
      </c>
      <c r="AA23" s="42">
        <f t="shared" si="10"/>
        <v>0.1476377953</v>
      </c>
      <c r="AB23" s="43">
        <f t="shared" si="11"/>
        <v>0.06847703933</v>
      </c>
    </row>
    <row r="24" ht="12.75" customHeight="1">
      <c r="A24" s="35">
        <v>0.5</v>
      </c>
      <c r="B24" s="36">
        <v>0.602</v>
      </c>
      <c r="C24" s="37">
        <f t="shared" ref="C24:C35" si="19">+PI()*(+B24/2)^2</f>
        <v>0.284631436</v>
      </c>
      <c r="D24" s="38">
        <f t="shared" ref="D24:D35" si="20">IF($D$14=1,$B$18,(IF($D$14=2,$B$19,$B$20)))*C24</f>
        <v>0.1280841462</v>
      </c>
      <c r="E24" s="39" t="str">
        <f t="shared" ref="E24:E35" si="21">IF($E$14&gt;D24,"n/a",100*$E$14/C24)</f>
        <v>n/a</v>
      </c>
      <c r="F24" s="2"/>
      <c r="G24" s="3"/>
      <c r="H24" s="51">
        <v>2.5</v>
      </c>
      <c r="I24" s="47">
        <v>2.557</v>
      </c>
      <c r="J24" s="48">
        <f t="shared" si="13"/>
        <v>5.135128756</v>
      </c>
      <c r="K24" s="38">
        <f t="shared" si="14"/>
        <v>2.31080794</v>
      </c>
      <c r="L24" s="39">
        <f t="shared" ref="L24:L27" si="22">IF($E$14&gt;K24,"n/a",100*$E$14/J24)</f>
        <v>38.46221533</v>
      </c>
      <c r="M24" s="3"/>
      <c r="N24" s="3"/>
      <c r="O24" s="3"/>
      <c r="P24" s="3"/>
      <c r="Q24" s="3"/>
      <c r="R24" s="3"/>
      <c r="S24" s="3"/>
      <c r="T24" s="4"/>
      <c r="U24" s="4"/>
      <c r="V24" s="4"/>
      <c r="W24" s="4"/>
      <c r="X24" s="4"/>
      <c r="Y24" s="27" t="s">
        <v>45</v>
      </c>
      <c r="Z24" s="41">
        <v>17.5</v>
      </c>
      <c r="AA24" s="42">
        <f t="shared" si="10"/>
        <v>0.344488189</v>
      </c>
      <c r="AB24" s="43">
        <f t="shared" si="11"/>
        <v>0.3728194363</v>
      </c>
    </row>
    <row r="25" ht="12.75" customHeight="1">
      <c r="A25" s="46">
        <v>0.75</v>
      </c>
      <c r="B25" s="47">
        <v>0.804</v>
      </c>
      <c r="C25" s="48">
        <f t="shared" si="19"/>
        <v>0.5076939392</v>
      </c>
      <c r="D25" s="38">
        <f t="shared" si="20"/>
        <v>0.2284622726</v>
      </c>
      <c r="E25" s="39" t="str">
        <f t="shared" si="21"/>
        <v>n/a</v>
      </c>
      <c r="F25" s="2"/>
      <c r="G25" s="3"/>
      <c r="H25" s="51">
        <v>3.0</v>
      </c>
      <c r="I25" s="47">
        <v>3.176</v>
      </c>
      <c r="J25" s="48">
        <f t="shared" si="13"/>
        <v>7.922292425</v>
      </c>
      <c r="K25" s="38">
        <f t="shared" si="14"/>
        <v>3.565031591</v>
      </c>
      <c r="L25" s="39">
        <f t="shared" si="22"/>
        <v>24.93071669</v>
      </c>
      <c r="M25" s="3"/>
      <c r="N25" s="12" t="s">
        <v>46</v>
      </c>
      <c r="O25" s="13"/>
      <c r="P25" s="13"/>
      <c r="Q25" s="13"/>
      <c r="R25" s="14"/>
      <c r="S25" s="3"/>
      <c r="T25" s="4"/>
      <c r="U25" s="4"/>
      <c r="V25" s="4"/>
      <c r="W25" s="4"/>
      <c r="X25" s="4"/>
      <c r="Y25" s="27"/>
      <c r="Z25" s="41"/>
      <c r="AA25" s="42"/>
      <c r="AB25" s="43"/>
    </row>
    <row r="26" ht="12.75" customHeight="1">
      <c r="A26" s="51">
        <v>1.0</v>
      </c>
      <c r="B26" s="47">
        <v>1.029</v>
      </c>
      <c r="C26" s="48">
        <f t="shared" si="19"/>
        <v>0.8316117767</v>
      </c>
      <c r="D26" s="38">
        <f t="shared" si="20"/>
        <v>0.3742252995</v>
      </c>
      <c r="E26" s="39" t="str">
        <f t="shared" si="21"/>
        <v>n/a</v>
      </c>
      <c r="F26" s="2"/>
      <c r="G26" s="3"/>
      <c r="H26" s="51">
        <v>3.5</v>
      </c>
      <c r="I26" s="47">
        <v>3.671</v>
      </c>
      <c r="J26" s="48">
        <f t="shared" si="13"/>
        <v>10.58421493</v>
      </c>
      <c r="K26" s="38">
        <f t="shared" si="14"/>
        <v>4.762896719</v>
      </c>
      <c r="L26" s="39">
        <f t="shared" si="22"/>
        <v>18.66065923</v>
      </c>
      <c r="M26" s="3"/>
      <c r="N26" s="75" t="s">
        <v>13</v>
      </c>
      <c r="O26" s="76" t="s">
        <v>14</v>
      </c>
      <c r="P26" s="76" t="s">
        <v>15</v>
      </c>
      <c r="Q26" s="77" t="s">
        <v>16</v>
      </c>
      <c r="R26" s="78" t="s">
        <v>17</v>
      </c>
      <c r="S26" s="3"/>
      <c r="T26" s="4"/>
      <c r="U26" s="4"/>
      <c r="V26" s="4"/>
      <c r="W26" s="4"/>
      <c r="X26" s="4"/>
      <c r="Y26" s="5"/>
      <c r="Z26" s="6"/>
      <c r="AA26" s="7"/>
      <c r="AB26" s="8"/>
    </row>
    <row r="27" ht="12.75" customHeight="1">
      <c r="A27" s="46">
        <v>1.25</v>
      </c>
      <c r="B27" s="47">
        <v>1.36</v>
      </c>
      <c r="C27" s="48">
        <f t="shared" si="19"/>
        <v>1.452672443</v>
      </c>
      <c r="D27" s="38">
        <f t="shared" si="20"/>
        <v>0.6537025994</v>
      </c>
      <c r="E27" s="39" t="str">
        <f t="shared" si="21"/>
        <v>n/a</v>
      </c>
      <c r="F27" s="2"/>
      <c r="G27" s="3"/>
      <c r="H27" s="56">
        <v>4.0</v>
      </c>
      <c r="I27" s="57">
        <v>4.166</v>
      </c>
      <c r="J27" s="58">
        <f t="shared" si="13"/>
        <v>13.63102181</v>
      </c>
      <c r="K27" s="81">
        <f t="shared" si="14"/>
        <v>6.133959813</v>
      </c>
      <c r="L27" s="59">
        <f t="shared" si="22"/>
        <v>14.48962747</v>
      </c>
      <c r="M27" s="3"/>
      <c r="N27" s="40">
        <v>0.375</v>
      </c>
      <c r="O27" s="36">
        <v>0.494</v>
      </c>
      <c r="P27" s="37">
        <f t="shared" ref="P27:P33" si="23">+PI()*(+O27/2)^2</f>
        <v>0.1916654262</v>
      </c>
      <c r="Q27" s="38">
        <f t="shared" ref="Q27:Q33" si="24">IF($D$14=1,$B$18,(IF($D$14=2,$B$19,$B$20)))*P27</f>
        <v>0.08624944179</v>
      </c>
      <c r="R27" s="39" t="str">
        <f t="shared" ref="R27:R33" si="25">IF($E$14&gt;Q27,"n/a",100*$E$14/P27)</f>
        <v>n/a</v>
      </c>
      <c r="S27" s="3"/>
      <c r="T27" s="4"/>
      <c r="U27" s="4"/>
      <c r="V27" s="4"/>
      <c r="W27" s="4"/>
      <c r="X27" s="4"/>
      <c r="Y27" s="5"/>
      <c r="Z27" s="6"/>
      <c r="AA27" s="7"/>
      <c r="AB27" s="8"/>
    </row>
    <row r="28" ht="12.75" customHeight="1">
      <c r="A28" s="51">
        <v>1.5</v>
      </c>
      <c r="B28" s="47">
        <v>1.59</v>
      </c>
      <c r="C28" s="48">
        <f t="shared" si="19"/>
        <v>1.985565097</v>
      </c>
      <c r="D28" s="38">
        <f t="shared" si="20"/>
        <v>0.8935042936</v>
      </c>
      <c r="E28" s="39" t="str">
        <f t="shared" si="21"/>
        <v>n/a</v>
      </c>
      <c r="F28" s="2"/>
      <c r="G28" s="3"/>
      <c r="H28" s="3"/>
      <c r="I28" s="3"/>
      <c r="J28" s="3"/>
      <c r="K28" s="3"/>
      <c r="L28" s="3"/>
      <c r="M28" s="3"/>
      <c r="N28" s="35">
        <v>0.5</v>
      </c>
      <c r="O28" s="36">
        <v>0.632</v>
      </c>
      <c r="P28" s="37">
        <f t="shared" si="23"/>
        <v>0.313706876</v>
      </c>
      <c r="Q28" s="38">
        <f t="shared" si="24"/>
        <v>0.1411680942</v>
      </c>
      <c r="R28" s="39" t="str">
        <f t="shared" si="25"/>
        <v>n/a</v>
      </c>
      <c r="S28" s="3"/>
      <c r="T28" s="4"/>
      <c r="U28" s="4"/>
      <c r="V28" s="4"/>
      <c r="W28" s="4"/>
      <c r="X28" s="4"/>
      <c r="Y28" s="5"/>
      <c r="Z28" s="6"/>
      <c r="AA28" s="7"/>
      <c r="AB28" s="8"/>
    </row>
    <row r="29" ht="12.75" customHeight="1">
      <c r="A29" s="51">
        <v>2.0</v>
      </c>
      <c r="B29" s="47">
        <v>2.047</v>
      </c>
      <c r="C29" s="48">
        <f t="shared" si="19"/>
        <v>3.290982453</v>
      </c>
      <c r="D29" s="38">
        <f t="shared" si="20"/>
        <v>1.480942104</v>
      </c>
      <c r="E29" s="39" t="str">
        <f t="shared" si="21"/>
        <v>n/a</v>
      </c>
      <c r="F29" s="2"/>
      <c r="G29" s="3"/>
      <c r="H29" s="12" t="s">
        <v>47</v>
      </c>
      <c r="I29" s="13"/>
      <c r="J29" s="13"/>
      <c r="K29" s="13"/>
      <c r="L29" s="14"/>
      <c r="M29" s="3"/>
      <c r="N29" s="46">
        <v>0.75</v>
      </c>
      <c r="O29" s="47">
        <v>0.83</v>
      </c>
      <c r="P29" s="48">
        <f t="shared" si="23"/>
        <v>0.5410607948</v>
      </c>
      <c r="Q29" s="38">
        <f t="shared" si="24"/>
        <v>0.2434773576</v>
      </c>
      <c r="R29" s="39" t="str">
        <f t="shared" si="25"/>
        <v>n/a</v>
      </c>
      <c r="S29" s="3"/>
      <c r="T29" s="4"/>
      <c r="U29" s="4"/>
      <c r="V29" s="4"/>
      <c r="W29" s="4"/>
      <c r="X29" s="4"/>
      <c r="Y29" s="5"/>
      <c r="Z29" s="6"/>
      <c r="AA29" s="7"/>
      <c r="AB29" s="8"/>
    </row>
    <row r="30" ht="12.75" customHeight="1">
      <c r="A30" s="51">
        <v>2.5</v>
      </c>
      <c r="B30" s="47">
        <v>2.445</v>
      </c>
      <c r="C30" s="48">
        <f t="shared" si="19"/>
        <v>4.695129856</v>
      </c>
      <c r="D30" s="38">
        <f t="shared" si="20"/>
        <v>2.112808435</v>
      </c>
      <c r="E30" s="39">
        <f t="shared" si="21"/>
        <v>42.0666593</v>
      </c>
      <c r="F30" s="2"/>
      <c r="G30" s="3"/>
      <c r="H30" s="75" t="s">
        <v>13</v>
      </c>
      <c r="I30" s="76" t="s">
        <v>14</v>
      </c>
      <c r="J30" s="76" t="s">
        <v>15</v>
      </c>
      <c r="K30" s="77" t="s">
        <v>16</v>
      </c>
      <c r="L30" s="78" t="s">
        <v>17</v>
      </c>
      <c r="M30" s="3"/>
      <c r="N30" s="51">
        <v>1.0</v>
      </c>
      <c r="O30" s="47">
        <v>1.054</v>
      </c>
      <c r="P30" s="48">
        <f t="shared" si="23"/>
        <v>0.8725113861</v>
      </c>
      <c r="Q30" s="38">
        <f t="shared" si="24"/>
        <v>0.3926301237</v>
      </c>
      <c r="R30" s="39" t="str">
        <f t="shared" si="25"/>
        <v>n/a</v>
      </c>
      <c r="S30" s="3"/>
      <c r="T30" s="4"/>
      <c r="U30" s="4"/>
      <c r="V30" s="4"/>
      <c r="W30" s="4"/>
      <c r="X30" s="4"/>
      <c r="Y30" s="5"/>
      <c r="Z30" s="6"/>
      <c r="AA30" s="7"/>
      <c r="AB30" s="8"/>
    </row>
    <row r="31" ht="12.75" customHeight="1">
      <c r="A31" s="51">
        <v>3.0</v>
      </c>
      <c r="B31" s="47">
        <v>3.042</v>
      </c>
      <c r="C31" s="48">
        <f t="shared" si="19"/>
        <v>7.26788925</v>
      </c>
      <c r="D31" s="38">
        <f t="shared" si="20"/>
        <v>3.270550163</v>
      </c>
      <c r="E31" s="39">
        <f t="shared" si="21"/>
        <v>27.17548675</v>
      </c>
      <c r="F31" s="2"/>
      <c r="G31" s="3"/>
      <c r="H31" s="35">
        <v>0.5</v>
      </c>
      <c r="I31" s="36">
        <v>0.632</v>
      </c>
      <c r="J31" s="37">
        <f t="shared" ref="J31:J42" si="26">+PI()*(+I31/2)^2</f>
        <v>0.313706876</v>
      </c>
      <c r="K31" s="38">
        <f t="shared" ref="K31:K42" si="27">IF($D$14=1,$B$18,(IF($D$14=2,$B$19,$B$20)))*J31</f>
        <v>0.1411680942</v>
      </c>
      <c r="L31" s="39" t="str">
        <f t="shared" ref="L31:L42" si="28">IF($E$14&gt;K31,"n/a",100*$E$14/J31)</f>
        <v>n/a</v>
      </c>
      <c r="M31" s="3"/>
      <c r="N31" s="46">
        <v>1.25</v>
      </c>
      <c r="O31" s="47">
        <v>1.395</v>
      </c>
      <c r="P31" s="48">
        <f t="shared" si="23"/>
        <v>1.528404461</v>
      </c>
      <c r="Q31" s="38">
        <f t="shared" si="24"/>
        <v>0.6877820074</v>
      </c>
      <c r="R31" s="39" t="str">
        <f t="shared" si="25"/>
        <v>n/a</v>
      </c>
      <c r="S31" s="3"/>
      <c r="T31" s="4"/>
      <c r="U31" s="4"/>
      <c r="V31" s="4"/>
      <c r="W31" s="4"/>
      <c r="X31" s="4"/>
      <c r="Y31" s="5"/>
      <c r="Z31" s="6"/>
      <c r="AA31" s="7"/>
      <c r="AB31" s="8"/>
    </row>
    <row r="32" ht="12.75" customHeight="1">
      <c r="A32" s="51">
        <v>3.5</v>
      </c>
      <c r="B32" s="47">
        <v>3.521</v>
      </c>
      <c r="C32" s="48">
        <f t="shared" si="19"/>
        <v>9.736927392</v>
      </c>
      <c r="D32" s="38">
        <f t="shared" si="20"/>
        <v>4.381617327</v>
      </c>
      <c r="E32" s="39">
        <f t="shared" si="21"/>
        <v>20.28447169</v>
      </c>
      <c r="F32" s="2"/>
      <c r="G32" s="3"/>
      <c r="H32" s="46">
        <v>0.75</v>
      </c>
      <c r="I32" s="47">
        <v>0.836</v>
      </c>
      <c r="J32" s="48">
        <f t="shared" si="26"/>
        <v>0.5489116348</v>
      </c>
      <c r="K32" s="38">
        <f t="shared" si="27"/>
        <v>0.2470102357</v>
      </c>
      <c r="L32" s="39" t="str">
        <f t="shared" si="28"/>
        <v>n/a</v>
      </c>
      <c r="M32" s="3"/>
      <c r="N32" s="51">
        <v>1.5</v>
      </c>
      <c r="O32" s="47">
        <v>1.588</v>
      </c>
      <c r="P32" s="48">
        <f t="shared" si="23"/>
        <v>1.980573106</v>
      </c>
      <c r="Q32" s="38">
        <f t="shared" si="24"/>
        <v>0.8912578978</v>
      </c>
      <c r="R32" s="39" t="str">
        <f t="shared" si="25"/>
        <v>n/a</v>
      </c>
      <c r="S32" s="3"/>
      <c r="T32" s="4"/>
      <c r="U32" s="4"/>
      <c r="V32" s="4"/>
      <c r="W32" s="4"/>
      <c r="X32" s="4"/>
      <c r="Y32" s="5"/>
      <c r="Z32" s="6"/>
      <c r="AA32" s="7"/>
      <c r="AB32" s="8"/>
    </row>
    <row r="33" ht="12.75" customHeight="1">
      <c r="A33" s="51">
        <v>4.0</v>
      </c>
      <c r="B33" s="47">
        <v>3.998</v>
      </c>
      <c r="C33" s="48">
        <f t="shared" si="19"/>
        <v>12.55380739</v>
      </c>
      <c r="D33" s="38">
        <f t="shared" si="20"/>
        <v>5.649213323</v>
      </c>
      <c r="E33" s="39">
        <f t="shared" si="21"/>
        <v>15.73295033</v>
      </c>
      <c r="F33" s="2"/>
      <c r="G33" s="3"/>
      <c r="H33" s="51">
        <v>1.0</v>
      </c>
      <c r="I33" s="47">
        <v>1.063</v>
      </c>
      <c r="J33" s="48">
        <f t="shared" si="26"/>
        <v>0.8874755773</v>
      </c>
      <c r="K33" s="38">
        <f t="shared" si="27"/>
        <v>0.3993640098</v>
      </c>
      <c r="L33" s="39" t="str">
        <f t="shared" si="28"/>
        <v>n/a</v>
      </c>
      <c r="M33" s="3"/>
      <c r="N33" s="56">
        <v>2.0</v>
      </c>
      <c r="O33" s="57">
        <v>2.033</v>
      </c>
      <c r="P33" s="58">
        <f t="shared" si="23"/>
        <v>3.24612051</v>
      </c>
      <c r="Q33" s="81">
        <f t="shared" si="24"/>
        <v>1.460754229</v>
      </c>
      <c r="R33" s="59" t="str">
        <f t="shared" si="25"/>
        <v>n/a</v>
      </c>
      <c r="S33" s="3"/>
      <c r="T33" s="4"/>
      <c r="U33" s="4"/>
      <c r="V33" s="4"/>
      <c r="W33" s="4"/>
      <c r="X33" s="4"/>
      <c r="Y33" s="5"/>
      <c r="Z33" s="6"/>
      <c r="AA33" s="7"/>
      <c r="AB33" s="8"/>
    </row>
    <row r="34" ht="12.75" customHeight="1">
      <c r="A34" s="51">
        <v>5.0</v>
      </c>
      <c r="B34" s="47">
        <v>5.016</v>
      </c>
      <c r="C34" s="48">
        <f t="shared" si="19"/>
        <v>19.76081885</v>
      </c>
      <c r="D34" s="38">
        <f t="shared" si="20"/>
        <v>8.892368484</v>
      </c>
      <c r="E34" s="39">
        <f t="shared" si="21"/>
        <v>9.9949516</v>
      </c>
      <c r="F34" s="2"/>
      <c r="G34" s="3"/>
      <c r="H34" s="46">
        <v>1.25</v>
      </c>
      <c r="I34" s="47">
        <v>1.394</v>
      </c>
      <c r="J34" s="48">
        <f t="shared" si="26"/>
        <v>1.526213985</v>
      </c>
      <c r="K34" s="38">
        <f t="shared" si="27"/>
        <v>0.6867962935</v>
      </c>
      <c r="L34" s="39" t="str">
        <f t="shared" si="28"/>
        <v>n/a</v>
      </c>
      <c r="M34" s="3"/>
      <c r="N34" s="66"/>
      <c r="O34" s="67"/>
      <c r="P34" s="68"/>
      <c r="Q34" s="68"/>
      <c r="R34" s="69"/>
      <c r="S34" s="3"/>
      <c r="T34" s="4"/>
      <c r="U34" s="4"/>
      <c r="V34" s="4"/>
      <c r="W34" s="4"/>
      <c r="X34" s="4"/>
      <c r="Y34" s="5"/>
      <c r="Z34" s="6"/>
      <c r="AA34" s="7"/>
      <c r="AB34" s="8"/>
    </row>
    <row r="35" ht="12.75" customHeight="1">
      <c r="A35" s="82">
        <v>6.0</v>
      </c>
      <c r="B35" s="83">
        <v>6.031</v>
      </c>
      <c r="C35" s="84">
        <f t="shared" si="19"/>
        <v>28.56725677</v>
      </c>
      <c r="D35" s="81">
        <f t="shared" si="20"/>
        <v>12.85526555</v>
      </c>
      <c r="E35" s="59">
        <f t="shared" si="21"/>
        <v>6.913804487</v>
      </c>
      <c r="F35" s="2"/>
      <c r="G35" s="3"/>
      <c r="H35" s="51">
        <v>1.5</v>
      </c>
      <c r="I35" s="47">
        <v>1.624</v>
      </c>
      <c r="J35" s="48">
        <f t="shared" si="26"/>
        <v>2.071390267</v>
      </c>
      <c r="K35" s="38">
        <f t="shared" si="27"/>
        <v>0.93212562</v>
      </c>
      <c r="L35" s="39" t="str">
        <f t="shared" si="28"/>
        <v>n/a</v>
      </c>
      <c r="M35" s="3"/>
      <c r="N35" s="12" t="s">
        <v>48</v>
      </c>
      <c r="O35" s="13"/>
      <c r="P35" s="13"/>
      <c r="Q35" s="13"/>
      <c r="R35" s="14"/>
      <c r="S35" s="3"/>
      <c r="T35" s="4"/>
      <c r="U35" s="4"/>
      <c r="V35" s="4"/>
      <c r="W35" s="4"/>
      <c r="X35" s="4"/>
      <c r="Y35" s="5"/>
      <c r="Z35" s="6"/>
      <c r="AA35" s="7"/>
      <c r="AB35" s="8"/>
    </row>
    <row r="36" ht="12.75" customHeight="1">
      <c r="A36" s="3"/>
      <c r="B36" s="2"/>
      <c r="C36" s="2"/>
      <c r="D36" s="2"/>
      <c r="E36" s="2"/>
      <c r="F36" s="2"/>
      <c r="G36" s="3"/>
      <c r="H36" s="51">
        <v>2.0</v>
      </c>
      <c r="I36" s="47">
        <v>2.083</v>
      </c>
      <c r="J36" s="48">
        <f t="shared" si="26"/>
        <v>3.407755452</v>
      </c>
      <c r="K36" s="38">
        <f t="shared" si="27"/>
        <v>1.533489953</v>
      </c>
      <c r="L36" s="39" t="str">
        <f t="shared" si="28"/>
        <v>n/a</v>
      </c>
      <c r="M36" s="3"/>
      <c r="N36" s="75" t="s">
        <v>13</v>
      </c>
      <c r="O36" s="76" t="s">
        <v>14</v>
      </c>
      <c r="P36" s="76" t="s">
        <v>15</v>
      </c>
      <c r="Q36" s="77" t="s">
        <v>16</v>
      </c>
      <c r="R36" s="78" t="s">
        <v>17</v>
      </c>
      <c r="S36" s="3"/>
      <c r="T36" s="4"/>
      <c r="U36" s="4"/>
      <c r="V36" s="4"/>
      <c r="W36" s="4"/>
      <c r="X36" s="4"/>
      <c r="Y36" s="5"/>
      <c r="Z36" s="6"/>
      <c r="AA36" s="7"/>
      <c r="AB36" s="8"/>
    </row>
    <row r="37" ht="12.75" customHeight="1">
      <c r="A37" s="12" t="s">
        <v>49</v>
      </c>
      <c r="B37" s="13"/>
      <c r="C37" s="13"/>
      <c r="D37" s="13"/>
      <c r="E37" s="14"/>
      <c r="F37" s="2"/>
      <c r="G37" s="3"/>
      <c r="H37" s="51">
        <v>2.5</v>
      </c>
      <c r="I37" s="47">
        <v>2.489</v>
      </c>
      <c r="J37" s="48">
        <f t="shared" si="26"/>
        <v>4.865636655</v>
      </c>
      <c r="K37" s="38">
        <f t="shared" si="27"/>
        <v>2.189536495</v>
      </c>
      <c r="L37" s="39">
        <f t="shared" si="28"/>
        <v>40.59251481</v>
      </c>
      <c r="M37" s="3"/>
      <c r="N37" s="40">
        <v>0.375</v>
      </c>
      <c r="O37" s="36">
        <v>0.495</v>
      </c>
      <c r="P37" s="37">
        <f t="shared" ref="P37:P43" si="29">+PI()*(+O37/2)^2</f>
        <v>0.192442185</v>
      </c>
      <c r="Q37" s="38">
        <f t="shared" ref="Q37:Q43" si="30">IF($D$14=1,$B$18,(IF($D$14=2,$B$19,$B$20)))*P37</f>
        <v>0.08659898324</v>
      </c>
      <c r="R37" s="39" t="str">
        <f t="shared" ref="R37:R43" si="31">IF($E$14&gt;Q37,"n/a",100*$E$14/P37)</f>
        <v>n/a</v>
      </c>
      <c r="S37" s="3"/>
      <c r="T37" s="4"/>
      <c r="U37" s="4"/>
      <c r="V37" s="4"/>
      <c r="W37" s="4"/>
      <c r="X37" s="4"/>
      <c r="Y37" s="5"/>
      <c r="Z37" s="6"/>
      <c r="AA37" s="7"/>
      <c r="AB37" s="8"/>
    </row>
    <row r="38" ht="12.75" customHeight="1">
      <c r="A38" s="75" t="s">
        <v>13</v>
      </c>
      <c r="B38" s="76" t="s">
        <v>14</v>
      </c>
      <c r="C38" s="76" t="s">
        <v>15</v>
      </c>
      <c r="D38" s="77" t="s">
        <v>16</v>
      </c>
      <c r="E38" s="78" t="s">
        <v>17</v>
      </c>
      <c r="F38" s="2"/>
      <c r="G38" s="3"/>
      <c r="H38" s="51">
        <v>3.0</v>
      </c>
      <c r="I38" s="47">
        <v>3.09</v>
      </c>
      <c r="J38" s="48">
        <f t="shared" si="26"/>
        <v>7.499060204</v>
      </c>
      <c r="K38" s="38">
        <f t="shared" si="27"/>
        <v>3.374577092</v>
      </c>
      <c r="L38" s="39">
        <f t="shared" si="28"/>
        <v>26.33775735</v>
      </c>
      <c r="M38" s="3"/>
      <c r="N38" s="35">
        <v>0.5</v>
      </c>
      <c r="O38" s="36">
        <v>0.63</v>
      </c>
      <c r="P38" s="37">
        <f t="shared" si="29"/>
        <v>0.3117245311</v>
      </c>
      <c r="Q38" s="38">
        <f t="shared" si="30"/>
        <v>0.140276039</v>
      </c>
      <c r="R38" s="39" t="str">
        <f t="shared" si="31"/>
        <v>n/a</v>
      </c>
      <c r="S38" s="3"/>
      <c r="T38" s="4"/>
      <c r="U38" s="4"/>
      <c r="V38" s="4"/>
      <c r="W38" s="4"/>
      <c r="X38" s="4"/>
      <c r="Y38" s="5"/>
      <c r="Z38" s="6"/>
      <c r="AA38" s="7"/>
      <c r="AB38" s="8"/>
    </row>
    <row r="39" ht="12.75" customHeight="1">
      <c r="A39" s="35">
        <v>0.5</v>
      </c>
      <c r="B39" s="36">
        <v>0.7</v>
      </c>
      <c r="C39" s="37">
        <f t="shared" ref="C39:C48" si="32">+PI()*(+B39/2)^2</f>
        <v>0.3848451001</v>
      </c>
      <c r="D39" s="38">
        <f t="shared" ref="D39:D48" si="33">IF($D$14=1,$B$18,(IF($D$14=2,$B$19,$B$20)))*C39</f>
        <v>0.173180295</v>
      </c>
      <c r="E39" s="39" t="str">
        <f t="shared" ref="E39:E48" si="34">IF($E$14&gt;D39,"n/a",100*$E$14/C39)</f>
        <v>n/a</v>
      </c>
      <c r="F39" s="2"/>
      <c r="G39" s="3"/>
      <c r="H39" s="51">
        <v>3.5</v>
      </c>
      <c r="I39" s="47">
        <v>3.57</v>
      </c>
      <c r="J39" s="48">
        <f t="shared" si="26"/>
        <v>10.00982105</v>
      </c>
      <c r="K39" s="38">
        <f t="shared" si="27"/>
        <v>4.504419474</v>
      </c>
      <c r="L39" s="39">
        <f t="shared" si="28"/>
        <v>19.73146443</v>
      </c>
      <c r="M39" s="3"/>
      <c r="N39" s="46">
        <v>0.75</v>
      </c>
      <c r="O39" s="47">
        <v>0.825</v>
      </c>
      <c r="P39" s="48">
        <f t="shared" si="29"/>
        <v>0.534561625</v>
      </c>
      <c r="Q39" s="38">
        <f t="shared" si="30"/>
        <v>0.2405527312</v>
      </c>
      <c r="R39" s="39" t="str">
        <f t="shared" si="31"/>
        <v>n/a</v>
      </c>
      <c r="S39" s="3"/>
      <c r="T39" s="4"/>
      <c r="U39" s="4"/>
      <c r="V39" s="4"/>
      <c r="W39" s="4"/>
      <c r="X39" s="4"/>
      <c r="Y39" s="5"/>
      <c r="Z39" s="6"/>
      <c r="AA39" s="7"/>
      <c r="AB39" s="8"/>
    </row>
    <row r="40" ht="12.75" customHeight="1">
      <c r="A40" s="46">
        <v>0.75</v>
      </c>
      <c r="B40" s="47">
        <v>0.91</v>
      </c>
      <c r="C40" s="48">
        <f t="shared" si="32"/>
        <v>0.6503882191</v>
      </c>
      <c r="D40" s="38">
        <f t="shared" si="33"/>
        <v>0.2926746986</v>
      </c>
      <c r="E40" s="39" t="str">
        <f t="shared" si="34"/>
        <v>n/a</v>
      </c>
      <c r="F40" s="2"/>
      <c r="G40" s="3"/>
      <c r="H40" s="51">
        <v>4.0</v>
      </c>
      <c r="I40" s="47">
        <v>4.05</v>
      </c>
      <c r="J40" s="48">
        <f t="shared" si="26"/>
        <v>12.88249338</v>
      </c>
      <c r="K40" s="38">
        <f t="shared" si="27"/>
        <v>5.797122019</v>
      </c>
      <c r="L40" s="39">
        <f t="shared" si="28"/>
        <v>15.33153732</v>
      </c>
      <c r="M40" s="3"/>
      <c r="N40" s="51">
        <v>1.0</v>
      </c>
      <c r="O40" s="47">
        <v>1.043</v>
      </c>
      <c r="P40" s="48">
        <f t="shared" si="29"/>
        <v>0.8543946067</v>
      </c>
      <c r="Q40" s="38">
        <f t="shared" si="30"/>
        <v>0.384477573</v>
      </c>
      <c r="R40" s="39" t="str">
        <f t="shared" si="31"/>
        <v>n/a</v>
      </c>
      <c r="S40" s="3"/>
      <c r="T40" s="4"/>
      <c r="U40" s="4"/>
      <c r="V40" s="4"/>
      <c r="W40" s="4"/>
      <c r="X40" s="4"/>
      <c r="Y40" s="5"/>
      <c r="Z40" s="6"/>
      <c r="AA40" s="7"/>
      <c r="AB40" s="8"/>
    </row>
    <row r="41" ht="12.75" customHeight="1">
      <c r="A41" s="51">
        <v>1.0</v>
      </c>
      <c r="B41" s="47">
        <v>1.175</v>
      </c>
      <c r="C41" s="48">
        <f t="shared" si="32"/>
        <v>1.084340339</v>
      </c>
      <c r="D41" s="38">
        <f t="shared" si="33"/>
        <v>0.4879531527</v>
      </c>
      <c r="E41" s="39" t="str">
        <f t="shared" si="34"/>
        <v>n/a</v>
      </c>
      <c r="F41" s="2"/>
      <c r="G41" s="3"/>
      <c r="H41" s="51">
        <v>5.0</v>
      </c>
      <c r="I41" s="47">
        <v>5.073</v>
      </c>
      <c r="J41" s="48">
        <f t="shared" si="26"/>
        <v>20.21248013</v>
      </c>
      <c r="K41" s="38">
        <f t="shared" si="27"/>
        <v>9.095616059</v>
      </c>
      <c r="L41" s="39">
        <f t="shared" si="28"/>
        <v>9.771607775</v>
      </c>
      <c r="M41" s="3"/>
      <c r="N41" s="46">
        <v>1.25</v>
      </c>
      <c r="O41" s="47">
        <v>1.383</v>
      </c>
      <c r="P41" s="48">
        <f t="shared" si="29"/>
        <v>1.502222428</v>
      </c>
      <c r="Q41" s="38">
        <f t="shared" si="30"/>
        <v>0.6760000925</v>
      </c>
      <c r="R41" s="39" t="str">
        <f t="shared" si="31"/>
        <v>n/a</v>
      </c>
      <c r="S41" s="3"/>
      <c r="T41" s="4"/>
      <c r="U41" s="4"/>
      <c r="V41" s="4"/>
      <c r="W41" s="4"/>
      <c r="X41" s="4"/>
      <c r="Y41" s="5"/>
      <c r="Z41" s="6"/>
      <c r="AA41" s="7"/>
      <c r="AB41" s="8"/>
    </row>
    <row r="42" ht="12.75" customHeight="1">
      <c r="A42" s="46">
        <v>1.25</v>
      </c>
      <c r="B42" s="47">
        <v>1.5</v>
      </c>
      <c r="C42" s="48">
        <f t="shared" si="32"/>
        <v>1.767145868</v>
      </c>
      <c r="D42" s="38">
        <f t="shared" si="33"/>
        <v>0.7952156404</v>
      </c>
      <c r="E42" s="39" t="str">
        <f t="shared" si="34"/>
        <v>n/a</v>
      </c>
      <c r="F42" s="2"/>
      <c r="G42" s="3"/>
      <c r="H42" s="82">
        <v>6.0</v>
      </c>
      <c r="I42" s="83">
        <v>6.093</v>
      </c>
      <c r="J42" s="84">
        <f t="shared" si="26"/>
        <v>29.15763114</v>
      </c>
      <c r="K42" s="38">
        <f t="shared" si="27"/>
        <v>13.12093401</v>
      </c>
      <c r="L42" s="39">
        <f t="shared" si="28"/>
        <v>6.773815988</v>
      </c>
      <c r="M42" s="3"/>
      <c r="N42" s="51">
        <v>1.5</v>
      </c>
      <c r="O42" s="47">
        <v>1.603</v>
      </c>
      <c r="P42" s="48">
        <f t="shared" si="29"/>
        <v>2.018166189</v>
      </c>
      <c r="Q42" s="38">
        <f t="shared" si="30"/>
        <v>0.9081747852</v>
      </c>
      <c r="R42" s="39" t="str">
        <f t="shared" si="31"/>
        <v>n/a</v>
      </c>
      <c r="S42" s="3"/>
      <c r="T42" s="4"/>
      <c r="U42" s="4"/>
      <c r="V42" s="4"/>
      <c r="W42" s="4"/>
      <c r="X42" s="4"/>
      <c r="Y42" s="5"/>
      <c r="Z42" s="6"/>
      <c r="AA42" s="7"/>
      <c r="AB42" s="8"/>
    </row>
    <row r="43" ht="12.75" customHeight="1">
      <c r="A43" s="51">
        <v>1.5</v>
      </c>
      <c r="B43" s="47">
        <v>1.72</v>
      </c>
      <c r="C43" s="48">
        <f t="shared" si="32"/>
        <v>2.323521927</v>
      </c>
      <c r="D43" s="38">
        <f t="shared" si="33"/>
        <v>1.045584867</v>
      </c>
      <c r="E43" s="39" t="str">
        <f t="shared" si="34"/>
        <v>n/a</v>
      </c>
      <c r="F43" s="2"/>
      <c r="G43" s="3"/>
      <c r="H43" s="3"/>
      <c r="I43" s="3"/>
      <c r="J43" s="3"/>
      <c r="K43" s="3"/>
      <c r="L43" s="3"/>
      <c r="M43" s="3"/>
      <c r="N43" s="56">
        <v>2.0</v>
      </c>
      <c r="O43" s="57">
        <v>2.063</v>
      </c>
      <c r="P43" s="58">
        <f t="shared" si="29"/>
        <v>3.342630236</v>
      </c>
      <c r="Q43" s="81">
        <f t="shared" si="30"/>
        <v>1.504183606</v>
      </c>
      <c r="R43" s="59" t="str">
        <f t="shared" si="31"/>
        <v>n/a</v>
      </c>
      <c r="S43" s="3"/>
      <c r="T43" s="4"/>
      <c r="U43" s="4"/>
      <c r="V43" s="4"/>
      <c r="W43" s="4"/>
      <c r="X43" s="4"/>
      <c r="Y43" s="5"/>
      <c r="Z43" s="6"/>
      <c r="AA43" s="7"/>
      <c r="AB43" s="8"/>
    </row>
    <row r="44" ht="12.75" customHeight="1">
      <c r="A44" s="51">
        <v>2.0</v>
      </c>
      <c r="B44" s="47">
        <v>2.155</v>
      </c>
      <c r="C44" s="48">
        <f t="shared" si="32"/>
        <v>3.647408706</v>
      </c>
      <c r="D44" s="38">
        <f t="shared" si="33"/>
        <v>1.641333918</v>
      </c>
      <c r="E44" s="39" t="str">
        <f t="shared" si="34"/>
        <v>n/a</v>
      </c>
      <c r="F44" s="2"/>
      <c r="G44" s="3"/>
      <c r="H44" s="12" t="s">
        <v>50</v>
      </c>
      <c r="I44" s="13"/>
      <c r="J44" s="13"/>
      <c r="K44" s="13"/>
      <c r="L44" s="14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Y44" s="5"/>
      <c r="Z44" s="6"/>
      <c r="AA44" s="7"/>
      <c r="AB44" s="8"/>
    </row>
    <row r="45" ht="12.75" customHeight="1">
      <c r="A45" s="51">
        <v>2.5</v>
      </c>
      <c r="B45" s="47">
        <v>2.635</v>
      </c>
      <c r="C45" s="48">
        <f t="shared" si="32"/>
        <v>5.453196163</v>
      </c>
      <c r="D45" s="38">
        <f t="shared" si="33"/>
        <v>2.453938273</v>
      </c>
      <c r="E45" s="39">
        <f t="shared" si="34"/>
        <v>36.21883792</v>
      </c>
      <c r="F45" s="2"/>
      <c r="G45" s="3"/>
      <c r="H45" s="75" t="s">
        <v>13</v>
      </c>
      <c r="I45" s="76" t="s">
        <v>14</v>
      </c>
      <c r="J45" s="76" t="s">
        <v>15</v>
      </c>
      <c r="K45" s="77" t="s">
        <v>16</v>
      </c>
      <c r="L45" s="78" t="s">
        <v>17</v>
      </c>
      <c r="M45" s="3"/>
      <c r="N45" s="12" t="s">
        <v>51</v>
      </c>
      <c r="O45" s="13"/>
      <c r="P45" s="13"/>
      <c r="Q45" s="13"/>
      <c r="R45" s="14"/>
      <c r="S45" s="3"/>
      <c r="T45" s="4"/>
      <c r="U45" s="4"/>
      <c r="V45" s="4"/>
      <c r="W45" s="4"/>
      <c r="X45" s="4"/>
      <c r="Y45" s="5"/>
      <c r="Z45" s="6"/>
      <c r="AA45" s="7"/>
      <c r="AB45" s="8"/>
    </row>
    <row r="46" ht="12.75" customHeight="1">
      <c r="A46" s="51">
        <v>3.0</v>
      </c>
      <c r="B46" s="47">
        <v>3.23</v>
      </c>
      <c r="C46" s="48">
        <f t="shared" si="32"/>
        <v>8.193980499</v>
      </c>
      <c r="D46" s="38">
        <f t="shared" si="33"/>
        <v>3.687291225</v>
      </c>
      <c r="E46" s="39">
        <f t="shared" si="34"/>
        <v>24.10408812</v>
      </c>
      <c r="F46" s="2"/>
      <c r="G46" s="3"/>
      <c r="H46" s="35">
        <v>0.5</v>
      </c>
      <c r="I46" s="36">
        <v>0.526</v>
      </c>
      <c r="J46" s="37">
        <f t="shared" ref="J46:J57" si="35">+PI()*(+I46/2)^2</f>
        <v>0.2173008223</v>
      </c>
      <c r="K46" s="38">
        <f t="shared" ref="K46:K57" si="36">IF($D$14=1,$B$18,(IF($D$14=2,$B$19,$B$20)))*J46</f>
        <v>0.09778537002</v>
      </c>
      <c r="L46" s="39" t="str">
        <f t="shared" ref="L46:L57" si="37">IF($E$14&gt;K46,"n/a",100*$E$14/J46)</f>
        <v>n/a</v>
      </c>
      <c r="M46" s="3"/>
      <c r="N46" s="75" t="s">
        <v>13</v>
      </c>
      <c r="O46" s="76" t="s">
        <v>14</v>
      </c>
      <c r="P46" s="76" t="s">
        <v>15</v>
      </c>
      <c r="Q46" s="77" t="s">
        <v>16</v>
      </c>
      <c r="R46" s="78" t="s">
        <v>17</v>
      </c>
      <c r="S46" s="3"/>
      <c r="T46" s="4"/>
      <c r="U46" s="4"/>
      <c r="V46" s="4"/>
      <c r="W46" s="4"/>
      <c r="X46" s="4"/>
      <c r="Y46" s="5"/>
      <c r="Z46" s="6"/>
      <c r="AA46" s="7"/>
      <c r="AB46" s="8"/>
    </row>
    <row r="47" ht="12.75" customHeight="1">
      <c r="A47" s="51">
        <v>3.5</v>
      </c>
      <c r="B47" s="47">
        <v>3.69</v>
      </c>
      <c r="C47" s="48">
        <f t="shared" si="32"/>
        <v>10.69405993</v>
      </c>
      <c r="D47" s="38">
        <f t="shared" si="33"/>
        <v>4.81232697</v>
      </c>
      <c r="E47" s="39">
        <f t="shared" si="34"/>
        <v>18.46898458</v>
      </c>
      <c r="F47" s="2"/>
      <c r="G47" s="3"/>
      <c r="H47" s="46">
        <v>0.75</v>
      </c>
      <c r="I47" s="47">
        <v>0.722</v>
      </c>
      <c r="J47" s="48">
        <f t="shared" si="35"/>
        <v>0.4094154962</v>
      </c>
      <c r="K47" s="38">
        <f t="shared" si="36"/>
        <v>0.1842369733</v>
      </c>
      <c r="L47" s="39" t="str">
        <f t="shared" si="37"/>
        <v>n/a</v>
      </c>
      <c r="M47" s="3"/>
      <c r="N47" s="40">
        <v>0.375</v>
      </c>
      <c r="O47" s="36">
        <v>0.494</v>
      </c>
      <c r="P47" s="37">
        <f t="shared" ref="P47:P57" si="38">+PI()*(+O47/2)^2</f>
        <v>0.1916654262</v>
      </c>
      <c r="Q47" s="38">
        <f t="shared" ref="Q47:Q57" si="39">IF($D$14=1,$B$18,(IF($D$14=2,$B$19,$B$20)))*P47</f>
        <v>0.08624944179</v>
      </c>
      <c r="R47" s="39" t="str">
        <f t="shared" ref="R47:R57" si="40">IF($E$14&gt;Q47,"n/a",100*$E$14/P47)</f>
        <v>n/a</v>
      </c>
      <c r="S47" s="3"/>
      <c r="T47" s="4"/>
      <c r="U47" s="4"/>
      <c r="V47" s="4"/>
      <c r="W47" s="4"/>
      <c r="X47" s="4"/>
      <c r="Y47" s="5"/>
      <c r="Z47" s="6"/>
      <c r="AA47" s="7"/>
      <c r="AB47" s="8"/>
    </row>
    <row r="48" ht="12.75" customHeight="1">
      <c r="A48" s="56">
        <v>4.0</v>
      </c>
      <c r="B48" s="57">
        <v>4.18</v>
      </c>
      <c r="C48" s="58">
        <f t="shared" si="32"/>
        <v>13.72279087</v>
      </c>
      <c r="D48" s="81">
        <f t="shared" si="33"/>
        <v>6.175255892</v>
      </c>
      <c r="E48" s="59">
        <f t="shared" si="34"/>
        <v>14.3927303</v>
      </c>
      <c r="F48" s="2"/>
      <c r="G48" s="3"/>
      <c r="H48" s="51">
        <v>1.0</v>
      </c>
      <c r="I48" s="47">
        <v>0.936</v>
      </c>
      <c r="J48" s="48">
        <f t="shared" si="35"/>
        <v>0.6880841894</v>
      </c>
      <c r="K48" s="38">
        <f t="shared" si="36"/>
        <v>0.3096378852</v>
      </c>
      <c r="L48" s="39" t="str">
        <f t="shared" si="37"/>
        <v>n/a</v>
      </c>
      <c r="M48" s="3"/>
      <c r="N48" s="35">
        <v>0.5</v>
      </c>
      <c r="O48" s="36">
        <v>0.632</v>
      </c>
      <c r="P48" s="37">
        <f t="shared" si="38"/>
        <v>0.313706876</v>
      </c>
      <c r="Q48" s="38">
        <f t="shared" si="39"/>
        <v>0.1411680942</v>
      </c>
      <c r="R48" s="39" t="str">
        <f t="shared" si="40"/>
        <v>n/a</v>
      </c>
      <c r="S48" s="3"/>
      <c r="T48" s="4"/>
      <c r="U48" s="4"/>
      <c r="V48" s="4"/>
      <c r="W48" s="4"/>
      <c r="X48" s="4"/>
      <c r="Y48" s="5"/>
      <c r="Z48" s="6"/>
      <c r="AA48" s="7"/>
      <c r="AB48" s="8"/>
    </row>
    <row r="49" ht="12.75" customHeight="1">
      <c r="A49" s="3"/>
      <c r="B49" s="2"/>
      <c r="C49" s="2"/>
      <c r="D49" s="2"/>
      <c r="E49" s="2"/>
      <c r="F49" s="2"/>
      <c r="G49" s="3"/>
      <c r="H49" s="46">
        <v>1.25</v>
      </c>
      <c r="I49" s="47">
        <v>1.255</v>
      </c>
      <c r="J49" s="48">
        <f t="shared" si="35"/>
        <v>1.237021742</v>
      </c>
      <c r="K49" s="38">
        <f t="shared" si="36"/>
        <v>0.556659784</v>
      </c>
      <c r="L49" s="39" t="str">
        <f t="shared" si="37"/>
        <v>n/a</v>
      </c>
      <c r="M49" s="3"/>
      <c r="N49" s="46">
        <v>0.75</v>
      </c>
      <c r="O49" s="47">
        <v>0.83</v>
      </c>
      <c r="P49" s="48">
        <f t="shared" si="38"/>
        <v>0.5410607948</v>
      </c>
      <c r="Q49" s="38">
        <f t="shared" si="39"/>
        <v>0.2434773576</v>
      </c>
      <c r="R49" s="39" t="str">
        <f t="shared" si="40"/>
        <v>n/a</v>
      </c>
      <c r="S49" s="3"/>
      <c r="T49" s="4"/>
      <c r="U49" s="4"/>
      <c r="V49" s="4"/>
      <c r="W49" s="4"/>
      <c r="X49" s="4"/>
      <c r="Y49" s="5"/>
      <c r="Z49" s="6"/>
      <c r="AA49" s="7"/>
      <c r="AB49" s="8"/>
    </row>
    <row r="50" ht="12.75" customHeight="1">
      <c r="A50" s="12" t="s">
        <v>52</v>
      </c>
      <c r="B50" s="13"/>
      <c r="C50" s="13"/>
      <c r="D50" s="13"/>
      <c r="E50" s="14"/>
      <c r="F50" s="2"/>
      <c r="G50" s="3"/>
      <c r="H50" s="51">
        <v>1.5</v>
      </c>
      <c r="I50" s="47">
        <v>1.476</v>
      </c>
      <c r="J50" s="48">
        <f t="shared" si="35"/>
        <v>1.711049589</v>
      </c>
      <c r="K50" s="38">
        <f t="shared" si="36"/>
        <v>0.7699723151</v>
      </c>
      <c r="L50" s="39" t="str">
        <f t="shared" si="37"/>
        <v>n/a</v>
      </c>
      <c r="M50" s="3"/>
      <c r="N50" s="51">
        <v>1.0</v>
      </c>
      <c r="O50" s="47">
        <v>1.054</v>
      </c>
      <c r="P50" s="48">
        <f t="shared" si="38"/>
        <v>0.8725113861</v>
      </c>
      <c r="Q50" s="38">
        <f t="shared" si="39"/>
        <v>0.3926301237</v>
      </c>
      <c r="R50" s="39" t="str">
        <f t="shared" si="40"/>
        <v>n/a</v>
      </c>
      <c r="S50" s="3"/>
      <c r="T50" s="4"/>
      <c r="U50" s="4"/>
      <c r="V50" s="4"/>
      <c r="W50" s="4"/>
      <c r="X50" s="4"/>
      <c r="Y50" s="5"/>
      <c r="Z50" s="6"/>
      <c r="AA50" s="7"/>
      <c r="AB50" s="8"/>
    </row>
    <row r="51" ht="12.75" customHeight="1">
      <c r="A51" s="75" t="s">
        <v>13</v>
      </c>
      <c r="B51" s="76" t="s">
        <v>14</v>
      </c>
      <c r="C51" s="76" t="s">
        <v>15</v>
      </c>
      <c r="D51" s="77" t="s">
        <v>16</v>
      </c>
      <c r="E51" s="78" t="s">
        <v>17</v>
      </c>
      <c r="F51" s="2"/>
      <c r="G51" s="3"/>
      <c r="H51" s="51">
        <v>2.0</v>
      </c>
      <c r="I51" s="47">
        <v>1.913</v>
      </c>
      <c r="J51" s="48">
        <f t="shared" si="35"/>
        <v>2.874218771</v>
      </c>
      <c r="K51" s="38">
        <f t="shared" si="36"/>
        <v>1.293398447</v>
      </c>
      <c r="L51" s="39" t="str">
        <f t="shared" si="37"/>
        <v>n/a</v>
      </c>
      <c r="M51" s="3"/>
      <c r="N51" s="46">
        <v>1.25</v>
      </c>
      <c r="O51" s="47">
        <v>1.395</v>
      </c>
      <c r="P51" s="48">
        <f t="shared" si="38"/>
        <v>1.528404461</v>
      </c>
      <c r="Q51" s="38">
        <f t="shared" si="39"/>
        <v>0.6877820074</v>
      </c>
      <c r="R51" s="39" t="str">
        <f t="shared" si="40"/>
        <v>n/a</v>
      </c>
      <c r="S51" s="3"/>
      <c r="T51" s="4"/>
      <c r="U51" s="4"/>
      <c r="V51" s="4"/>
      <c r="W51" s="4"/>
      <c r="X51" s="4"/>
      <c r="Y51" s="5"/>
      <c r="Z51" s="6"/>
      <c r="AA51" s="7"/>
      <c r="AB51" s="8"/>
    </row>
    <row r="52" ht="12.75" customHeight="1">
      <c r="A52" s="35">
        <v>2.0</v>
      </c>
      <c r="B52" s="36">
        <v>2.221</v>
      </c>
      <c r="C52" s="37">
        <f t="shared" ref="C52:C57" si="41">+PI()*(+B52/2)^2</f>
        <v>3.874244262</v>
      </c>
      <c r="D52" s="38">
        <f t="shared" ref="D52:D57" si="42">IF($D$14=1,$B$18,(IF($D$14=2,$B$19,$B$20)))*C52</f>
        <v>1.743409918</v>
      </c>
      <c r="E52" s="39" t="str">
        <f t="shared" ref="E52:E57" si="43">IF($E$14&gt;D52,"n/a",100*$E$14/C52)</f>
        <v>n/a</v>
      </c>
      <c r="F52" s="2"/>
      <c r="G52" s="3"/>
      <c r="H52" s="51">
        <v>2.5</v>
      </c>
      <c r="I52" s="47">
        <v>2.29</v>
      </c>
      <c r="J52" s="48">
        <f t="shared" si="35"/>
        <v>4.118706509</v>
      </c>
      <c r="K52" s="38">
        <f t="shared" si="36"/>
        <v>1.853417929</v>
      </c>
      <c r="L52" s="39" t="str">
        <f t="shared" si="37"/>
        <v>n/a</v>
      </c>
      <c r="M52" s="3"/>
      <c r="N52" s="51">
        <v>1.5</v>
      </c>
      <c r="O52" s="47">
        <v>1.588</v>
      </c>
      <c r="P52" s="48">
        <f t="shared" si="38"/>
        <v>1.980573106</v>
      </c>
      <c r="Q52" s="38">
        <f t="shared" si="39"/>
        <v>0.8912578978</v>
      </c>
      <c r="R52" s="39" t="str">
        <f t="shared" si="40"/>
        <v>n/a</v>
      </c>
      <c r="S52" s="3"/>
      <c r="T52" s="4"/>
      <c r="U52" s="4"/>
      <c r="V52" s="4"/>
      <c r="W52" s="4"/>
      <c r="X52" s="4"/>
      <c r="Y52" s="5"/>
      <c r="Z52" s="6"/>
      <c r="AA52" s="7"/>
      <c r="AB52" s="8"/>
    </row>
    <row r="53" ht="12.75" customHeight="1">
      <c r="A53" s="51">
        <v>3.0</v>
      </c>
      <c r="B53" s="47">
        <v>3.33</v>
      </c>
      <c r="C53" s="48">
        <f t="shared" si="41"/>
        <v>8.709201694</v>
      </c>
      <c r="D53" s="38">
        <f t="shared" si="42"/>
        <v>3.919140762</v>
      </c>
      <c r="E53" s="39">
        <f t="shared" si="43"/>
        <v>22.67813227</v>
      </c>
      <c r="F53" s="2"/>
      <c r="G53" s="3"/>
      <c r="H53" s="51">
        <v>3.0</v>
      </c>
      <c r="I53" s="47">
        <v>2.864</v>
      </c>
      <c r="J53" s="48">
        <f t="shared" si="35"/>
        <v>6.442225294</v>
      </c>
      <c r="K53" s="38">
        <f t="shared" si="36"/>
        <v>2.899001382</v>
      </c>
      <c r="L53" s="39">
        <f t="shared" si="37"/>
        <v>30.65841677</v>
      </c>
      <c r="M53" s="3"/>
      <c r="N53" s="51">
        <v>2.0</v>
      </c>
      <c r="O53" s="47">
        <v>2.033</v>
      </c>
      <c r="P53" s="48">
        <f t="shared" si="38"/>
        <v>3.24612051</v>
      </c>
      <c r="Q53" s="38">
        <f t="shared" si="39"/>
        <v>1.460754229</v>
      </c>
      <c r="R53" s="39" t="str">
        <f t="shared" si="40"/>
        <v>n/a</v>
      </c>
      <c r="S53" s="3"/>
      <c r="T53" s="4"/>
      <c r="U53" s="4"/>
      <c r="V53" s="4"/>
      <c r="W53" s="4"/>
      <c r="X53" s="4"/>
      <c r="Y53" s="5"/>
      <c r="Z53" s="6"/>
      <c r="AA53" s="7"/>
      <c r="AB53" s="8"/>
    </row>
    <row r="54" ht="12.75" customHeight="1">
      <c r="A54" s="51">
        <v>3.5</v>
      </c>
      <c r="B54" s="47">
        <v>3.804</v>
      </c>
      <c r="C54" s="48">
        <f t="shared" si="41"/>
        <v>11.36503815</v>
      </c>
      <c r="D54" s="38">
        <f t="shared" si="42"/>
        <v>5.114267167</v>
      </c>
      <c r="E54" s="39">
        <f t="shared" si="43"/>
        <v>17.37859789</v>
      </c>
      <c r="F54" s="2"/>
      <c r="G54" s="3"/>
      <c r="H54" s="51">
        <v>3.5</v>
      </c>
      <c r="I54" s="47">
        <v>3.326</v>
      </c>
      <c r="J54" s="48">
        <f t="shared" si="35"/>
        <v>8.688291253</v>
      </c>
      <c r="K54" s="38">
        <f t="shared" si="36"/>
        <v>3.909731064</v>
      </c>
      <c r="L54" s="39">
        <f t="shared" si="37"/>
        <v>22.73271259</v>
      </c>
      <c r="M54" s="3"/>
      <c r="N54" s="51">
        <v>2.5</v>
      </c>
      <c r="O54" s="47">
        <v>2.493</v>
      </c>
      <c r="P54" s="48">
        <f t="shared" si="38"/>
        <v>4.88128807</v>
      </c>
      <c r="Q54" s="38">
        <f t="shared" si="39"/>
        <v>2.196579632</v>
      </c>
      <c r="R54" s="39">
        <f t="shared" si="40"/>
        <v>40.46235854</v>
      </c>
      <c r="S54" s="3"/>
      <c r="T54" s="4"/>
      <c r="U54" s="4"/>
      <c r="V54" s="4"/>
      <c r="W54" s="4"/>
      <c r="X54" s="4"/>
      <c r="Y54" s="5"/>
      <c r="Z54" s="6"/>
      <c r="AA54" s="7"/>
      <c r="AB54" s="8"/>
    </row>
    <row r="55" ht="12.75" customHeight="1">
      <c r="A55" s="46">
        <v>4.0</v>
      </c>
      <c r="B55" s="47">
        <v>4.289</v>
      </c>
      <c r="C55" s="48">
        <f t="shared" si="41"/>
        <v>14.44780841</v>
      </c>
      <c r="D55" s="38">
        <f t="shared" si="42"/>
        <v>6.501513784</v>
      </c>
      <c r="E55" s="39">
        <f t="shared" si="43"/>
        <v>13.67047669</v>
      </c>
      <c r="F55" s="2"/>
      <c r="G55" s="3"/>
      <c r="H55" s="51">
        <v>4.0</v>
      </c>
      <c r="I55" s="47">
        <v>3.786</v>
      </c>
      <c r="J55" s="48">
        <f t="shared" si="35"/>
        <v>11.25773705</v>
      </c>
      <c r="K55" s="38">
        <f t="shared" si="36"/>
        <v>5.065981674</v>
      </c>
      <c r="L55" s="39">
        <f t="shared" si="37"/>
        <v>17.54423887</v>
      </c>
      <c r="M55" s="3"/>
      <c r="N55" s="51">
        <v>3.0</v>
      </c>
      <c r="O55" s="47">
        <v>3.085</v>
      </c>
      <c r="P55" s="48">
        <f t="shared" si="38"/>
        <v>7.474811036</v>
      </c>
      <c r="Q55" s="38">
        <f t="shared" si="39"/>
        <v>3.363664966</v>
      </c>
      <c r="R55" s="39">
        <f t="shared" si="40"/>
        <v>26.42320014</v>
      </c>
      <c r="S55" s="3"/>
      <c r="T55" s="4"/>
      <c r="U55" s="4"/>
      <c r="V55" s="4"/>
      <c r="W55" s="4"/>
      <c r="X55" s="4"/>
      <c r="Y55" s="5"/>
      <c r="Z55" s="6"/>
      <c r="AA55" s="7"/>
      <c r="AB55" s="8"/>
    </row>
    <row r="56" ht="12.75" customHeight="1">
      <c r="A56" s="51">
        <v>5.0</v>
      </c>
      <c r="B56" s="47">
        <v>5.316</v>
      </c>
      <c r="C56" s="48">
        <f t="shared" si="41"/>
        <v>22.195239</v>
      </c>
      <c r="D56" s="38">
        <f t="shared" si="42"/>
        <v>9.98785755</v>
      </c>
      <c r="E56" s="39">
        <f t="shared" si="43"/>
        <v>8.898684443</v>
      </c>
      <c r="F56" s="2"/>
      <c r="G56" s="3"/>
      <c r="H56" s="51">
        <v>5.0</v>
      </c>
      <c r="I56" s="47">
        <v>4.768</v>
      </c>
      <c r="J56" s="48">
        <f t="shared" si="35"/>
        <v>17.85510362</v>
      </c>
      <c r="K56" s="38">
        <f t="shared" si="36"/>
        <v>8.034796627</v>
      </c>
      <c r="L56" s="39">
        <f t="shared" si="37"/>
        <v>11.06173519</v>
      </c>
      <c r="M56" s="3"/>
      <c r="N56" s="51">
        <v>3.5</v>
      </c>
      <c r="O56" s="47">
        <v>3.52</v>
      </c>
      <c r="P56" s="48">
        <f t="shared" si="38"/>
        <v>9.731397404</v>
      </c>
      <c r="Q56" s="38">
        <f t="shared" si="39"/>
        <v>4.379128832</v>
      </c>
      <c r="R56" s="39">
        <f t="shared" si="40"/>
        <v>20.29599859</v>
      </c>
      <c r="S56" s="3"/>
      <c r="T56" s="4"/>
      <c r="U56" s="4"/>
      <c r="V56" s="4"/>
      <c r="W56" s="4"/>
      <c r="X56" s="4"/>
      <c r="Y56" s="5"/>
      <c r="Z56" s="6"/>
      <c r="AA56" s="7"/>
      <c r="AB56" s="8"/>
    </row>
    <row r="57" ht="12.75" customHeight="1">
      <c r="A57" s="56">
        <v>6.0</v>
      </c>
      <c r="B57" s="57">
        <v>6.336</v>
      </c>
      <c r="C57" s="58">
        <f t="shared" si="41"/>
        <v>31.52972759</v>
      </c>
      <c r="D57" s="81">
        <f t="shared" si="42"/>
        <v>14.18837741</v>
      </c>
      <c r="E57" s="59">
        <f t="shared" si="43"/>
        <v>6.264197096</v>
      </c>
      <c r="F57" s="2"/>
      <c r="G57" s="3"/>
      <c r="H57" s="82">
        <v>6.0</v>
      </c>
      <c r="I57" s="83">
        <v>5.709</v>
      </c>
      <c r="J57" s="84">
        <f t="shared" si="35"/>
        <v>25.5982318</v>
      </c>
      <c r="K57" s="81">
        <f t="shared" si="36"/>
        <v>11.51920431</v>
      </c>
      <c r="L57" s="59">
        <f t="shared" si="37"/>
        <v>7.715705896</v>
      </c>
      <c r="M57" s="3"/>
      <c r="N57" s="56">
        <v>4.0</v>
      </c>
      <c r="O57" s="57">
        <v>4.02</v>
      </c>
      <c r="P57" s="58">
        <f t="shared" si="38"/>
        <v>12.69234848</v>
      </c>
      <c r="Q57" s="81">
        <f t="shared" si="39"/>
        <v>5.711556816</v>
      </c>
      <c r="R57" s="59">
        <f t="shared" si="40"/>
        <v>15.56122008</v>
      </c>
      <c r="S57" s="3"/>
      <c r="T57" s="4"/>
      <c r="U57" s="4"/>
      <c r="V57" s="4"/>
      <c r="W57" s="4"/>
      <c r="X57" s="4"/>
      <c r="Y57" s="5"/>
      <c r="Z57" s="6"/>
      <c r="AA57" s="7"/>
      <c r="AB57" s="8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Y58" s="5"/>
      <c r="Z58" s="6"/>
      <c r="AA58" s="7"/>
      <c r="AB58" s="8"/>
    </row>
    <row r="59" ht="12.75" customHeight="1">
      <c r="A59" s="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6"/>
      <c r="AA59" s="7"/>
      <c r="AB59" s="8"/>
    </row>
    <row r="60" ht="12.75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6"/>
      <c r="AA60" s="7"/>
      <c r="AB60" s="8"/>
    </row>
    <row r="61" ht="12.75" customHeight="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6"/>
      <c r="AA61" s="7"/>
      <c r="AB61" s="8"/>
    </row>
    <row r="62" ht="12.75" customHeight="1">
      <c r="A62" s="4"/>
      <c r="B62" s="6"/>
      <c r="C62" s="6"/>
      <c r="D62" s="6"/>
      <c r="E62" s="6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6"/>
      <c r="AA62" s="7"/>
      <c r="AB62" s="8"/>
    </row>
    <row r="63" ht="12.75" customHeight="1">
      <c r="A63" s="4"/>
      <c r="B63" s="6"/>
      <c r="C63" s="6"/>
      <c r="D63" s="6"/>
      <c r="E63" s="6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6"/>
      <c r="AA63" s="7"/>
      <c r="AB63" s="8"/>
    </row>
    <row r="64" ht="12.75" customHeight="1">
      <c r="A64" s="4"/>
      <c r="B64" s="6"/>
      <c r="C64" s="6"/>
      <c r="D64" s="6"/>
      <c r="E64" s="6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6"/>
      <c r="AA64" s="7"/>
      <c r="AB64" s="8"/>
    </row>
    <row r="65" ht="12.75" customHeight="1">
      <c r="A65" s="4"/>
      <c r="B65" s="6"/>
      <c r="C65" s="6"/>
      <c r="D65" s="6"/>
      <c r="E65" s="6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6"/>
      <c r="AA65" s="7"/>
      <c r="AB65" s="8"/>
    </row>
    <row r="66" ht="12.75" customHeight="1">
      <c r="A66" s="4"/>
      <c r="B66" s="6"/>
      <c r="C66" s="6"/>
      <c r="D66" s="6"/>
      <c r="E66" s="6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6"/>
      <c r="AA66" s="7"/>
      <c r="AB66" s="8"/>
    </row>
    <row r="67" ht="12.75" customHeight="1">
      <c r="A67" s="4"/>
      <c r="B67" s="6"/>
      <c r="C67" s="6"/>
      <c r="D67" s="6"/>
      <c r="E67" s="6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6"/>
      <c r="AA67" s="7"/>
      <c r="AB67" s="8"/>
    </row>
    <row r="68" ht="12.75" customHeight="1">
      <c r="A68" s="4"/>
      <c r="B68" s="6"/>
      <c r="C68" s="6"/>
      <c r="D68" s="6"/>
      <c r="E68" s="6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6"/>
      <c r="AA68" s="7"/>
      <c r="AB68" s="8"/>
    </row>
    <row r="69" ht="12.75" customHeight="1">
      <c r="A69" s="4"/>
      <c r="B69" s="6"/>
      <c r="C69" s="6"/>
      <c r="D69" s="6"/>
      <c r="E69" s="6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6"/>
      <c r="AA69" s="7"/>
      <c r="AB69" s="8"/>
    </row>
    <row r="70" ht="12.75" customHeight="1">
      <c r="A70" s="4"/>
      <c r="B70" s="6"/>
      <c r="C70" s="6"/>
      <c r="D70" s="6"/>
      <c r="E70" s="6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6"/>
      <c r="AA70" s="7"/>
      <c r="AB70" s="8"/>
    </row>
    <row r="71" ht="12.75" customHeight="1">
      <c r="A71" s="4"/>
      <c r="B71" s="6"/>
      <c r="C71" s="6"/>
      <c r="D71" s="6"/>
      <c r="E71" s="6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6"/>
      <c r="AA71" s="7"/>
      <c r="AB71" s="8"/>
    </row>
    <row r="72" ht="12.75" customHeight="1">
      <c r="A72" s="4"/>
      <c r="B72" s="6"/>
      <c r="C72" s="6"/>
      <c r="D72" s="6"/>
      <c r="E72" s="6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6"/>
      <c r="AA72" s="7"/>
      <c r="AB72" s="8"/>
    </row>
    <row r="73" ht="12.75" customHeight="1">
      <c r="A73" s="4"/>
      <c r="B73" s="6"/>
      <c r="C73" s="6"/>
      <c r="D73" s="6"/>
      <c r="E73" s="6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6"/>
      <c r="AA73" s="7"/>
      <c r="AB73" s="8"/>
    </row>
    <row r="74" ht="12.75" customHeight="1">
      <c r="A74" s="4"/>
      <c r="B74" s="6"/>
      <c r="C74" s="6"/>
      <c r="D74" s="6"/>
      <c r="E74" s="6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6"/>
      <c r="AA74" s="7"/>
      <c r="AB74" s="8"/>
    </row>
    <row r="75" ht="12.75" customHeight="1">
      <c r="A75" s="4"/>
      <c r="B75" s="6"/>
      <c r="C75" s="6"/>
      <c r="D75" s="6"/>
      <c r="E75" s="6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6"/>
      <c r="AA75" s="7"/>
      <c r="AB75" s="8"/>
    </row>
    <row r="76" ht="12.75" customHeight="1">
      <c r="A76" s="4"/>
      <c r="B76" s="6"/>
      <c r="C76" s="6"/>
      <c r="D76" s="6"/>
      <c r="E76" s="6"/>
      <c r="F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6"/>
      <c r="AA76" s="7"/>
      <c r="AB76" s="8"/>
    </row>
    <row r="77" ht="12.75" customHeight="1">
      <c r="A77" s="4"/>
      <c r="B77" s="6"/>
      <c r="C77" s="6"/>
      <c r="D77" s="6"/>
      <c r="E77" s="6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6"/>
      <c r="AA77" s="7"/>
      <c r="AB77" s="8"/>
    </row>
    <row r="78" ht="12.75" customHeight="1">
      <c r="A78" s="4"/>
      <c r="B78" s="6"/>
      <c r="C78" s="6"/>
      <c r="D78" s="6"/>
      <c r="E78" s="6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6"/>
      <c r="AA78" s="7"/>
      <c r="AB78" s="8"/>
    </row>
    <row r="79" ht="12.75" customHeight="1">
      <c r="A79" s="4"/>
      <c r="B79" s="6"/>
      <c r="C79" s="6"/>
      <c r="D79" s="6"/>
      <c r="E79" s="6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6"/>
      <c r="AA79" s="7"/>
      <c r="AB79" s="8"/>
    </row>
    <row r="80" ht="12.75" customHeight="1">
      <c r="A80" s="4"/>
      <c r="B80" s="6"/>
      <c r="C80" s="6"/>
      <c r="D80" s="6"/>
      <c r="E80" s="6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6"/>
      <c r="AA80" s="7"/>
      <c r="AB80" s="8"/>
    </row>
    <row r="81" ht="12.75" customHeight="1">
      <c r="A81" s="4"/>
      <c r="B81" s="6"/>
      <c r="C81" s="6"/>
      <c r="D81" s="6"/>
      <c r="E81" s="6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6"/>
      <c r="AA81" s="7"/>
      <c r="AB81" s="8"/>
    </row>
    <row r="82" ht="12.75" customHeight="1">
      <c r="A82" s="4"/>
      <c r="B82" s="6"/>
      <c r="C82" s="6"/>
      <c r="D82" s="6"/>
      <c r="E82" s="6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6"/>
      <c r="AA82" s="7"/>
      <c r="AB82" s="8"/>
    </row>
    <row r="83" ht="12.75" customHeight="1">
      <c r="A83" s="4"/>
      <c r="B83" s="6"/>
      <c r="C83" s="6"/>
      <c r="D83" s="6"/>
      <c r="E83" s="6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6"/>
      <c r="AA83" s="7"/>
      <c r="AB83" s="8"/>
    </row>
    <row r="84" ht="12.75" customHeight="1">
      <c r="A84" s="4"/>
      <c r="B84" s="6"/>
      <c r="C84" s="6"/>
      <c r="D84" s="6"/>
      <c r="E84" s="6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6"/>
      <c r="AA84" s="7"/>
      <c r="AB84" s="8"/>
    </row>
    <row r="85" ht="12.75" customHeight="1">
      <c r="A85" s="4"/>
      <c r="B85" s="6"/>
      <c r="C85" s="6"/>
      <c r="D85" s="6"/>
      <c r="E85" s="6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6"/>
      <c r="AA85" s="7"/>
      <c r="AB85" s="8"/>
    </row>
    <row r="86" ht="12.75" customHeight="1">
      <c r="A86" s="4"/>
      <c r="B86" s="6"/>
      <c r="C86" s="6"/>
      <c r="D86" s="6"/>
      <c r="E86" s="6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6"/>
      <c r="AA86" s="7"/>
      <c r="AB86" s="8"/>
    </row>
    <row r="87" ht="12.75" customHeight="1">
      <c r="A87" s="4"/>
      <c r="B87" s="6"/>
      <c r="C87" s="6"/>
      <c r="D87" s="6"/>
      <c r="E87" s="6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6"/>
      <c r="AA87" s="7"/>
      <c r="AB87" s="8"/>
    </row>
    <row r="88" ht="12.75" customHeight="1">
      <c r="A88" s="4"/>
      <c r="B88" s="6"/>
      <c r="C88" s="6"/>
      <c r="D88" s="6"/>
      <c r="E88" s="6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6"/>
      <c r="AA88" s="7"/>
      <c r="AB88" s="8"/>
    </row>
    <row r="89" ht="12.75" customHeight="1">
      <c r="A89" s="4"/>
      <c r="B89" s="6"/>
      <c r="C89" s="6"/>
      <c r="D89" s="6"/>
      <c r="E89" s="6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6"/>
      <c r="AA89" s="7"/>
      <c r="AB89" s="8"/>
    </row>
    <row r="90" ht="12.75" customHeight="1">
      <c r="A90" s="4"/>
      <c r="B90" s="6"/>
      <c r="C90" s="6"/>
      <c r="D90" s="6"/>
      <c r="E90" s="6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6"/>
      <c r="AA90" s="7"/>
      <c r="AB90" s="8"/>
    </row>
    <row r="91" ht="12.75" customHeight="1">
      <c r="A91" s="4"/>
      <c r="B91" s="6"/>
      <c r="C91" s="6"/>
      <c r="D91" s="6"/>
      <c r="E91" s="6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6"/>
      <c r="AA91" s="7"/>
      <c r="AB91" s="8"/>
    </row>
    <row r="92" ht="12.75" customHeight="1">
      <c r="A92" s="4"/>
      <c r="B92" s="6"/>
      <c r="C92" s="6"/>
      <c r="D92" s="6"/>
      <c r="E92" s="6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6"/>
      <c r="AA92" s="7"/>
      <c r="AB92" s="8"/>
    </row>
    <row r="93" ht="12.75" customHeight="1">
      <c r="A93" s="4"/>
      <c r="B93" s="6"/>
      <c r="C93" s="6"/>
      <c r="D93" s="6"/>
      <c r="E93" s="6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6"/>
      <c r="AA93" s="7"/>
      <c r="AB93" s="8"/>
    </row>
    <row r="94" ht="12.75" customHeight="1">
      <c r="A94" s="4"/>
      <c r="B94" s="6"/>
      <c r="C94" s="6"/>
      <c r="D94" s="6"/>
      <c r="E94" s="6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6"/>
      <c r="AA94" s="7"/>
      <c r="AB94" s="8"/>
    </row>
    <row r="95" ht="12.75" customHeight="1">
      <c r="A95" s="4"/>
      <c r="B95" s="6"/>
      <c r="C95" s="6"/>
      <c r="D95" s="6"/>
      <c r="E95" s="6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6"/>
      <c r="AA95" s="7"/>
      <c r="AB95" s="8"/>
    </row>
    <row r="96" ht="12.75" customHeight="1">
      <c r="A96" s="4"/>
      <c r="B96" s="6"/>
      <c r="C96" s="6"/>
      <c r="D96" s="6"/>
      <c r="E96" s="6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6"/>
      <c r="AA96" s="7"/>
      <c r="AB96" s="8"/>
    </row>
    <row r="97" ht="12.75" customHeight="1">
      <c r="A97" s="4"/>
      <c r="B97" s="6"/>
      <c r="C97" s="6"/>
      <c r="D97" s="6"/>
      <c r="E97" s="6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6"/>
      <c r="AA97" s="7"/>
      <c r="AB97" s="8"/>
    </row>
    <row r="98" ht="12.75" customHeight="1">
      <c r="A98" s="4"/>
      <c r="B98" s="6"/>
      <c r="C98" s="6"/>
      <c r="D98" s="6"/>
      <c r="E98" s="6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6"/>
      <c r="AA98" s="7"/>
      <c r="AB98" s="8"/>
    </row>
    <row r="99" ht="12.75" customHeight="1">
      <c r="A99" s="4"/>
      <c r="B99" s="6"/>
      <c r="C99" s="6"/>
      <c r="D99" s="6"/>
      <c r="E99" s="6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6"/>
      <c r="AA99" s="7"/>
      <c r="AB99" s="8"/>
    </row>
    <row r="100" ht="12.75" customHeight="1">
      <c r="A100" s="4"/>
      <c r="B100" s="6"/>
      <c r="C100" s="6"/>
      <c r="D100" s="6"/>
      <c r="E100" s="6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6"/>
      <c r="AA100" s="7"/>
      <c r="AB100" s="8"/>
    </row>
    <row r="101" ht="12.75" customHeight="1">
      <c r="A101" s="4"/>
      <c r="B101" s="6"/>
      <c r="C101" s="6"/>
      <c r="D101" s="6"/>
      <c r="E101" s="6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6"/>
      <c r="AA101" s="7"/>
      <c r="AB101" s="8"/>
    </row>
    <row r="102" ht="12.75" customHeight="1">
      <c r="A102" s="4"/>
      <c r="B102" s="6"/>
      <c r="C102" s="6"/>
      <c r="D102" s="6"/>
      <c r="E102" s="6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6"/>
      <c r="AA102" s="7"/>
      <c r="AB102" s="8"/>
    </row>
    <row r="103" ht="12.75" customHeight="1">
      <c r="A103" s="4"/>
      <c r="B103" s="6"/>
      <c r="C103" s="6"/>
      <c r="D103" s="6"/>
      <c r="E103" s="6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6"/>
      <c r="AA103" s="7"/>
      <c r="AB103" s="8"/>
    </row>
    <row r="104" ht="12.75" customHeight="1">
      <c r="A104" s="4"/>
      <c r="B104" s="6"/>
      <c r="C104" s="6"/>
      <c r="D104" s="6"/>
      <c r="E104" s="6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6"/>
      <c r="AA104" s="7"/>
      <c r="AB104" s="8"/>
    </row>
    <row r="105" ht="12.75" customHeight="1">
      <c r="A105" s="4"/>
      <c r="B105" s="6"/>
      <c r="C105" s="6"/>
      <c r="D105" s="6"/>
      <c r="E105" s="6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6"/>
      <c r="AA105" s="7"/>
      <c r="AB105" s="8"/>
    </row>
    <row r="106" ht="12.75" customHeight="1">
      <c r="A106" s="4"/>
      <c r="B106" s="6"/>
      <c r="C106" s="6"/>
      <c r="D106" s="6"/>
      <c r="E106" s="6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6"/>
      <c r="AA106" s="7"/>
      <c r="AB106" s="8"/>
    </row>
    <row r="107" ht="12.75" customHeight="1">
      <c r="A107" s="4"/>
      <c r="B107" s="6"/>
      <c r="C107" s="6"/>
      <c r="D107" s="6"/>
      <c r="E107" s="6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6"/>
      <c r="AA107" s="7"/>
      <c r="AB107" s="8"/>
    </row>
    <row r="108" ht="12.75" customHeight="1">
      <c r="A108" s="4"/>
      <c r="B108" s="6"/>
      <c r="C108" s="6"/>
      <c r="D108" s="6"/>
      <c r="E108" s="6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6"/>
      <c r="AA108" s="7"/>
      <c r="AB108" s="8"/>
    </row>
    <row r="109" ht="12.75" customHeight="1">
      <c r="A109" s="4"/>
      <c r="B109" s="6"/>
      <c r="C109" s="6"/>
      <c r="D109" s="6"/>
      <c r="E109" s="6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6"/>
      <c r="AA109" s="7"/>
      <c r="AB109" s="8"/>
    </row>
    <row r="110" ht="12.75" customHeight="1">
      <c r="A110" s="4"/>
      <c r="B110" s="6"/>
      <c r="C110" s="6"/>
      <c r="D110" s="6"/>
      <c r="E110" s="6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6"/>
      <c r="AA110" s="7"/>
      <c r="AB110" s="8"/>
    </row>
    <row r="111" ht="12.75" customHeight="1">
      <c r="A111" s="4"/>
      <c r="B111" s="6"/>
      <c r="C111" s="6"/>
      <c r="D111" s="6"/>
      <c r="E111" s="6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6"/>
      <c r="AA111" s="7"/>
      <c r="AB111" s="8"/>
    </row>
    <row r="112" ht="12.75" customHeight="1">
      <c r="A112" s="4"/>
      <c r="B112" s="6"/>
      <c r="C112" s="6"/>
      <c r="D112" s="6"/>
      <c r="E112" s="6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6"/>
      <c r="AA112" s="7"/>
      <c r="AB112" s="8"/>
    </row>
    <row r="113" ht="12.75" customHeight="1">
      <c r="A113" s="4"/>
      <c r="B113" s="6"/>
      <c r="C113" s="6"/>
      <c r="D113" s="6"/>
      <c r="E113" s="6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6"/>
      <c r="AA113" s="7"/>
      <c r="AB113" s="8"/>
    </row>
    <row r="114" ht="12.75" customHeight="1">
      <c r="A114" s="4"/>
      <c r="B114" s="6"/>
      <c r="C114" s="6"/>
      <c r="D114" s="6"/>
      <c r="E114" s="6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6"/>
      <c r="AA114" s="7"/>
      <c r="AB114" s="8"/>
    </row>
    <row r="115" ht="12.75" customHeight="1">
      <c r="A115" s="4"/>
      <c r="B115" s="6"/>
      <c r="C115" s="6"/>
      <c r="D115" s="6"/>
      <c r="E115" s="6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6"/>
      <c r="AA115" s="7"/>
      <c r="AB115" s="8"/>
    </row>
    <row r="116" ht="12.75" customHeight="1">
      <c r="A116" s="4"/>
      <c r="B116" s="6"/>
      <c r="C116" s="6"/>
      <c r="D116" s="6"/>
      <c r="E116" s="6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6"/>
      <c r="AA116" s="7"/>
      <c r="AB116" s="8"/>
    </row>
    <row r="117" ht="12.75" customHeight="1">
      <c r="A117" s="4"/>
      <c r="B117" s="6"/>
      <c r="C117" s="6"/>
      <c r="D117" s="6"/>
      <c r="E117" s="6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6"/>
      <c r="AA117" s="7"/>
      <c r="AB117" s="8"/>
    </row>
    <row r="118" ht="12.75" customHeight="1">
      <c r="A118" s="4"/>
      <c r="B118" s="6"/>
      <c r="C118" s="6"/>
      <c r="D118" s="6"/>
      <c r="E118" s="6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6"/>
      <c r="AA118" s="7"/>
      <c r="AB118" s="8"/>
    </row>
    <row r="119" ht="12.75" customHeight="1">
      <c r="A119" s="4"/>
      <c r="B119" s="6"/>
      <c r="C119" s="6"/>
      <c r="D119" s="6"/>
      <c r="E119" s="6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6"/>
      <c r="AA119" s="7"/>
      <c r="AB119" s="8"/>
    </row>
    <row r="120" ht="12.75" customHeight="1">
      <c r="A120" s="4"/>
      <c r="B120" s="6"/>
      <c r="C120" s="6"/>
      <c r="D120" s="6"/>
      <c r="E120" s="6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6"/>
      <c r="AA120" s="7"/>
      <c r="AB120" s="8"/>
    </row>
    <row r="121" ht="12.75" customHeight="1">
      <c r="A121" s="4"/>
      <c r="B121" s="6"/>
      <c r="C121" s="6"/>
      <c r="D121" s="6"/>
      <c r="E121" s="6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6"/>
      <c r="AA121" s="7"/>
      <c r="AB121" s="8"/>
    </row>
    <row r="122" ht="12.75" customHeight="1">
      <c r="A122" s="4"/>
      <c r="B122" s="6"/>
      <c r="C122" s="6"/>
      <c r="D122" s="6"/>
      <c r="E122" s="6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6"/>
      <c r="AA122" s="7"/>
      <c r="AB122" s="8"/>
    </row>
    <row r="123" ht="12.75" customHeight="1">
      <c r="A123" s="4"/>
      <c r="B123" s="6"/>
      <c r="C123" s="6"/>
      <c r="D123" s="6"/>
      <c r="E123" s="6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6"/>
      <c r="AA123" s="7"/>
      <c r="AB123" s="8"/>
    </row>
    <row r="124" ht="12.75" customHeight="1">
      <c r="A124" s="4"/>
      <c r="B124" s="6"/>
      <c r="C124" s="6"/>
      <c r="D124" s="6"/>
      <c r="E124" s="6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6"/>
      <c r="AA124" s="7"/>
      <c r="AB124" s="8"/>
    </row>
    <row r="125" ht="12.75" customHeight="1">
      <c r="A125" s="4"/>
      <c r="B125" s="6"/>
      <c r="C125" s="6"/>
      <c r="D125" s="6"/>
      <c r="E125" s="6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6"/>
      <c r="AA125" s="7"/>
      <c r="AB125" s="8"/>
    </row>
    <row r="126" ht="12.75" customHeight="1">
      <c r="A126" s="4"/>
      <c r="B126" s="6"/>
      <c r="C126" s="6"/>
      <c r="D126" s="6"/>
      <c r="E126" s="6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6"/>
      <c r="AA126" s="7"/>
      <c r="AB126" s="8"/>
    </row>
    <row r="127" ht="12.75" customHeight="1">
      <c r="A127" s="4"/>
      <c r="B127" s="6"/>
      <c r="C127" s="6"/>
      <c r="D127" s="6"/>
      <c r="E127" s="6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6"/>
      <c r="AA127" s="7"/>
      <c r="AB127" s="8"/>
    </row>
    <row r="128" ht="12.75" customHeight="1">
      <c r="A128" s="4"/>
      <c r="B128" s="6"/>
      <c r="C128" s="6"/>
      <c r="D128" s="6"/>
      <c r="E128" s="6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6"/>
      <c r="AA128" s="7"/>
      <c r="AB128" s="8"/>
    </row>
    <row r="129" ht="12.75" customHeight="1">
      <c r="A129" s="4"/>
      <c r="B129" s="6"/>
      <c r="C129" s="6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6"/>
      <c r="AA129" s="7"/>
      <c r="AB129" s="8"/>
    </row>
    <row r="130" ht="12.75" customHeight="1">
      <c r="A130" s="4"/>
      <c r="B130" s="6"/>
      <c r="C130" s="6"/>
      <c r="D130" s="6"/>
      <c r="E130" s="6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6"/>
      <c r="AA130" s="7"/>
      <c r="AB130" s="8"/>
    </row>
    <row r="131" ht="12.75" customHeight="1">
      <c r="A131" s="4"/>
      <c r="B131" s="6"/>
      <c r="C131" s="6"/>
      <c r="D131" s="6"/>
      <c r="E131" s="6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6"/>
      <c r="AA131" s="7"/>
      <c r="AB131" s="8"/>
    </row>
    <row r="132" ht="12.75" customHeight="1">
      <c r="A132" s="4"/>
      <c r="B132" s="6"/>
      <c r="C132" s="6"/>
      <c r="D132" s="6"/>
      <c r="E132" s="6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6"/>
      <c r="AA132" s="7"/>
      <c r="AB132" s="8"/>
    </row>
    <row r="133" ht="12.75" customHeight="1">
      <c r="A133" s="4"/>
      <c r="B133" s="6"/>
      <c r="C133" s="6"/>
      <c r="D133" s="6"/>
      <c r="E133" s="6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6"/>
      <c r="AA133" s="7"/>
      <c r="AB133" s="8"/>
    </row>
    <row r="134" ht="12.75" customHeight="1">
      <c r="A134" s="4"/>
      <c r="B134" s="6"/>
      <c r="C134" s="6"/>
      <c r="D134" s="6"/>
      <c r="E134" s="6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6"/>
      <c r="AA134" s="7"/>
      <c r="AB134" s="8"/>
    </row>
    <row r="135" ht="12.75" customHeight="1">
      <c r="A135" s="4"/>
      <c r="B135" s="6"/>
      <c r="C135" s="6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6"/>
      <c r="AA135" s="7"/>
      <c r="AB135" s="8"/>
    </row>
    <row r="136" ht="12.75" customHeight="1">
      <c r="A136" s="4"/>
      <c r="B136" s="6"/>
      <c r="C136" s="6"/>
      <c r="D136" s="6"/>
      <c r="E136" s="6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6"/>
      <c r="AA136" s="7"/>
      <c r="AB136" s="8"/>
    </row>
    <row r="137" ht="12.75" customHeight="1">
      <c r="A137" s="4"/>
      <c r="B137" s="6"/>
      <c r="C137" s="6"/>
      <c r="D137" s="6"/>
      <c r="E137" s="6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6"/>
      <c r="AA137" s="7"/>
      <c r="AB137" s="8"/>
    </row>
    <row r="138" ht="12.75" customHeight="1">
      <c r="A138" s="4"/>
      <c r="B138" s="6"/>
      <c r="C138" s="6"/>
      <c r="D138" s="6"/>
      <c r="E138" s="6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6"/>
      <c r="AA138" s="7"/>
      <c r="AB138" s="8"/>
    </row>
    <row r="139" ht="12.75" customHeight="1">
      <c r="A139" s="4"/>
      <c r="B139" s="6"/>
      <c r="C139" s="6"/>
      <c r="D139" s="6"/>
      <c r="E139" s="6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6"/>
      <c r="AA139" s="7"/>
      <c r="AB139" s="8"/>
    </row>
    <row r="140" ht="12.75" customHeight="1">
      <c r="A140" s="4"/>
      <c r="B140" s="6"/>
      <c r="C140" s="6"/>
      <c r="D140" s="6"/>
      <c r="E140" s="6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6"/>
      <c r="AA140" s="7"/>
      <c r="AB140" s="8"/>
    </row>
    <row r="141" ht="12.75" customHeight="1">
      <c r="A141" s="4"/>
      <c r="B141" s="6"/>
      <c r="C141" s="6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6"/>
      <c r="AA141" s="7"/>
      <c r="AB141" s="8"/>
    </row>
    <row r="142" ht="12.75" customHeight="1">
      <c r="A142" s="4"/>
      <c r="B142" s="6"/>
      <c r="C142" s="6"/>
      <c r="D142" s="6"/>
      <c r="E142" s="6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6"/>
      <c r="AA142" s="7"/>
      <c r="AB142" s="8"/>
    </row>
    <row r="143" ht="12.75" customHeight="1">
      <c r="A143" s="4"/>
      <c r="B143" s="6"/>
      <c r="C143" s="6"/>
      <c r="D143" s="6"/>
      <c r="E143" s="6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6"/>
      <c r="AA143" s="7"/>
      <c r="AB143" s="8"/>
    </row>
    <row r="144" ht="12.75" customHeight="1">
      <c r="A144" s="4"/>
      <c r="B144" s="6"/>
      <c r="C144" s="6"/>
      <c r="D144" s="6"/>
      <c r="E144" s="6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6"/>
      <c r="AA144" s="7"/>
      <c r="AB144" s="8"/>
    </row>
    <row r="145" ht="12.75" customHeight="1">
      <c r="A145" s="4"/>
      <c r="B145" s="6"/>
      <c r="C145" s="6"/>
      <c r="D145" s="6"/>
      <c r="E145" s="6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6"/>
      <c r="AA145" s="7"/>
      <c r="AB145" s="8"/>
    </row>
    <row r="146" ht="12.75" customHeight="1">
      <c r="A146" s="4"/>
      <c r="B146" s="6"/>
      <c r="C146" s="6"/>
      <c r="D146" s="6"/>
      <c r="E146" s="6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6"/>
      <c r="AA146" s="7"/>
      <c r="AB146" s="8"/>
    </row>
    <row r="147" ht="12.75" customHeight="1">
      <c r="A147" s="4"/>
      <c r="B147" s="6"/>
      <c r="C147" s="6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6"/>
      <c r="AA147" s="7"/>
      <c r="AB147" s="8"/>
    </row>
    <row r="148" ht="12.75" customHeight="1">
      <c r="A148" s="4"/>
      <c r="B148" s="6"/>
      <c r="C148" s="6"/>
      <c r="D148" s="6"/>
      <c r="E148" s="6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6"/>
      <c r="AA148" s="7"/>
      <c r="AB148" s="8"/>
    </row>
    <row r="149" ht="12.75" customHeight="1">
      <c r="A149" s="4"/>
      <c r="B149" s="6"/>
      <c r="C149" s="6"/>
      <c r="D149" s="6"/>
      <c r="E149" s="6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6"/>
      <c r="AA149" s="7"/>
      <c r="AB149" s="8"/>
    </row>
    <row r="150" ht="12.75" customHeight="1">
      <c r="A150" s="4"/>
      <c r="B150" s="6"/>
      <c r="C150" s="6"/>
      <c r="D150" s="6"/>
      <c r="E150" s="6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6"/>
      <c r="AA150" s="7"/>
      <c r="AB150" s="8"/>
    </row>
    <row r="151" ht="12.75" customHeight="1">
      <c r="A151" s="4"/>
      <c r="B151" s="6"/>
      <c r="C151" s="6"/>
      <c r="D151" s="6"/>
      <c r="E151" s="6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6"/>
      <c r="AA151" s="7"/>
      <c r="AB151" s="8"/>
    </row>
    <row r="152" ht="12.75" customHeight="1">
      <c r="A152" s="4"/>
      <c r="B152" s="6"/>
      <c r="C152" s="6"/>
      <c r="D152" s="6"/>
      <c r="E152" s="6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6"/>
      <c r="AA152" s="7"/>
      <c r="AB152" s="8"/>
    </row>
    <row r="153" ht="12.75" customHeight="1">
      <c r="A153" s="4"/>
      <c r="B153" s="6"/>
      <c r="C153" s="6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6"/>
      <c r="AA153" s="7"/>
      <c r="AB153" s="8"/>
    </row>
    <row r="154" ht="12.75" customHeight="1">
      <c r="A154" s="4"/>
      <c r="B154" s="6"/>
      <c r="C154" s="6"/>
      <c r="D154" s="6"/>
      <c r="E154" s="6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6"/>
      <c r="AA154" s="7"/>
      <c r="AB154" s="8"/>
    </row>
    <row r="155" ht="12.75" customHeight="1">
      <c r="A155" s="4"/>
      <c r="B155" s="6"/>
      <c r="C155" s="6"/>
      <c r="D155" s="6"/>
      <c r="E155" s="6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6"/>
      <c r="AA155" s="7"/>
      <c r="AB155" s="8"/>
    </row>
    <row r="156" ht="12.75" customHeight="1">
      <c r="A156" s="4"/>
      <c r="B156" s="6"/>
      <c r="C156" s="6"/>
      <c r="D156" s="6"/>
      <c r="E156" s="6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6"/>
      <c r="AA156" s="7"/>
      <c r="AB156" s="8"/>
    </row>
    <row r="157" ht="12.75" customHeight="1">
      <c r="A157" s="4"/>
      <c r="B157" s="6"/>
      <c r="C157" s="6"/>
      <c r="D157" s="6"/>
      <c r="E157" s="6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6"/>
      <c r="AA157" s="7"/>
      <c r="AB157" s="8"/>
    </row>
    <row r="158" ht="12.75" customHeight="1">
      <c r="A158" s="4"/>
      <c r="B158" s="6"/>
      <c r="C158" s="6"/>
      <c r="D158" s="6"/>
      <c r="E158" s="6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6"/>
      <c r="AA158" s="7"/>
      <c r="AB158" s="8"/>
    </row>
    <row r="159" ht="12.75" customHeight="1">
      <c r="A159" s="4"/>
      <c r="B159" s="6"/>
      <c r="C159" s="6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6"/>
      <c r="AA159" s="7"/>
      <c r="AB159" s="8"/>
    </row>
    <row r="160" ht="12.75" customHeight="1">
      <c r="A160" s="4"/>
      <c r="B160" s="6"/>
      <c r="C160" s="6"/>
      <c r="D160" s="6"/>
      <c r="E160" s="6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6"/>
      <c r="AA160" s="7"/>
      <c r="AB160" s="8"/>
    </row>
    <row r="161" ht="12.75" customHeight="1">
      <c r="A161" s="4"/>
      <c r="B161" s="6"/>
      <c r="C161" s="6"/>
      <c r="D161" s="6"/>
      <c r="E161" s="6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6"/>
      <c r="AA161" s="7"/>
      <c r="AB161" s="8"/>
    </row>
    <row r="162" ht="12.75" customHeight="1">
      <c r="A162" s="4"/>
      <c r="B162" s="6"/>
      <c r="C162" s="6"/>
      <c r="D162" s="6"/>
      <c r="E162" s="6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6"/>
      <c r="AA162" s="7"/>
      <c r="AB162" s="8"/>
    </row>
    <row r="163" ht="12.75" customHeight="1">
      <c r="A163" s="4"/>
      <c r="B163" s="6"/>
      <c r="C163" s="6"/>
      <c r="D163" s="6"/>
      <c r="E163" s="6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6"/>
      <c r="AA163" s="7"/>
      <c r="AB163" s="8"/>
    </row>
    <row r="164" ht="12.75" customHeight="1">
      <c r="A164" s="4"/>
      <c r="B164" s="6"/>
      <c r="C164" s="6"/>
      <c r="D164" s="6"/>
      <c r="E164" s="6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6"/>
      <c r="AA164" s="7"/>
      <c r="AB164" s="8"/>
    </row>
    <row r="165" ht="12.75" customHeight="1">
      <c r="A165" s="4"/>
      <c r="B165" s="6"/>
      <c r="C165" s="6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6"/>
      <c r="AA165" s="7"/>
      <c r="AB165" s="8"/>
    </row>
    <row r="166" ht="12.75" customHeight="1">
      <c r="A166" s="4"/>
      <c r="B166" s="6"/>
      <c r="C166" s="6"/>
      <c r="D166" s="6"/>
      <c r="E166" s="6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6"/>
      <c r="AA166" s="7"/>
      <c r="AB166" s="8"/>
    </row>
    <row r="167" ht="12.75" customHeight="1">
      <c r="A167" s="4"/>
      <c r="B167" s="6"/>
      <c r="C167" s="6"/>
      <c r="D167" s="6"/>
      <c r="E167" s="6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6"/>
      <c r="AA167" s="7"/>
      <c r="AB167" s="8"/>
    </row>
    <row r="168" ht="12.75" customHeight="1">
      <c r="A168" s="4"/>
      <c r="B168" s="6"/>
      <c r="C168" s="6"/>
      <c r="D168" s="6"/>
      <c r="E168" s="6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6"/>
      <c r="AA168" s="7"/>
      <c r="AB168" s="8"/>
    </row>
    <row r="169" ht="12.75" customHeight="1">
      <c r="A169" s="4"/>
      <c r="B169" s="6"/>
      <c r="C169" s="6"/>
      <c r="D169" s="6"/>
      <c r="E169" s="6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6"/>
      <c r="AA169" s="7"/>
      <c r="AB169" s="8"/>
    </row>
    <row r="170" ht="12.75" customHeight="1">
      <c r="A170" s="4"/>
      <c r="B170" s="6"/>
      <c r="C170" s="6"/>
      <c r="D170" s="6"/>
      <c r="E170" s="6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6"/>
      <c r="AA170" s="7"/>
      <c r="AB170" s="8"/>
    </row>
    <row r="171" ht="12.75" customHeight="1">
      <c r="A171" s="4"/>
      <c r="B171" s="6"/>
      <c r="C171" s="6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6"/>
      <c r="AA171" s="7"/>
      <c r="AB171" s="8"/>
    </row>
    <row r="172" ht="12.75" customHeight="1">
      <c r="A172" s="4"/>
      <c r="B172" s="6"/>
      <c r="C172" s="6"/>
      <c r="D172" s="6"/>
      <c r="E172" s="6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6"/>
      <c r="AA172" s="7"/>
      <c r="AB172" s="8"/>
    </row>
    <row r="173" ht="12.75" customHeight="1">
      <c r="A173" s="4"/>
      <c r="B173" s="6"/>
      <c r="C173" s="6"/>
      <c r="D173" s="6"/>
      <c r="E173" s="6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6"/>
      <c r="AA173" s="7"/>
      <c r="AB173" s="8"/>
    </row>
    <row r="174" ht="12.75" customHeight="1">
      <c r="A174" s="4"/>
      <c r="B174" s="6"/>
      <c r="C174" s="6"/>
      <c r="D174" s="6"/>
      <c r="E174" s="6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6"/>
      <c r="AA174" s="7"/>
      <c r="AB174" s="8"/>
    </row>
    <row r="175" ht="12.75" customHeight="1">
      <c r="A175" s="4"/>
      <c r="B175" s="6"/>
      <c r="C175" s="6"/>
      <c r="D175" s="6"/>
      <c r="E175" s="6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6"/>
      <c r="AA175" s="7"/>
      <c r="AB175" s="8"/>
    </row>
    <row r="176" ht="12.75" customHeight="1">
      <c r="A176" s="4"/>
      <c r="B176" s="6"/>
      <c r="C176" s="6"/>
      <c r="D176" s="6"/>
      <c r="E176" s="6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6"/>
      <c r="AA176" s="7"/>
      <c r="AB176" s="8"/>
    </row>
    <row r="177" ht="12.75" customHeight="1">
      <c r="A177" s="4"/>
      <c r="B177" s="6"/>
      <c r="C177" s="6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6"/>
      <c r="AA177" s="7"/>
      <c r="AB177" s="8"/>
    </row>
    <row r="178" ht="12.75" customHeight="1">
      <c r="A178" s="4"/>
      <c r="B178" s="6"/>
      <c r="C178" s="6"/>
      <c r="D178" s="6"/>
      <c r="E178" s="6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6"/>
      <c r="AA178" s="7"/>
      <c r="AB178" s="8"/>
    </row>
    <row r="179" ht="12.75" customHeight="1">
      <c r="A179" s="4"/>
      <c r="B179" s="6"/>
      <c r="C179" s="6"/>
      <c r="D179" s="6"/>
      <c r="E179" s="6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6"/>
      <c r="AA179" s="7"/>
      <c r="AB179" s="8"/>
    </row>
    <row r="180" ht="12.75" customHeight="1">
      <c r="A180" s="4"/>
      <c r="B180" s="6"/>
      <c r="C180" s="6"/>
      <c r="D180" s="6"/>
      <c r="E180" s="6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6"/>
      <c r="AA180" s="7"/>
      <c r="AB180" s="8"/>
    </row>
    <row r="181" ht="12.75" customHeight="1">
      <c r="A181" s="4"/>
      <c r="B181" s="6"/>
      <c r="C181" s="6"/>
      <c r="D181" s="6"/>
      <c r="E181" s="6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6"/>
      <c r="AA181" s="7"/>
      <c r="AB181" s="8"/>
    </row>
    <row r="182" ht="12.75" customHeight="1">
      <c r="A182" s="4"/>
      <c r="B182" s="6"/>
      <c r="C182" s="6"/>
      <c r="D182" s="6"/>
      <c r="E182" s="6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6"/>
      <c r="AA182" s="7"/>
      <c r="AB182" s="8"/>
    </row>
    <row r="183" ht="12.75" customHeight="1">
      <c r="A183" s="4"/>
      <c r="B183" s="6"/>
      <c r="C183" s="6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6"/>
      <c r="AA183" s="7"/>
      <c r="AB183" s="8"/>
    </row>
    <row r="184" ht="12.75" customHeight="1">
      <c r="A184" s="4"/>
      <c r="B184" s="6"/>
      <c r="C184" s="6"/>
      <c r="D184" s="6"/>
      <c r="E184" s="6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6"/>
      <c r="AA184" s="7"/>
      <c r="AB184" s="8"/>
    </row>
    <row r="185" ht="12.75" customHeight="1">
      <c r="A185" s="4"/>
      <c r="B185" s="6"/>
      <c r="C185" s="6"/>
      <c r="D185" s="6"/>
      <c r="E185" s="6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6"/>
      <c r="AA185" s="7"/>
      <c r="AB185" s="8"/>
    </row>
    <row r="186" ht="12.75" customHeight="1">
      <c r="A186" s="4"/>
      <c r="B186" s="6"/>
      <c r="C186" s="6"/>
      <c r="D186" s="6"/>
      <c r="E186" s="6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6"/>
      <c r="AA186" s="7"/>
      <c r="AB186" s="8"/>
    </row>
    <row r="187" ht="12.75" customHeight="1">
      <c r="A187" s="4"/>
      <c r="B187" s="6"/>
      <c r="C187" s="6"/>
      <c r="D187" s="6"/>
      <c r="E187" s="6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6"/>
      <c r="AA187" s="7"/>
      <c r="AB187" s="8"/>
    </row>
    <row r="188" ht="12.75" customHeight="1">
      <c r="A188" s="4"/>
      <c r="B188" s="6"/>
      <c r="C188" s="6"/>
      <c r="D188" s="6"/>
      <c r="E188" s="6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6"/>
      <c r="AA188" s="7"/>
      <c r="AB188" s="8"/>
    </row>
    <row r="189" ht="12.75" customHeight="1">
      <c r="A189" s="4"/>
      <c r="B189" s="6"/>
      <c r="C189" s="6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6"/>
      <c r="AA189" s="7"/>
      <c r="AB189" s="8"/>
    </row>
    <row r="190" ht="12.75" customHeight="1">
      <c r="A190" s="4"/>
      <c r="B190" s="6"/>
      <c r="C190" s="6"/>
      <c r="D190" s="6"/>
      <c r="E190" s="6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6"/>
      <c r="AA190" s="7"/>
      <c r="AB190" s="8"/>
    </row>
    <row r="191" ht="12.75" customHeight="1">
      <c r="A191" s="4"/>
      <c r="B191" s="6"/>
      <c r="C191" s="6"/>
      <c r="D191" s="6"/>
      <c r="E191" s="6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6"/>
      <c r="AA191" s="7"/>
      <c r="AB191" s="8"/>
    </row>
    <row r="192" ht="12.75" customHeight="1">
      <c r="A192" s="4"/>
      <c r="B192" s="6"/>
      <c r="C192" s="6"/>
      <c r="D192" s="6"/>
      <c r="E192" s="6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6"/>
      <c r="AA192" s="7"/>
      <c r="AB192" s="8"/>
    </row>
    <row r="193" ht="12.75" customHeight="1">
      <c r="A193" s="4"/>
      <c r="B193" s="6"/>
      <c r="C193" s="6"/>
      <c r="D193" s="6"/>
      <c r="E193" s="6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6"/>
      <c r="AA193" s="7"/>
      <c r="AB193" s="8"/>
    </row>
    <row r="194" ht="12.75" customHeight="1">
      <c r="A194" s="4"/>
      <c r="B194" s="6"/>
      <c r="C194" s="6"/>
      <c r="D194" s="6"/>
      <c r="E194" s="6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6"/>
      <c r="AA194" s="7"/>
      <c r="AB194" s="8"/>
    </row>
    <row r="195" ht="12.75" customHeight="1">
      <c r="A195" s="4"/>
      <c r="B195" s="6"/>
      <c r="C195" s="6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6"/>
      <c r="AA195" s="7"/>
      <c r="AB195" s="8"/>
    </row>
    <row r="196" ht="12.75" customHeight="1">
      <c r="A196" s="4"/>
      <c r="B196" s="6"/>
      <c r="C196" s="6"/>
      <c r="D196" s="6"/>
      <c r="E196" s="6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6"/>
      <c r="AA196" s="7"/>
      <c r="AB196" s="8"/>
    </row>
    <row r="197" ht="12.75" customHeight="1">
      <c r="A197" s="4"/>
      <c r="B197" s="6"/>
      <c r="C197" s="6"/>
      <c r="D197" s="6"/>
      <c r="E197" s="6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6"/>
      <c r="AA197" s="7"/>
      <c r="AB197" s="8"/>
    </row>
    <row r="198" ht="12.75" customHeight="1">
      <c r="A198" s="4"/>
      <c r="B198" s="6"/>
      <c r="C198" s="6"/>
      <c r="D198" s="6"/>
      <c r="E198" s="6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6"/>
      <c r="AA198" s="7"/>
      <c r="AB198" s="8"/>
    </row>
    <row r="199" ht="12.75" customHeight="1">
      <c r="A199" s="4"/>
      <c r="B199" s="6"/>
      <c r="C199" s="6"/>
      <c r="D199" s="6"/>
      <c r="E199" s="6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6"/>
      <c r="AA199" s="7"/>
      <c r="AB199" s="8"/>
    </row>
    <row r="200" ht="12.75" customHeight="1">
      <c r="A200" s="4"/>
      <c r="B200" s="6"/>
      <c r="C200" s="6"/>
      <c r="D200" s="6"/>
      <c r="E200" s="6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6"/>
      <c r="AA200" s="7"/>
      <c r="AB200" s="8"/>
    </row>
    <row r="201" ht="12.75" customHeight="1">
      <c r="A201" s="4"/>
      <c r="B201" s="6"/>
      <c r="C201" s="6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6"/>
      <c r="AA201" s="7"/>
      <c r="AB201" s="8"/>
    </row>
    <row r="202" ht="12.75" customHeight="1">
      <c r="A202" s="4"/>
      <c r="B202" s="6"/>
      <c r="C202" s="6"/>
      <c r="D202" s="6"/>
      <c r="E202" s="6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6"/>
      <c r="AA202" s="7"/>
      <c r="AB202" s="8"/>
    </row>
    <row r="203" ht="12.75" customHeight="1">
      <c r="A203" s="4"/>
      <c r="B203" s="6"/>
      <c r="C203" s="6"/>
      <c r="D203" s="6"/>
      <c r="E203" s="6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6"/>
      <c r="AA203" s="7"/>
      <c r="AB203" s="8"/>
    </row>
    <row r="204" ht="12.75" customHeight="1">
      <c r="A204" s="4"/>
      <c r="B204" s="6"/>
      <c r="C204" s="6"/>
      <c r="D204" s="6"/>
      <c r="E204" s="6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6"/>
      <c r="AA204" s="7"/>
      <c r="AB204" s="8"/>
    </row>
    <row r="205" ht="12.75" customHeight="1">
      <c r="A205" s="4"/>
      <c r="B205" s="6"/>
      <c r="C205" s="6"/>
      <c r="D205" s="6"/>
      <c r="E205" s="6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6"/>
      <c r="AA205" s="7"/>
      <c r="AB205" s="8"/>
    </row>
    <row r="206" ht="12.75" customHeight="1">
      <c r="A206" s="4"/>
      <c r="B206" s="6"/>
      <c r="C206" s="6"/>
      <c r="D206" s="6"/>
      <c r="E206" s="6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6"/>
      <c r="AA206" s="7"/>
      <c r="AB206" s="8"/>
    </row>
    <row r="207" ht="12.75" customHeight="1">
      <c r="A207" s="4"/>
      <c r="B207" s="6"/>
      <c r="C207" s="6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6"/>
      <c r="AA207" s="7"/>
      <c r="AB207" s="8"/>
    </row>
    <row r="208" ht="12.75" customHeight="1">
      <c r="A208" s="4"/>
      <c r="B208" s="6"/>
      <c r="C208" s="6"/>
      <c r="D208" s="6"/>
      <c r="E208" s="6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6"/>
      <c r="AA208" s="7"/>
      <c r="AB208" s="8"/>
    </row>
    <row r="209" ht="12.75" customHeight="1">
      <c r="A209" s="4"/>
      <c r="B209" s="6"/>
      <c r="C209" s="6"/>
      <c r="D209" s="6"/>
      <c r="E209" s="6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6"/>
      <c r="AA209" s="7"/>
      <c r="AB209" s="8"/>
    </row>
    <row r="210" ht="12.75" customHeight="1">
      <c r="A210" s="4"/>
      <c r="B210" s="6"/>
      <c r="C210" s="6"/>
      <c r="D210" s="6"/>
      <c r="E210" s="6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6"/>
      <c r="AA210" s="7"/>
      <c r="AB210" s="8"/>
    </row>
    <row r="211" ht="12.75" customHeight="1">
      <c r="A211" s="4"/>
      <c r="B211" s="6"/>
      <c r="C211" s="6"/>
      <c r="D211" s="6"/>
      <c r="E211" s="6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6"/>
      <c r="AA211" s="7"/>
      <c r="AB211" s="8"/>
    </row>
    <row r="212" ht="12.75" customHeight="1">
      <c r="A212" s="4"/>
      <c r="B212" s="6"/>
      <c r="C212" s="6"/>
      <c r="D212" s="6"/>
      <c r="E212" s="6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6"/>
      <c r="AA212" s="7"/>
      <c r="AB212" s="8"/>
    </row>
    <row r="213" ht="12.75" customHeight="1">
      <c r="A213" s="4"/>
      <c r="B213" s="6"/>
      <c r="C213" s="6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6"/>
      <c r="AA213" s="7"/>
      <c r="AB213" s="8"/>
    </row>
    <row r="214" ht="12.75" customHeight="1">
      <c r="A214" s="4"/>
      <c r="B214" s="6"/>
      <c r="C214" s="6"/>
      <c r="D214" s="6"/>
      <c r="E214" s="6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6"/>
      <c r="AA214" s="7"/>
      <c r="AB214" s="8"/>
    </row>
    <row r="215" ht="12.75" customHeight="1">
      <c r="A215" s="4"/>
      <c r="B215" s="6"/>
      <c r="C215" s="6"/>
      <c r="D215" s="6"/>
      <c r="E215" s="6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6"/>
      <c r="AA215" s="7"/>
      <c r="AB215" s="8"/>
    </row>
    <row r="216" ht="12.75" customHeight="1">
      <c r="A216" s="4"/>
      <c r="B216" s="6"/>
      <c r="C216" s="6"/>
      <c r="D216" s="6"/>
      <c r="E216" s="6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6"/>
      <c r="AA216" s="7"/>
      <c r="AB216" s="8"/>
    </row>
    <row r="217" ht="12.75" customHeight="1">
      <c r="A217" s="4"/>
      <c r="B217" s="6"/>
      <c r="C217" s="6"/>
      <c r="D217" s="6"/>
      <c r="E217" s="6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6"/>
      <c r="AA217" s="7"/>
      <c r="AB217" s="8"/>
    </row>
    <row r="218" ht="12.75" customHeight="1">
      <c r="A218" s="4"/>
      <c r="B218" s="6"/>
      <c r="C218" s="6"/>
      <c r="D218" s="6"/>
      <c r="E218" s="6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6"/>
      <c r="AA218" s="7"/>
      <c r="AB218" s="8"/>
    </row>
    <row r="219" ht="12.75" customHeight="1">
      <c r="A219" s="4"/>
      <c r="B219" s="6"/>
      <c r="C219" s="6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6"/>
      <c r="AA219" s="7"/>
      <c r="AB219" s="8"/>
    </row>
    <row r="220" ht="12.75" customHeight="1">
      <c r="A220" s="4"/>
      <c r="B220" s="6"/>
      <c r="C220" s="6"/>
      <c r="D220" s="6"/>
      <c r="E220" s="6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6"/>
      <c r="AA220" s="7"/>
      <c r="AB220" s="8"/>
    </row>
    <row r="221" ht="12.75" customHeight="1">
      <c r="A221" s="4"/>
      <c r="B221" s="6"/>
      <c r="C221" s="6"/>
      <c r="D221" s="6"/>
      <c r="E221" s="6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  <c r="Z221" s="6"/>
      <c r="AA221" s="7"/>
      <c r="AB221" s="8"/>
    </row>
    <row r="222" ht="12.75" customHeight="1">
      <c r="A222" s="4"/>
      <c r="B222" s="6"/>
      <c r="C222" s="6"/>
      <c r="D222" s="6"/>
      <c r="E222" s="6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  <c r="Z222" s="6"/>
      <c r="AA222" s="7"/>
      <c r="AB222" s="8"/>
    </row>
    <row r="223" ht="12.75" customHeight="1">
      <c r="A223" s="4"/>
      <c r="B223" s="6"/>
      <c r="C223" s="6"/>
      <c r="D223" s="6"/>
      <c r="E223" s="6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  <c r="Z223" s="6"/>
      <c r="AA223" s="7"/>
      <c r="AB223" s="8"/>
    </row>
    <row r="224" ht="12.75" customHeight="1">
      <c r="A224" s="4"/>
      <c r="B224" s="6"/>
      <c r="C224" s="6"/>
      <c r="D224" s="6"/>
      <c r="E224" s="6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  <c r="Z224" s="6"/>
      <c r="AA224" s="7"/>
      <c r="AB224" s="8"/>
    </row>
    <row r="225" ht="12.75" customHeight="1">
      <c r="A225" s="4"/>
      <c r="B225" s="6"/>
      <c r="C225" s="6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  <c r="Z225" s="6"/>
      <c r="AA225" s="7"/>
      <c r="AB225" s="8"/>
    </row>
    <row r="226" ht="12.75" customHeight="1">
      <c r="A226" s="4"/>
      <c r="B226" s="6"/>
      <c r="C226" s="6"/>
      <c r="D226" s="6"/>
      <c r="E226" s="6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  <c r="Z226" s="6"/>
      <c r="AA226" s="7"/>
      <c r="AB226" s="8"/>
    </row>
    <row r="227" ht="12.75" customHeight="1">
      <c r="A227" s="4"/>
      <c r="B227" s="6"/>
      <c r="C227" s="6"/>
      <c r="D227" s="6"/>
      <c r="E227" s="6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  <c r="Z227" s="6"/>
      <c r="AA227" s="7"/>
      <c r="AB227" s="8"/>
    </row>
    <row r="228" ht="12.75" customHeight="1">
      <c r="A228" s="4"/>
      <c r="B228" s="6"/>
      <c r="C228" s="6"/>
      <c r="D228" s="6"/>
      <c r="E228" s="6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  <c r="Z228" s="6"/>
      <c r="AA228" s="7"/>
      <c r="AB228" s="8"/>
    </row>
    <row r="229" ht="12.75" customHeight="1">
      <c r="A229" s="4"/>
      <c r="B229" s="6"/>
      <c r="C229" s="6"/>
      <c r="D229" s="6"/>
      <c r="E229" s="6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  <c r="Z229" s="6"/>
      <c r="AA229" s="7"/>
      <c r="AB229" s="8"/>
    </row>
    <row r="230" ht="12.75" customHeight="1">
      <c r="A230" s="4"/>
      <c r="B230" s="6"/>
      <c r="C230" s="6"/>
      <c r="D230" s="6"/>
      <c r="E230" s="6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  <c r="Z230" s="6"/>
      <c r="AA230" s="7"/>
      <c r="AB230" s="8"/>
    </row>
    <row r="231" ht="12.75" customHeight="1">
      <c r="A231" s="4"/>
      <c r="B231" s="6"/>
      <c r="C231" s="6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  <c r="Z231" s="6"/>
      <c r="AA231" s="7"/>
      <c r="AB231" s="8"/>
    </row>
    <row r="232" ht="12.75" customHeight="1">
      <c r="A232" s="4"/>
      <c r="B232" s="6"/>
      <c r="C232" s="6"/>
      <c r="D232" s="6"/>
      <c r="E232" s="6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  <c r="Z232" s="6"/>
      <c r="AA232" s="7"/>
      <c r="AB232" s="8"/>
    </row>
    <row r="233" ht="12.75" customHeight="1">
      <c r="A233" s="4"/>
      <c r="B233" s="6"/>
      <c r="C233" s="6"/>
      <c r="D233" s="6"/>
      <c r="E233" s="6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  <c r="Z233" s="6"/>
      <c r="AA233" s="7"/>
      <c r="AB233" s="8"/>
    </row>
    <row r="234" ht="12.75" customHeight="1">
      <c r="A234" s="4"/>
      <c r="B234" s="6"/>
      <c r="C234" s="6"/>
      <c r="D234" s="6"/>
      <c r="E234" s="6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  <c r="Z234" s="6"/>
      <c r="AA234" s="7"/>
      <c r="AB234" s="8"/>
    </row>
    <row r="235" ht="12.75" customHeight="1">
      <c r="A235" s="4"/>
      <c r="B235" s="6"/>
      <c r="C235" s="6"/>
      <c r="D235" s="6"/>
      <c r="E235" s="6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  <c r="Z235" s="6"/>
      <c r="AA235" s="7"/>
      <c r="AB235" s="8"/>
    </row>
    <row r="236" ht="12.75" customHeight="1">
      <c r="A236" s="4"/>
      <c r="B236" s="6"/>
      <c r="C236" s="6"/>
      <c r="D236" s="6"/>
      <c r="E236" s="6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  <c r="Z236" s="6"/>
      <c r="AA236" s="7"/>
      <c r="AB236" s="8"/>
    </row>
    <row r="237" ht="12.75" customHeight="1">
      <c r="A237" s="4"/>
      <c r="B237" s="6"/>
      <c r="C237" s="6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  <c r="Z237" s="6"/>
      <c r="AA237" s="7"/>
      <c r="AB237" s="8"/>
    </row>
    <row r="238" ht="12.75" customHeight="1">
      <c r="A238" s="4"/>
      <c r="B238" s="6"/>
      <c r="C238" s="6"/>
      <c r="D238" s="6"/>
      <c r="E238" s="6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  <c r="Z238" s="6"/>
      <c r="AA238" s="7"/>
      <c r="AB238" s="8"/>
    </row>
    <row r="239" ht="12.75" customHeight="1">
      <c r="A239" s="4"/>
      <c r="B239" s="6"/>
      <c r="C239" s="6"/>
      <c r="D239" s="6"/>
      <c r="E239" s="6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  <c r="Z239" s="6"/>
      <c r="AA239" s="7"/>
      <c r="AB239" s="8"/>
    </row>
    <row r="240" ht="12.75" customHeight="1">
      <c r="A240" s="4"/>
      <c r="B240" s="6"/>
      <c r="C240" s="6"/>
      <c r="D240" s="6"/>
      <c r="E240" s="6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  <c r="Z240" s="6"/>
      <c r="AA240" s="7"/>
      <c r="AB240" s="8"/>
    </row>
    <row r="241" ht="12.75" customHeight="1">
      <c r="A241" s="4"/>
      <c r="B241" s="6"/>
      <c r="C241" s="6"/>
      <c r="D241" s="6"/>
      <c r="E241" s="6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  <c r="Z241" s="6"/>
      <c r="AA241" s="7"/>
      <c r="AB241" s="8"/>
    </row>
    <row r="242" ht="12.75" customHeight="1">
      <c r="A242" s="4"/>
      <c r="B242" s="6"/>
      <c r="C242" s="6"/>
      <c r="D242" s="6"/>
      <c r="E242" s="6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  <c r="Z242" s="6"/>
      <c r="AA242" s="7"/>
      <c r="AB242" s="8"/>
    </row>
    <row r="243" ht="12.75" customHeight="1">
      <c r="A243" s="4"/>
      <c r="B243" s="6"/>
      <c r="C243" s="6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  <c r="Z243" s="6"/>
      <c r="AA243" s="7"/>
      <c r="AB243" s="8"/>
    </row>
    <row r="244" ht="12.75" customHeight="1">
      <c r="A244" s="4"/>
      <c r="B244" s="6"/>
      <c r="C244" s="6"/>
      <c r="D244" s="6"/>
      <c r="E244" s="6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  <c r="Z244" s="6"/>
      <c r="AA244" s="7"/>
      <c r="AB244" s="8"/>
    </row>
    <row r="245" ht="12.75" customHeight="1">
      <c r="A245" s="4"/>
      <c r="B245" s="6"/>
      <c r="C245" s="6"/>
      <c r="D245" s="6"/>
      <c r="E245" s="6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  <c r="Z245" s="6"/>
      <c r="AA245" s="7"/>
      <c r="AB245" s="8"/>
    </row>
    <row r="246" ht="12.75" customHeight="1">
      <c r="A246" s="4"/>
      <c r="B246" s="6"/>
      <c r="C246" s="6"/>
      <c r="D246" s="6"/>
      <c r="E246" s="6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  <c r="Z246" s="6"/>
      <c r="AA246" s="7"/>
      <c r="AB246" s="8"/>
    </row>
    <row r="247" ht="12.75" customHeight="1">
      <c r="A247" s="4"/>
      <c r="B247" s="6"/>
      <c r="C247" s="6"/>
      <c r="D247" s="6"/>
      <c r="E247" s="6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  <c r="Z247" s="6"/>
      <c r="AA247" s="7"/>
      <c r="AB247" s="8"/>
    </row>
    <row r="248" ht="12.75" customHeight="1">
      <c r="A248" s="4"/>
      <c r="B248" s="6"/>
      <c r="C248" s="6"/>
      <c r="D248" s="6"/>
      <c r="E248" s="6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  <c r="Z248" s="6"/>
      <c r="AA248" s="7"/>
      <c r="AB248" s="8"/>
    </row>
    <row r="249" ht="12.75" customHeight="1">
      <c r="A249" s="4"/>
      <c r="B249" s="6"/>
      <c r="C249" s="6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/>
      <c r="Z249" s="6"/>
      <c r="AA249" s="7"/>
      <c r="AB249" s="8"/>
    </row>
    <row r="250" ht="12.75" customHeight="1">
      <c r="A250" s="4"/>
      <c r="B250" s="6"/>
      <c r="C250" s="6"/>
      <c r="D250" s="6"/>
      <c r="E250" s="6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/>
      <c r="Z250" s="6"/>
      <c r="AA250" s="7"/>
      <c r="AB250" s="8"/>
    </row>
    <row r="251" ht="12.75" customHeight="1">
      <c r="A251" s="4"/>
      <c r="B251" s="6"/>
      <c r="C251" s="6"/>
      <c r="D251" s="6"/>
      <c r="E251" s="6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5"/>
      <c r="Z251" s="6"/>
      <c r="AA251" s="7"/>
      <c r="AB251" s="8"/>
    </row>
    <row r="252" ht="12.75" customHeight="1">
      <c r="A252" s="4"/>
      <c r="B252" s="6"/>
      <c r="C252" s="6"/>
      <c r="D252" s="6"/>
      <c r="E252" s="6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5"/>
      <c r="Z252" s="6"/>
      <c r="AA252" s="7"/>
      <c r="AB252" s="8"/>
    </row>
    <row r="253" ht="12.75" customHeight="1">
      <c r="A253" s="4"/>
      <c r="B253" s="6"/>
      <c r="C253" s="6"/>
      <c r="D253" s="6"/>
      <c r="E253" s="6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5"/>
      <c r="Z253" s="6"/>
      <c r="AA253" s="7"/>
      <c r="AB253" s="8"/>
    </row>
    <row r="254" ht="12.75" customHeight="1">
      <c r="A254" s="4"/>
      <c r="B254" s="6"/>
      <c r="C254" s="6"/>
      <c r="D254" s="6"/>
      <c r="E254" s="6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5"/>
      <c r="Z254" s="6"/>
      <c r="AA254" s="7"/>
      <c r="AB254" s="8"/>
    </row>
    <row r="255" ht="12.75" customHeight="1">
      <c r="A255" s="4"/>
      <c r="B255" s="6"/>
      <c r="C255" s="6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5"/>
      <c r="Z255" s="6"/>
      <c r="AA255" s="7"/>
      <c r="AB255" s="8"/>
    </row>
    <row r="256" ht="12.75" customHeight="1">
      <c r="A256" s="4"/>
      <c r="B256" s="6"/>
      <c r="C256" s="6"/>
      <c r="D256" s="6"/>
      <c r="E256" s="6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5"/>
      <c r="Z256" s="6"/>
      <c r="AA256" s="7"/>
      <c r="AB256" s="8"/>
    </row>
    <row r="257" ht="12.75" customHeight="1">
      <c r="A257" s="4"/>
      <c r="B257" s="6"/>
      <c r="C257" s="6"/>
      <c r="D257" s="6"/>
      <c r="E257" s="6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5"/>
      <c r="Z257" s="6"/>
      <c r="AA257" s="7"/>
      <c r="AB257" s="8"/>
    </row>
    <row r="258" ht="12.75" customHeight="1">
      <c r="A258" s="4"/>
      <c r="B258" s="6"/>
      <c r="C258" s="6"/>
      <c r="D258" s="6"/>
      <c r="E258" s="6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5"/>
      <c r="Z258" s="6"/>
      <c r="AA258" s="7"/>
      <c r="AB258" s="8"/>
    </row>
    <row r="259" ht="12.75" customHeight="1">
      <c r="A259" s="4"/>
      <c r="B259" s="6"/>
      <c r="C259" s="6"/>
      <c r="D259" s="6"/>
      <c r="E259" s="6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5"/>
      <c r="Z259" s="6"/>
      <c r="AA259" s="7"/>
      <c r="AB259" s="8"/>
    </row>
    <row r="260" ht="12.75" customHeight="1">
      <c r="A260" s="4"/>
      <c r="B260" s="6"/>
      <c r="C260" s="6"/>
      <c r="D260" s="6"/>
      <c r="E260" s="6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5"/>
      <c r="Z260" s="6"/>
      <c r="AA260" s="7"/>
      <c r="AB260" s="8"/>
    </row>
    <row r="261" ht="12.75" customHeight="1">
      <c r="A261" s="4"/>
      <c r="B261" s="6"/>
      <c r="C261" s="6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5"/>
      <c r="Z261" s="6"/>
      <c r="AA261" s="7"/>
      <c r="AB261" s="8"/>
    </row>
    <row r="262" ht="12.75" customHeight="1">
      <c r="A262" s="4"/>
      <c r="B262" s="6"/>
      <c r="C262" s="6"/>
      <c r="D262" s="6"/>
      <c r="E262" s="6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5"/>
      <c r="Z262" s="6"/>
      <c r="AA262" s="7"/>
      <c r="AB262" s="8"/>
    </row>
    <row r="263" ht="12.75" customHeight="1">
      <c r="A263" s="4"/>
      <c r="B263" s="6"/>
      <c r="C263" s="6"/>
      <c r="D263" s="6"/>
      <c r="E263" s="6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5"/>
      <c r="Z263" s="6"/>
      <c r="AA263" s="7"/>
      <c r="AB263" s="8"/>
    </row>
    <row r="264" ht="12.75" customHeight="1">
      <c r="A264" s="4"/>
      <c r="B264" s="6"/>
      <c r="C264" s="6"/>
      <c r="D264" s="6"/>
      <c r="E264" s="6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/>
      <c r="Z264" s="6"/>
      <c r="AA264" s="7"/>
      <c r="AB264" s="8"/>
    </row>
    <row r="265" ht="12.75" customHeight="1">
      <c r="A265" s="4"/>
      <c r="B265" s="6"/>
      <c r="C265" s="6"/>
      <c r="D265" s="6"/>
      <c r="E265" s="6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5"/>
      <c r="Z265" s="6"/>
      <c r="AA265" s="7"/>
      <c r="AB265" s="8"/>
    </row>
    <row r="266" ht="12.75" customHeight="1">
      <c r="A266" s="4"/>
      <c r="B266" s="6"/>
      <c r="C266" s="6"/>
      <c r="D266" s="6"/>
      <c r="E266" s="6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5"/>
      <c r="Z266" s="6"/>
      <c r="AA266" s="7"/>
      <c r="AB266" s="8"/>
    </row>
    <row r="267" ht="12.75" customHeight="1">
      <c r="A267" s="4"/>
      <c r="B267" s="6"/>
      <c r="C267" s="6"/>
      <c r="D267" s="6"/>
      <c r="E267" s="6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5"/>
      <c r="Z267" s="6"/>
      <c r="AA267" s="7"/>
      <c r="AB267" s="8"/>
    </row>
    <row r="268" ht="12.75" customHeight="1">
      <c r="A268" s="4"/>
      <c r="B268" s="6"/>
      <c r="C268" s="6"/>
      <c r="D268" s="6"/>
      <c r="E268" s="6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5"/>
      <c r="Z268" s="6"/>
      <c r="AA268" s="7"/>
      <c r="AB268" s="8"/>
    </row>
    <row r="269" ht="12.75" customHeight="1">
      <c r="A269" s="4"/>
      <c r="B269" s="6"/>
      <c r="C269" s="6"/>
      <c r="D269" s="6"/>
      <c r="E269" s="6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5"/>
      <c r="Z269" s="6"/>
      <c r="AA269" s="7"/>
      <c r="AB269" s="8"/>
    </row>
    <row r="270" ht="12.75" customHeight="1">
      <c r="A270" s="4"/>
      <c r="B270" s="6"/>
      <c r="C270" s="6"/>
      <c r="D270" s="6"/>
      <c r="E270" s="6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5"/>
      <c r="Z270" s="6"/>
      <c r="AA270" s="7"/>
      <c r="AB270" s="8"/>
    </row>
    <row r="271" ht="12.75" customHeight="1">
      <c r="A271" s="4"/>
      <c r="B271" s="6"/>
      <c r="C271" s="6"/>
      <c r="D271" s="6"/>
      <c r="E271" s="6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5"/>
      <c r="Z271" s="6"/>
      <c r="AA271" s="7"/>
      <c r="AB271" s="8"/>
    </row>
    <row r="272" ht="12.75" customHeight="1">
      <c r="A272" s="4"/>
      <c r="B272" s="6"/>
      <c r="C272" s="6"/>
      <c r="D272" s="6"/>
      <c r="E272" s="6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5"/>
      <c r="Z272" s="6"/>
      <c r="AA272" s="7"/>
      <c r="AB272" s="8"/>
    </row>
    <row r="273" ht="12.75" customHeight="1">
      <c r="A273" s="4"/>
      <c r="B273" s="6"/>
      <c r="C273" s="6"/>
      <c r="D273" s="6"/>
      <c r="E273" s="6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5"/>
      <c r="Z273" s="6"/>
      <c r="AA273" s="7"/>
      <c r="AB273" s="8"/>
    </row>
    <row r="274" ht="12.75" customHeight="1">
      <c r="A274" s="4"/>
      <c r="B274" s="6"/>
      <c r="C274" s="6"/>
      <c r="D274" s="6"/>
      <c r="E274" s="6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5"/>
      <c r="Z274" s="6"/>
      <c r="AA274" s="7"/>
      <c r="AB274" s="8"/>
    </row>
    <row r="275" ht="12.75" customHeight="1">
      <c r="A275" s="4"/>
      <c r="B275" s="6"/>
      <c r="C275" s="6"/>
      <c r="D275" s="6"/>
      <c r="E275" s="6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5"/>
      <c r="Z275" s="6"/>
      <c r="AA275" s="7"/>
      <c r="AB275" s="8"/>
    </row>
    <row r="276" ht="12.75" customHeight="1">
      <c r="A276" s="4"/>
      <c r="B276" s="6"/>
      <c r="C276" s="6"/>
      <c r="D276" s="6"/>
      <c r="E276" s="6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5"/>
      <c r="Z276" s="6"/>
      <c r="AA276" s="7"/>
      <c r="AB276" s="8"/>
    </row>
    <row r="277" ht="12.75" customHeight="1">
      <c r="A277" s="4"/>
      <c r="B277" s="6"/>
      <c r="C277" s="6"/>
      <c r="D277" s="6"/>
      <c r="E277" s="6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5"/>
      <c r="Z277" s="6"/>
      <c r="AA277" s="7"/>
      <c r="AB277" s="8"/>
    </row>
    <row r="278" ht="12.75" customHeight="1">
      <c r="A278" s="4"/>
      <c r="B278" s="6"/>
      <c r="C278" s="6"/>
      <c r="D278" s="6"/>
      <c r="E278" s="6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5"/>
      <c r="Z278" s="6"/>
      <c r="AA278" s="7"/>
      <c r="AB278" s="8"/>
    </row>
    <row r="279" ht="12.75" customHeight="1">
      <c r="A279" s="4"/>
      <c r="B279" s="6"/>
      <c r="C279" s="6"/>
      <c r="D279" s="6"/>
      <c r="E279" s="6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5"/>
      <c r="Z279" s="6"/>
      <c r="AA279" s="7"/>
      <c r="AB279" s="8"/>
    </row>
    <row r="280" ht="12.75" customHeight="1">
      <c r="A280" s="4"/>
      <c r="B280" s="6"/>
      <c r="C280" s="6"/>
      <c r="D280" s="6"/>
      <c r="E280" s="6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5"/>
      <c r="Z280" s="6"/>
      <c r="AA280" s="7"/>
      <c r="AB280" s="8"/>
    </row>
    <row r="281" ht="12.75" customHeight="1">
      <c r="A281" s="4"/>
      <c r="B281" s="6"/>
      <c r="C281" s="6"/>
      <c r="D281" s="6"/>
      <c r="E281" s="6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5"/>
      <c r="Z281" s="6"/>
      <c r="AA281" s="7"/>
      <c r="AB281" s="8"/>
    </row>
    <row r="282" ht="12.75" customHeight="1">
      <c r="A282" s="4"/>
      <c r="B282" s="6"/>
      <c r="C282" s="6"/>
      <c r="D282" s="6"/>
      <c r="E282" s="6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5"/>
      <c r="Z282" s="6"/>
      <c r="AA282" s="7"/>
      <c r="AB282" s="8"/>
    </row>
    <row r="283" ht="12.75" customHeight="1">
      <c r="A283" s="4"/>
      <c r="B283" s="6"/>
      <c r="C283" s="6"/>
      <c r="D283" s="6"/>
      <c r="E283" s="6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5"/>
      <c r="Z283" s="6"/>
      <c r="AA283" s="7"/>
      <c r="AB283" s="8"/>
    </row>
    <row r="284" ht="12.75" customHeight="1">
      <c r="A284" s="4"/>
      <c r="B284" s="6"/>
      <c r="C284" s="6"/>
      <c r="D284" s="6"/>
      <c r="E284" s="6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5"/>
      <c r="Z284" s="6"/>
      <c r="AA284" s="7"/>
      <c r="AB284" s="8"/>
    </row>
    <row r="285" ht="12.75" customHeight="1">
      <c r="A285" s="4"/>
      <c r="B285" s="6"/>
      <c r="C285" s="6"/>
      <c r="D285" s="6"/>
      <c r="E285" s="6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5"/>
      <c r="Z285" s="6"/>
      <c r="AA285" s="7"/>
      <c r="AB285" s="8"/>
    </row>
    <row r="286" ht="12.75" customHeight="1">
      <c r="A286" s="4"/>
      <c r="B286" s="6"/>
      <c r="C286" s="6"/>
      <c r="D286" s="6"/>
      <c r="E286" s="6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5"/>
      <c r="Z286" s="6"/>
      <c r="AA286" s="7"/>
      <c r="AB286" s="8"/>
    </row>
    <row r="287" ht="12.75" customHeight="1">
      <c r="A287" s="4"/>
      <c r="B287" s="6"/>
      <c r="C287" s="6"/>
      <c r="D287" s="6"/>
      <c r="E287" s="6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5"/>
      <c r="Z287" s="6"/>
      <c r="AA287" s="7"/>
      <c r="AB287" s="8"/>
    </row>
    <row r="288" ht="12.75" customHeight="1">
      <c r="A288" s="4"/>
      <c r="B288" s="6"/>
      <c r="C288" s="6"/>
      <c r="D288" s="6"/>
      <c r="E288" s="6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5"/>
      <c r="Z288" s="6"/>
      <c r="AA288" s="7"/>
      <c r="AB288" s="8"/>
    </row>
    <row r="289" ht="12.75" customHeight="1">
      <c r="A289" s="4"/>
      <c r="B289" s="6"/>
      <c r="C289" s="6"/>
      <c r="D289" s="6"/>
      <c r="E289" s="6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5"/>
      <c r="Z289" s="6"/>
      <c r="AA289" s="7"/>
      <c r="AB289" s="8"/>
    </row>
    <row r="290" ht="12.75" customHeight="1">
      <c r="A290" s="4"/>
      <c r="B290" s="6"/>
      <c r="C290" s="6"/>
      <c r="D290" s="6"/>
      <c r="E290" s="6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5"/>
      <c r="Z290" s="6"/>
      <c r="AA290" s="7"/>
      <c r="AB290" s="8"/>
    </row>
    <row r="291" ht="12.75" customHeight="1">
      <c r="A291" s="4"/>
      <c r="B291" s="6"/>
      <c r="C291" s="6"/>
      <c r="D291" s="6"/>
      <c r="E291" s="6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5"/>
      <c r="Z291" s="6"/>
      <c r="AA291" s="7"/>
      <c r="AB291" s="8"/>
    </row>
    <row r="292" ht="12.75" customHeight="1">
      <c r="A292" s="4"/>
      <c r="B292" s="6"/>
      <c r="C292" s="6"/>
      <c r="D292" s="6"/>
      <c r="E292" s="6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5"/>
      <c r="Z292" s="6"/>
      <c r="AA292" s="7"/>
      <c r="AB292" s="8"/>
    </row>
    <row r="293" ht="12.75" customHeight="1">
      <c r="A293" s="4"/>
      <c r="B293" s="6"/>
      <c r="C293" s="6"/>
      <c r="D293" s="6"/>
      <c r="E293" s="6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5"/>
      <c r="Z293" s="6"/>
      <c r="AA293" s="7"/>
      <c r="AB293" s="8"/>
    </row>
    <row r="294" ht="12.75" customHeight="1">
      <c r="A294" s="4"/>
      <c r="B294" s="6"/>
      <c r="C294" s="6"/>
      <c r="D294" s="6"/>
      <c r="E294" s="6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5"/>
      <c r="Z294" s="6"/>
      <c r="AA294" s="7"/>
      <c r="AB294" s="8"/>
    </row>
    <row r="295" ht="12.75" customHeight="1">
      <c r="A295" s="4"/>
      <c r="B295" s="6"/>
      <c r="C295" s="6"/>
      <c r="D295" s="6"/>
      <c r="E295" s="6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5"/>
      <c r="Z295" s="6"/>
      <c r="AA295" s="7"/>
      <c r="AB295" s="8"/>
    </row>
    <row r="296" ht="12.75" customHeight="1">
      <c r="A296" s="4"/>
      <c r="B296" s="6"/>
      <c r="C296" s="6"/>
      <c r="D296" s="6"/>
      <c r="E296" s="6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5"/>
      <c r="Z296" s="6"/>
      <c r="AA296" s="7"/>
      <c r="AB296" s="8"/>
    </row>
    <row r="297" ht="12.75" customHeight="1">
      <c r="A297" s="4"/>
      <c r="B297" s="6"/>
      <c r="C297" s="6"/>
      <c r="D297" s="6"/>
      <c r="E297" s="6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5"/>
      <c r="Z297" s="6"/>
      <c r="AA297" s="7"/>
      <c r="AB297" s="8"/>
    </row>
    <row r="298" ht="12.75" customHeight="1">
      <c r="A298" s="4"/>
      <c r="B298" s="6"/>
      <c r="C298" s="6"/>
      <c r="D298" s="6"/>
      <c r="E298" s="6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5"/>
      <c r="Z298" s="6"/>
      <c r="AA298" s="7"/>
      <c r="AB298" s="8"/>
    </row>
    <row r="299" ht="12.75" customHeight="1">
      <c r="A299" s="4"/>
      <c r="B299" s="6"/>
      <c r="C299" s="6"/>
      <c r="D299" s="6"/>
      <c r="E299" s="6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5"/>
      <c r="Z299" s="6"/>
      <c r="AA299" s="7"/>
      <c r="AB299" s="8"/>
    </row>
    <row r="300" ht="12.75" customHeight="1">
      <c r="A300" s="4"/>
      <c r="B300" s="6"/>
      <c r="C300" s="6"/>
      <c r="D300" s="6"/>
      <c r="E300" s="6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5"/>
      <c r="Z300" s="6"/>
      <c r="AA300" s="7"/>
      <c r="AB300" s="8"/>
    </row>
    <row r="301" ht="12.75" customHeight="1">
      <c r="A301" s="4"/>
      <c r="B301" s="6"/>
      <c r="C301" s="6"/>
      <c r="D301" s="6"/>
      <c r="E301" s="6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5"/>
      <c r="Z301" s="6"/>
      <c r="AA301" s="7"/>
      <c r="AB301" s="8"/>
    </row>
    <row r="302" ht="12.75" customHeight="1">
      <c r="A302" s="4"/>
      <c r="B302" s="6"/>
      <c r="C302" s="6"/>
      <c r="D302" s="6"/>
      <c r="E302" s="6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5"/>
      <c r="Z302" s="6"/>
      <c r="AA302" s="7"/>
      <c r="AB302" s="8"/>
    </row>
    <row r="303" ht="12.75" customHeight="1">
      <c r="A303" s="4"/>
      <c r="B303" s="6"/>
      <c r="C303" s="6"/>
      <c r="D303" s="6"/>
      <c r="E303" s="6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5"/>
      <c r="Z303" s="6"/>
      <c r="AA303" s="7"/>
      <c r="AB303" s="8"/>
    </row>
    <row r="304" ht="12.75" customHeight="1">
      <c r="A304" s="4"/>
      <c r="B304" s="6"/>
      <c r="C304" s="6"/>
      <c r="D304" s="6"/>
      <c r="E304" s="6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5"/>
      <c r="Z304" s="6"/>
      <c r="AA304" s="7"/>
      <c r="AB304" s="8"/>
    </row>
    <row r="305" ht="12.75" customHeight="1">
      <c r="A305" s="4"/>
      <c r="B305" s="6"/>
      <c r="C305" s="6"/>
      <c r="D305" s="6"/>
      <c r="E305" s="6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5"/>
      <c r="Z305" s="6"/>
      <c r="AA305" s="7"/>
      <c r="AB305" s="8"/>
    </row>
    <row r="306" ht="12.75" customHeight="1">
      <c r="A306" s="4"/>
      <c r="B306" s="6"/>
      <c r="C306" s="6"/>
      <c r="D306" s="6"/>
      <c r="E306" s="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5"/>
      <c r="Z306" s="6"/>
      <c r="AA306" s="7"/>
      <c r="AB306" s="8"/>
    </row>
    <row r="307" ht="12.75" customHeight="1">
      <c r="A307" s="4"/>
      <c r="B307" s="6"/>
      <c r="C307" s="6"/>
      <c r="D307" s="6"/>
      <c r="E307" s="6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5"/>
      <c r="Z307" s="6"/>
      <c r="AA307" s="7"/>
      <c r="AB307" s="8"/>
    </row>
    <row r="308" ht="12.75" customHeight="1">
      <c r="A308" s="4"/>
      <c r="B308" s="6"/>
      <c r="C308" s="6"/>
      <c r="D308" s="6"/>
      <c r="E308" s="6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5"/>
      <c r="Z308" s="6"/>
      <c r="AA308" s="7"/>
      <c r="AB308" s="8"/>
    </row>
    <row r="309" ht="12.75" customHeight="1">
      <c r="A309" s="4"/>
      <c r="B309" s="6"/>
      <c r="C309" s="6"/>
      <c r="D309" s="6"/>
      <c r="E309" s="6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5"/>
      <c r="Z309" s="6"/>
      <c r="AA309" s="7"/>
      <c r="AB309" s="8"/>
    </row>
    <row r="310" ht="12.75" customHeight="1">
      <c r="A310" s="4"/>
      <c r="B310" s="6"/>
      <c r="C310" s="6"/>
      <c r="D310" s="6"/>
      <c r="E310" s="6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5"/>
      <c r="Z310" s="6"/>
      <c r="AA310" s="7"/>
      <c r="AB310" s="8"/>
    </row>
    <row r="311" ht="12.75" customHeight="1">
      <c r="A311" s="4"/>
      <c r="B311" s="6"/>
      <c r="C311" s="6"/>
      <c r="D311" s="6"/>
      <c r="E311" s="6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5"/>
      <c r="Z311" s="6"/>
      <c r="AA311" s="7"/>
      <c r="AB311" s="8"/>
    </row>
    <row r="312" ht="12.75" customHeight="1">
      <c r="A312" s="4"/>
      <c r="B312" s="6"/>
      <c r="C312" s="6"/>
      <c r="D312" s="6"/>
      <c r="E312" s="6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/>
      <c r="Z312" s="6"/>
      <c r="AA312" s="7"/>
      <c r="AB312" s="8"/>
    </row>
    <row r="313" ht="12.75" customHeight="1">
      <c r="A313" s="4"/>
      <c r="B313" s="6"/>
      <c r="C313" s="6"/>
      <c r="D313" s="6"/>
      <c r="E313" s="6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5"/>
      <c r="Z313" s="6"/>
      <c r="AA313" s="7"/>
      <c r="AB313" s="8"/>
    </row>
    <row r="314" ht="12.75" customHeight="1">
      <c r="A314" s="4"/>
      <c r="B314" s="6"/>
      <c r="C314" s="6"/>
      <c r="D314" s="6"/>
      <c r="E314" s="6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5"/>
      <c r="Z314" s="6"/>
      <c r="AA314" s="7"/>
      <c r="AB314" s="8"/>
    </row>
    <row r="315" ht="12.75" customHeight="1">
      <c r="A315" s="4"/>
      <c r="B315" s="6"/>
      <c r="C315" s="6"/>
      <c r="D315" s="6"/>
      <c r="E315" s="6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5"/>
      <c r="Z315" s="6"/>
      <c r="AA315" s="7"/>
      <c r="AB315" s="8"/>
    </row>
    <row r="316" ht="12.75" customHeight="1">
      <c r="A316" s="4"/>
      <c r="B316" s="6"/>
      <c r="C316" s="6"/>
      <c r="D316" s="6"/>
      <c r="E316" s="6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5"/>
      <c r="Z316" s="6"/>
      <c r="AA316" s="7"/>
      <c r="AB316" s="8"/>
    </row>
    <row r="317" ht="12.75" customHeight="1">
      <c r="A317" s="4"/>
      <c r="B317" s="6"/>
      <c r="C317" s="6"/>
      <c r="D317" s="6"/>
      <c r="E317" s="6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5"/>
      <c r="Z317" s="6"/>
      <c r="AA317" s="7"/>
      <c r="AB317" s="8"/>
    </row>
    <row r="318" ht="12.75" customHeight="1">
      <c r="A318" s="4"/>
      <c r="B318" s="6"/>
      <c r="C318" s="6"/>
      <c r="D318" s="6"/>
      <c r="E318" s="6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5"/>
      <c r="Z318" s="6"/>
      <c r="AA318" s="7"/>
      <c r="AB318" s="8"/>
    </row>
    <row r="319" ht="12.75" customHeight="1">
      <c r="A319" s="4"/>
      <c r="B319" s="6"/>
      <c r="C319" s="6"/>
      <c r="D319" s="6"/>
      <c r="E319" s="6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5"/>
      <c r="Z319" s="6"/>
      <c r="AA319" s="7"/>
      <c r="AB319" s="8"/>
    </row>
    <row r="320" ht="12.75" customHeight="1">
      <c r="A320" s="4"/>
      <c r="B320" s="6"/>
      <c r="C320" s="6"/>
      <c r="D320" s="6"/>
      <c r="E320" s="6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5"/>
      <c r="Z320" s="6"/>
      <c r="AA320" s="7"/>
      <c r="AB320" s="8"/>
    </row>
    <row r="321" ht="12.75" customHeight="1">
      <c r="A321" s="4"/>
      <c r="B321" s="6"/>
      <c r="C321" s="6"/>
      <c r="D321" s="6"/>
      <c r="E321" s="6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5"/>
      <c r="Z321" s="6"/>
      <c r="AA321" s="7"/>
      <c r="AB321" s="8"/>
    </row>
    <row r="322" ht="12.75" customHeight="1">
      <c r="A322" s="4"/>
      <c r="B322" s="6"/>
      <c r="C322" s="6"/>
      <c r="D322" s="6"/>
      <c r="E322" s="6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5"/>
      <c r="Z322" s="6"/>
      <c r="AA322" s="7"/>
      <c r="AB322" s="8"/>
    </row>
    <row r="323" ht="12.75" customHeight="1">
      <c r="A323" s="4"/>
      <c r="B323" s="6"/>
      <c r="C323" s="6"/>
      <c r="D323" s="6"/>
      <c r="E323" s="6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5"/>
      <c r="Z323" s="6"/>
      <c r="AA323" s="7"/>
      <c r="AB323" s="8"/>
    </row>
    <row r="324" ht="12.75" customHeight="1">
      <c r="A324" s="4"/>
      <c r="B324" s="6"/>
      <c r="C324" s="6"/>
      <c r="D324" s="6"/>
      <c r="E324" s="6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5"/>
      <c r="Z324" s="6"/>
      <c r="AA324" s="7"/>
      <c r="AB324" s="8"/>
    </row>
    <row r="325" ht="12.75" customHeight="1">
      <c r="A325" s="4"/>
      <c r="B325" s="6"/>
      <c r="C325" s="6"/>
      <c r="D325" s="6"/>
      <c r="E325" s="6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5"/>
      <c r="Z325" s="6"/>
      <c r="AA325" s="7"/>
      <c r="AB325" s="8"/>
    </row>
    <row r="326" ht="12.75" customHeight="1">
      <c r="A326" s="4"/>
      <c r="B326" s="6"/>
      <c r="C326" s="6"/>
      <c r="D326" s="6"/>
      <c r="E326" s="6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5"/>
      <c r="Z326" s="6"/>
      <c r="AA326" s="7"/>
      <c r="AB326" s="8"/>
    </row>
    <row r="327" ht="12.75" customHeight="1">
      <c r="A327" s="4"/>
      <c r="B327" s="6"/>
      <c r="C327" s="6"/>
      <c r="D327" s="6"/>
      <c r="E327" s="6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5"/>
      <c r="Z327" s="6"/>
      <c r="AA327" s="7"/>
      <c r="AB327" s="8"/>
    </row>
    <row r="328" ht="12.75" customHeight="1">
      <c r="A328" s="4"/>
      <c r="B328" s="6"/>
      <c r="C328" s="6"/>
      <c r="D328" s="6"/>
      <c r="E328" s="6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5"/>
      <c r="Z328" s="6"/>
      <c r="AA328" s="7"/>
      <c r="AB328" s="8"/>
    </row>
    <row r="329" ht="12.75" customHeight="1">
      <c r="A329" s="4"/>
      <c r="B329" s="6"/>
      <c r="C329" s="6"/>
      <c r="D329" s="6"/>
      <c r="E329" s="6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5"/>
      <c r="Z329" s="6"/>
      <c r="AA329" s="7"/>
      <c r="AB329" s="8"/>
    </row>
    <row r="330" ht="12.75" customHeight="1">
      <c r="A330" s="4"/>
      <c r="B330" s="6"/>
      <c r="C330" s="6"/>
      <c r="D330" s="6"/>
      <c r="E330" s="6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5"/>
      <c r="Z330" s="6"/>
      <c r="AA330" s="7"/>
      <c r="AB330" s="8"/>
    </row>
    <row r="331" ht="12.75" customHeight="1">
      <c r="A331" s="4"/>
      <c r="B331" s="6"/>
      <c r="C331" s="6"/>
      <c r="D331" s="6"/>
      <c r="E331" s="6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5"/>
      <c r="Z331" s="6"/>
      <c r="AA331" s="7"/>
      <c r="AB331" s="8"/>
    </row>
    <row r="332" ht="12.75" customHeight="1">
      <c r="A332" s="4"/>
      <c r="B332" s="6"/>
      <c r="C332" s="6"/>
      <c r="D332" s="6"/>
      <c r="E332" s="6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5"/>
      <c r="Z332" s="6"/>
      <c r="AA332" s="7"/>
      <c r="AB332" s="8"/>
    </row>
    <row r="333" ht="12.75" customHeight="1">
      <c r="A333" s="4"/>
      <c r="B333" s="6"/>
      <c r="C333" s="6"/>
      <c r="D333" s="6"/>
      <c r="E333" s="6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5"/>
      <c r="Z333" s="6"/>
      <c r="AA333" s="7"/>
      <c r="AB333" s="8"/>
    </row>
    <row r="334" ht="12.75" customHeight="1">
      <c r="A334" s="4"/>
      <c r="B334" s="6"/>
      <c r="C334" s="6"/>
      <c r="D334" s="6"/>
      <c r="E334" s="6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5"/>
      <c r="Z334" s="6"/>
      <c r="AA334" s="7"/>
      <c r="AB334" s="8"/>
    </row>
    <row r="335" ht="12.75" customHeight="1">
      <c r="A335" s="4"/>
      <c r="B335" s="6"/>
      <c r="C335" s="6"/>
      <c r="D335" s="6"/>
      <c r="E335" s="6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5"/>
      <c r="Z335" s="6"/>
      <c r="AA335" s="7"/>
      <c r="AB335" s="8"/>
    </row>
    <row r="336" ht="12.75" customHeight="1">
      <c r="A336" s="4"/>
      <c r="B336" s="6"/>
      <c r="C336" s="6"/>
      <c r="D336" s="6"/>
      <c r="E336" s="6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5"/>
      <c r="Z336" s="6"/>
      <c r="AA336" s="7"/>
      <c r="AB336" s="8"/>
    </row>
    <row r="337" ht="12.75" customHeight="1">
      <c r="A337" s="4"/>
      <c r="B337" s="6"/>
      <c r="C337" s="6"/>
      <c r="D337" s="6"/>
      <c r="E337" s="6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5"/>
      <c r="Z337" s="6"/>
      <c r="AA337" s="7"/>
      <c r="AB337" s="8"/>
    </row>
    <row r="338" ht="12.75" customHeight="1">
      <c r="A338" s="4"/>
      <c r="B338" s="6"/>
      <c r="C338" s="6"/>
      <c r="D338" s="6"/>
      <c r="E338" s="6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5"/>
      <c r="Z338" s="6"/>
      <c r="AA338" s="7"/>
      <c r="AB338" s="8"/>
    </row>
    <row r="339" ht="12.75" customHeight="1">
      <c r="A339" s="4"/>
      <c r="B339" s="6"/>
      <c r="C339" s="6"/>
      <c r="D339" s="6"/>
      <c r="E339" s="6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5"/>
      <c r="Z339" s="6"/>
      <c r="AA339" s="7"/>
      <c r="AB339" s="8"/>
    </row>
    <row r="340" ht="12.75" customHeight="1">
      <c r="A340" s="4"/>
      <c r="B340" s="6"/>
      <c r="C340" s="6"/>
      <c r="D340" s="6"/>
      <c r="E340" s="6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5"/>
      <c r="Z340" s="6"/>
      <c r="AA340" s="7"/>
      <c r="AB340" s="8"/>
    </row>
    <row r="341" ht="12.75" customHeight="1">
      <c r="A341" s="4"/>
      <c r="B341" s="6"/>
      <c r="C341" s="6"/>
      <c r="D341" s="6"/>
      <c r="E341" s="6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5"/>
      <c r="Z341" s="6"/>
      <c r="AA341" s="7"/>
      <c r="AB341" s="8"/>
    </row>
    <row r="342" ht="12.75" customHeight="1">
      <c r="A342" s="4"/>
      <c r="B342" s="6"/>
      <c r="C342" s="6"/>
      <c r="D342" s="6"/>
      <c r="E342" s="6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5"/>
      <c r="Z342" s="6"/>
      <c r="AA342" s="7"/>
      <c r="AB342" s="8"/>
    </row>
    <row r="343" ht="12.75" customHeight="1">
      <c r="A343" s="4"/>
      <c r="B343" s="6"/>
      <c r="C343" s="6"/>
      <c r="D343" s="6"/>
      <c r="E343" s="6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5"/>
      <c r="Z343" s="6"/>
      <c r="AA343" s="7"/>
      <c r="AB343" s="8"/>
    </row>
    <row r="344" ht="12.75" customHeight="1">
      <c r="A344" s="4"/>
      <c r="B344" s="6"/>
      <c r="C344" s="6"/>
      <c r="D344" s="6"/>
      <c r="E344" s="6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5"/>
      <c r="Z344" s="6"/>
      <c r="AA344" s="7"/>
      <c r="AB344" s="8"/>
    </row>
    <row r="345" ht="12.75" customHeight="1">
      <c r="A345" s="4"/>
      <c r="B345" s="6"/>
      <c r="C345" s="6"/>
      <c r="D345" s="6"/>
      <c r="E345" s="6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5"/>
      <c r="Z345" s="6"/>
      <c r="AA345" s="7"/>
      <c r="AB345" s="8"/>
    </row>
    <row r="346" ht="12.75" customHeight="1">
      <c r="A346" s="4"/>
      <c r="B346" s="6"/>
      <c r="C346" s="6"/>
      <c r="D346" s="6"/>
      <c r="E346" s="6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5"/>
      <c r="Z346" s="6"/>
      <c r="AA346" s="7"/>
      <c r="AB346" s="8"/>
    </row>
    <row r="347" ht="12.75" customHeight="1">
      <c r="A347" s="4"/>
      <c r="B347" s="6"/>
      <c r="C347" s="6"/>
      <c r="D347" s="6"/>
      <c r="E347" s="6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  <c r="Z347" s="6"/>
      <c r="AA347" s="7"/>
      <c r="AB347" s="8"/>
    </row>
    <row r="348" ht="12.75" customHeight="1">
      <c r="A348" s="4"/>
      <c r="B348" s="6"/>
      <c r="C348" s="6"/>
      <c r="D348" s="6"/>
      <c r="E348" s="6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  <c r="Z348" s="6"/>
      <c r="AA348" s="7"/>
      <c r="AB348" s="8"/>
    </row>
    <row r="349" ht="12.75" customHeight="1">
      <c r="A349" s="4"/>
      <c r="B349" s="6"/>
      <c r="C349" s="6"/>
      <c r="D349" s="6"/>
      <c r="E349" s="6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  <c r="Z349" s="6"/>
      <c r="AA349" s="7"/>
      <c r="AB349" s="8"/>
    </row>
    <row r="350" ht="12.75" customHeight="1">
      <c r="A350" s="4"/>
      <c r="B350" s="6"/>
      <c r="C350" s="6"/>
      <c r="D350" s="6"/>
      <c r="E350" s="6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  <c r="Z350" s="6"/>
      <c r="AA350" s="7"/>
      <c r="AB350" s="8"/>
    </row>
    <row r="351" ht="12.75" customHeight="1">
      <c r="A351" s="4"/>
      <c r="B351" s="6"/>
      <c r="C351" s="6"/>
      <c r="D351" s="6"/>
      <c r="E351" s="6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  <c r="Z351" s="6"/>
      <c r="AA351" s="7"/>
      <c r="AB351" s="8"/>
    </row>
    <row r="352" ht="12.75" customHeight="1">
      <c r="A352" s="4"/>
      <c r="B352" s="6"/>
      <c r="C352" s="6"/>
      <c r="D352" s="6"/>
      <c r="E352" s="6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  <c r="Z352" s="6"/>
      <c r="AA352" s="7"/>
      <c r="AB352" s="8"/>
    </row>
    <row r="353" ht="12.75" customHeight="1">
      <c r="A353" s="4"/>
      <c r="B353" s="6"/>
      <c r="C353" s="6"/>
      <c r="D353" s="6"/>
      <c r="E353" s="6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5"/>
      <c r="Z353" s="6"/>
      <c r="AA353" s="7"/>
      <c r="AB353" s="8"/>
    </row>
    <row r="354" ht="12.75" customHeight="1">
      <c r="A354" s="4"/>
      <c r="B354" s="6"/>
      <c r="C354" s="6"/>
      <c r="D354" s="6"/>
      <c r="E354" s="6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5"/>
      <c r="Z354" s="6"/>
      <c r="AA354" s="7"/>
      <c r="AB354" s="8"/>
    </row>
    <row r="355" ht="12.75" customHeight="1">
      <c r="A355" s="4"/>
      <c r="B355" s="6"/>
      <c r="C355" s="6"/>
      <c r="D355" s="6"/>
      <c r="E355" s="6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5"/>
      <c r="Z355" s="6"/>
      <c r="AA355" s="7"/>
      <c r="AB355" s="8"/>
    </row>
    <row r="356" ht="12.75" customHeight="1">
      <c r="A356" s="4"/>
      <c r="B356" s="6"/>
      <c r="C356" s="6"/>
      <c r="D356" s="6"/>
      <c r="E356" s="6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5"/>
      <c r="Z356" s="6"/>
      <c r="AA356" s="7"/>
      <c r="AB356" s="8"/>
    </row>
    <row r="357" ht="12.75" customHeight="1">
      <c r="A357" s="4"/>
      <c r="B357" s="6"/>
      <c r="C357" s="6"/>
      <c r="D357" s="6"/>
      <c r="E357" s="6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5"/>
      <c r="Z357" s="6"/>
      <c r="AA357" s="7"/>
      <c r="AB357" s="8"/>
    </row>
    <row r="358" ht="12.75" customHeight="1">
      <c r="A358" s="4"/>
      <c r="B358" s="6"/>
      <c r="C358" s="6"/>
      <c r="D358" s="6"/>
      <c r="E358" s="6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5"/>
      <c r="Z358" s="6"/>
      <c r="AA358" s="7"/>
      <c r="AB358" s="8"/>
    </row>
    <row r="359" ht="12.75" customHeight="1">
      <c r="A359" s="4"/>
      <c r="B359" s="6"/>
      <c r="C359" s="6"/>
      <c r="D359" s="6"/>
      <c r="E359" s="6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5"/>
      <c r="Z359" s="6"/>
      <c r="AA359" s="7"/>
      <c r="AB359" s="8"/>
    </row>
    <row r="360" ht="12.75" customHeight="1">
      <c r="A360" s="4"/>
      <c r="B360" s="6"/>
      <c r="C360" s="6"/>
      <c r="D360" s="6"/>
      <c r="E360" s="6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5"/>
      <c r="Z360" s="6"/>
      <c r="AA360" s="7"/>
      <c r="AB360" s="8"/>
    </row>
    <row r="361" ht="12.75" customHeight="1">
      <c r="A361" s="4"/>
      <c r="B361" s="6"/>
      <c r="C361" s="6"/>
      <c r="D361" s="6"/>
      <c r="E361" s="6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5"/>
      <c r="Z361" s="6"/>
      <c r="AA361" s="7"/>
      <c r="AB361" s="8"/>
    </row>
    <row r="362" ht="12.75" customHeight="1">
      <c r="A362" s="4"/>
      <c r="B362" s="6"/>
      <c r="C362" s="6"/>
      <c r="D362" s="6"/>
      <c r="E362" s="6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5"/>
      <c r="Z362" s="6"/>
      <c r="AA362" s="7"/>
      <c r="AB362" s="8"/>
    </row>
    <row r="363" ht="12.75" customHeight="1">
      <c r="A363" s="4"/>
      <c r="B363" s="6"/>
      <c r="C363" s="6"/>
      <c r="D363" s="6"/>
      <c r="E363" s="6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5"/>
      <c r="Z363" s="6"/>
      <c r="AA363" s="7"/>
      <c r="AB363" s="8"/>
    </row>
    <row r="364" ht="12.75" customHeight="1">
      <c r="A364" s="4"/>
      <c r="B364" s="6"/>
      <c r="C364" s="6"/>
      <c r="D364" s="6"/>
      <c r="E364" s="6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5"/>
      <c r="Z364" s="6"/>
      <c r="AA364" s="7"/>
      <c r="AB364" s="8"/>
    </row>
    <row r="365" ht="12.75" customHeight="1">
      <c r="A365" s="4"/>
      <c r="B365" s="6"/>
      <c r="C365" s="6"/>
      <c r="D365" s="6"/>
      <c r="E365" s="6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5"/>
      <c r="Z365" s="6"/>
      <c r="AA365" s="7"/>
      <c r="AB365" s="8"/>
    </row>
    <row r="366" ht="12.75" customHeight="1">
      <c r="A366" s="4"/>
      <c r="B366" s="6"/>
      <c r="C366" s="6"/>
      <c r="D366" s="6"/>
      <c r="E366" s="6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5"/>
      <c r="Z366" s="6"/>
      <c r="AA366" s="7"/>
      <c r="AB366" s="8"/>
    </row>
    <row r="367" ht="12.75" customHeight="1">
      <c r="A367" s="4"/>
      <c r="B367" s="6"/>
      <c r="C367" s="6"/>
      <c r="D367" s="6"/>
      <c r="E367" s="6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5"/>
      <c r="Z367" s="6"/>
      <c r="AA367" s="7"/>
      <c r="AB367" s="8"/>
    </row>
    <row r="368" ht="12.75" customHeight="1">
      <c r="A368" s="4"/>
      <c r="B368" s="6"/>
      <c r="C368" s="6"/>
      <c r="D368" s="6"/>
      <c r="E368" s="6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5"/>
      <c r="Z368" s="6"/>
      <c r="AA368" s="7"/>
      <c r="AB368" s="8"/>
    </row>
    <row r="369" ht="12.75" customHeight="1">
      <c r="A369" s="4"/>
      <c r="B369" s="6"/>
      <c r="C369" s="6"/>
      <c r="D369" s="6"/>
      <c r="E369" s="6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5"/>
      <c r="Z369" s="6"/>
      <c r="AA369" s="7"/>
      <c r="AB369" s="8"/>
    </row>
    <row r="370" ht="12.75" customHeight="1">
      <c r="A370" s="4"/>
      <c r="B370" s="6"/>
      <c r="C370" s="6"/>
      <c r="D370" s="6"/>
      <c r="E370" s="6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5"/>
      <c r="Z370" s="6"/>
      <c r="AA370" s="7"/>
      <c r="AB370" s="8"/>
    </row>
    <row r="371" ht="12.75" customHeight="1">
      <c r="A371" s="4"/>
      <c r="B371" s="6"/>
      <c r="C371" s="6"/>
      <c r="D371" s="6"/>
      <c r="E371" s="6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5"/>
      <c r="Z371" s="6"/>
      <c r="AA371" s="7"/>
      <c r="AB371" s="8"/>
    </row>
    <row r="372" ht="12.75" customHeight="1">
      <c r="A372" s="4"/>
      <c r="B372" s="6"/>
      <c r="C372" s="6"/>
      <c r="D372" s="6"/>
      <c r="E372" s="6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5"/>
      <c r="Z372" s="6"/>
      <c r="AA372" s="7"/>
      <c r="AB372" s="8"/>
    </row>
    <row r="373" ht="12.75" customHeight="1">
      <c r="A373" s="4"/>
      <c r="B373" s="6"/>
      <c r="C373" s="6"/>
      <c r="D373" s="6"/>
      <c r="E373" s="6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  <c r="Z373" s="6"/>
      <c r="AA373" s="7"/>
      <c r="AB373" s="8"/>
    </row>
    <row r="374" ht="12.75" customHeight="1">
      <c r="A374" s="4"/>
      <c r="B374" s="6"/>
      <c r="C374" s="6"/>
      <c r="D374" s="6"/>
      <c r="E374" s="6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  <c r="Z374" s="6"/>
      <c r="AA374" s="7"/>
      <c r="AB374" s="8"/>
    </row>
    <row r="375" ht="12.75" customHeight="1">
      <c r="A375" s="4"/>
      <c r="B375" s="6"/>
      <c r="C375" s="6"/>
      <c r="D375" s="6"/>
      <c r="E375" s="6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  <c r="Z375" s="6"/>
      <c r="AA375" s="7"/>
      <c r="AB375" s="8"/>
    </row>
    <row r="376" ht="12.75" customHeight="1">
      <c r="A376" s="4"/>
      <c r="B376" s="6"/>
      <c r="C376" s="6"/>
      <c r="D376" s="6"/>
      <c r="E376" s="6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  <c r="Z376" s="6"/>
      <c r="AA376" s="7"/>
      <c r="AB376" s="8"/>
    </row>
    <row r="377" ht="12.75" customHeight="1">
      <c r="A377" s="4"/>
      <c r="B377" s="6"/>
      <c r="C377" s="6"/>
      <c r="D377" s="6"/>
      <c r="E377" s="6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  <c r="Z377" s="6"/>
      <c r="AA377" s="7"/>
      <c r="AB377" s="8"/>
    </row>
    <row r="378" ht="12.75" customHeight="1">
      <c r="A378" s="4"/>
      <c r="B378" s="6"/>
      <c r="C378" s="6"/>
      <c r="D378" s="6"/>
      <c r="E378" s="6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  <c r="Z378" s="6"/>
      <c r="AA378" s="7"/>
      <c r="AB378" s="8"/>
    </row>
    <row r="379" ht="12.75" customHeight="1">
      <c r="A379" s="4"/>
      <c r="B379" s="6"/>
      <c r="C379" s="6"/>
      <c r="D379" s="6"/>
      <c r="E379" s="6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5"/>
      <c r="Z379" s="6"/>
      <c r="AA379" s="7"/>
      <c r="AB379" s="8"/>
    </row>
    <row r="380" ht="12.75" customHeight="1">
      <c r="A380" s="4"/>
      <c r="B380" s="6"/>
      <c r="C380" s="6"/>
      <c r="D380" s="6"/>
      <c r="E380" s="6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5"/>
      <c r="Z380" s="6"/>
      <c r="AA380" s="7"/>
      <c r="AB380" s="8"/>
    </row>
    <row r="381" ht="12.75" customHeight="1">
      <c r="A381" s="4"/>
      <c r="B381" s="6"/>
      <c r="C381" s="6"/>
      <c r="D381" s="6"/>
      <c r="E381" s="6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5"/>
      <c r="Z381" s="6"/>
      <c r="AA381" s="7"/>
      <c r="AB381" s="8"/>
    </row>
    <row r="382" ht="12.75" customHeight="1">
      <c r="A382" s="4"/>
      <c r="B382" s="6"/>
      <c r="C382" s="6"/>
      <c r="D382" s="6"/>
      <c r="E382" s="6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5"/>
      <c r="Z382" s="6"/>
      <c r="AA382" s="7"/>
      <c r="AB382" s="8"/>
    </row>
    <row r="383" ht="12.75" customHeight="1">
      <c r="A383" s="4"/>
      <c r="B383" s="6"/>
      <c r="C383" s="6"/>
      <c r="D383" s="6"/>
      <c r="E383" s="6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5"/>
      <c r="Z383" s="6"/>
      <c r="AA383" s="7"/>
      <c r="AB383" s="8"/>
    </row>
    <row r="384" ht="12.75" customHeight="1">
      <c r="A384" s="4"/>
      <c r="B384" s="6"/>
      <c r="C384" s="6"/>
      <c r="D384" s="6"/>
      <c r="E384" s="6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5"/>
      <c r="Z384" s="6"/>
      <c r="AA384" s="7"/>
      <c r="AB384" s="8"/>
    </row>
    <row r="385" ht="12.75" customHeight="1">
      <c r="A385" s="4"/>
      <c r="B385" s="6"/>
      <c r="C385" s="6"/>
      <c r="D385" s="6"/>
      <c r="E385" s="6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5"/>
      <c r="Z385" s="6"/>
      <c r="AA385" s="7"/>
      <c r="AB385" s="8"/>
    </row>
    <row r="386" ht="12.75" customHeight="1">
      <c r="A386" s="4"/>
      <c r="B386" s="6"/>
      <c r="C386" s="6"/>
      <c r="D386" s="6"/>
      <c r="E386" s="6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5"/>
      <c r="Z386" s="6"/>
      <c r="AA386" s="7"/>
      <c r="AB386" s="8"/>
    </row>
    <row r="387" ht="12.75" customHeight="1">
      <c r="A387" s="4"/>
      <c r="B387" s="6"/>
      <c r="C387" s="6"/>
      <c r="D387" s="6"/>
      <c r="E387" s="6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5"/>
      <c r="Z387" s="6"/>
      <c r="AA387" s="7"/>
      <c r="AB387" s="8"/>
    </row>
    <row r="388" ht="12.75" customHeight="1">
      <c r="A388" s="4"/>
      <c r="B388" s="6"/>
      <c r="C388" s="6"/>
      <c r="D388" s="6"/>
      <c r="E388" s="6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5"/>
      <c r="Z388" s="6"/>
      <c r="AA388" s="7"/>
      <c r="AB388" s="8"/>
    </row>
    <row r="389" ht="12.75" customHeight="1">
      <c r="A389" s="4"/>
      <c r="B389" s="6"/>
      <c r="C389" s="6"/>
      <c r="D389" s="6"/>
      <c r="E389" s="6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5"/>
      <c r="Z389" s="6"/>
      <c r="AA389" s="7"/>
      <c r="AB389" s="8"/>
    </row>
    <row r="390" ht="12.75" customHeight="1">
      <c r="A390" s="4"/>
      <c r="B390" s="6"/>
      <c r="C390" s="6"/>
      <c r="D390" s="6"/>
      <c r="E390" s="6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5"/>
      <c r="Z390" s="6"/>
      <c r="AA390" s="7"/>
      <c r="AB390" s="8"/>
    </row>
    <row r="391" ht="12.75" customHeight="1">
      <c r="A391" s="4"/>
      <c r="B391" s="6"/>
      <c r="C391" s="6"/>
      <c r="D391" s="6"/>
      <c r="E391" s="6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5"/>
      <c r="Z391" s="6"/>
      <c r="AA391" s="7"/>
      <c r="AB391" s="8"/>
    </row>
    <row r="392" ht="12.75" customHeight="1">
      <c r="A392" s="4"/>
      <c r="B392" s="6"/>
      <c r="C392" s="6"/>
      <c r="D392" s="6"/>
      <c r="E392" s="6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5"/>
      <c r="Z392" s="6"/>
      <c r="AA392" s="7"/>
      <c r="AB392" s="8"/>
    </row>
    <row r="393" ht="12.75" customHeight="1">
      <c r="A393" s="4"/>
      <c r="B393" s="6"/>
      <c r="C393" s="6"/>
      <c r="D393" s="6"/>
      <c r="E393" s="6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5"/>
      <c r="Z393" s="6"/>
      <c r="AA393" s="7"/>
      <c r="AB393" s="8"/>
    </row>
    <row r="394" ht="12.75" customHeight="1">
      <c r="A394" s="4"/>
      <c r="B394" s="6"/>
      <c r="C394" s="6"/>
      <c r="D394" s="6"/>
      <c r="E394" s="6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5"/>
      <c r="Z394" s="6"/>
      <c r="AA394" s="7"/>
      <c r="AB394" s="8"/>
    </row>
    <row r="395" ht="12.75" customHeight="1">
      <c r="A395" s="4"/>
      <c r="B395" s="6"/>
      <c r="C395" s="6"/>
      <c r="D395" s="6"/>
      <c r="E395" s="6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5"/>
      <c r="Z395" s="6"/>
      <c r="AA395" s="7"/>
      <c r="AB395" s="8"/>
    </row>
    <row r="396" ht="12.75" customHeight="1">
      <c r="A396" s="4"/>
      <c r="B396" s="6"/>
      <c r="C396" s="6"/>
      <c r="D396" s="6"/>
      <c r="E396" s="6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5"/>
      <c r="Z396" s="6"/>
      <c r="AA396" s="7"/>
      <c r="AB396" s="8"/>
    </row>
    <row r="397" ht="12.75" customHeight="1">
      <c r="A397" s="4"/>
      <c r="B397" s="6"/>
      <c r="C397" s="6"/>
      <c r="D397" s="6"/>
      <c r="E397" s="6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5"/>
      <c r="Z397" s="6"/>
      <c r="AA397" s="7"/>
      <c r="AB397" s="8"/>
    </row>
    <row r="398" ht="12.75" customHeight="1">
      <c r="A398" s="4"/>
      <c r="B398" s="6"/>
      <c r="C398" s="6"/>
      <c r="D398" s="6"/>
      <c r="E398" s="6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5"/>
      <c r="Z398" s="6"/>
      <c r="AA398" s="7"/>
      <c r="AB398" s="8"/>
    </row>
    <row r="399" ht="12.75" customHeight="1">
      <c r="A399" s="4"/>
      <c r="B399" s="6"/>
      <c r="C399" s="6"/>
      <c r="D399" s="6"/>
      <c r="E399" s="6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5"/>
      <c r="Z399" s="6"/>
      <c r="AA399" s="7"/>
      <c r="AB399" s="8"/>
    </row>
    <row r="400" ht="12.75" customHeight="1">
      <c r="A400" s="4"/>
      <c r="B400" s="6"/>
      <c r="C400" s="6"/>
      <c r="D400" s="6"/>
      <c r="E400" s="6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5"/>
      <c r="Z400" s="6"/>
      <c r="AA400" s="7"/>
      <c r="AB400" s="8"/>
    </row>
    <row r="401" ht="12.75" customHeight="1">
      <c r="A401" s="4"/>
      <c r="B401" s="6"/>
      <c r="C401" s="6"/>
      <c r="D401" s="6"/>
      <c r="E401" s="6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/>
      <c r="Z401" s="6"/>
      <c r="AA401" s="7"/>
      <c r="AB401" s="8"/>
    </row>
    <row r="402" ht="12.75" customHeight="1">
      <c r="A402" s="4"/>
      <c r="B402" s="6"/>
      <c r="C402" s="6"/>
      <c r="D402" s="6"/>
      <c r="E402" s="6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5"/>
      <c r="Z402" s="6"/>
      <c r="AA402" s="7"/>
      <c r="AB402" s="8"/>
    </row>
    <row r="403" ht="12.75" customHeight="1">
      <c r="A403" s="4"/>
      <c r="B403" s="6"/>
      <c r="C403" s="6"/>
      <c r="D403" s="6"/>
      <c r="E403" s="6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5"/>
      <c r="Z403" s="6"/>
      <c r="AA403" s="7"/>
      <c r="AB403" s="8"/>
    </row>
    <row r="404" ht="12.75" customHeight="1">
      <c r="A404" s="4"/>
      <c r="B404" s="6"/>
      <c r="C404" s="6"/>
      <c r="D404" s="6"/>
      <c r="E404" s="6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5"/>
      <c r="Z404" s="6"/>
      <c r="AA404" s="7"/>
      <c r="AB404" s="8"/>
    </row>
    <row r="405" ht="12.75" customHeight="1">
      <c r="A405" s="4"/>
      <c r="B405" s="6"/>
      <c r="C405" s="6"/>
      <c r="D405" s="6"/>
      <c r="E405" s="6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5"/>
      <c r="Z405" s="6"/>
      <c r="AA405" s="7"/>
      <c r="AB405" s="8"/>
    </row>
    <row r="406" ht="12.75" customHeight="1">
      <c r="A406" s="4"/>
      <c r="B406" s="6"/>
      <c r="C406" s="6"/>
      <c r="D406" s="6"/>
      <c r="E406" s="6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5"/>
      <c r="Z406" s="6"/>
      <c r="AA406" s="7"/>
      <c r="AB406" s="8"/>
    </row>
    <row r="407" ht="12.75" customHeight="1">
      <c r="A407" s="4"/>
      <c r="B407" s="6"/>
      <c r="C407" s="6"/>
      <c r="D407" s="6"/>
      <c r="E407" s="6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5"/>
      <c r="Z407" s="6"/>
      <c r="AA407" s="7"/>
      <c r="AB407" s="8"/>
    </row>
    <row r="408" ht="12.75" customHeight="1">
      <c r="A408" s="4"/>
      <c r="B408" s="6"/>
      <c r="C408" s="6"/>
      <c r="D408" s="6"/>
      <c r="E408" s="6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5"/>
      <c r="Z408" s="6"/>
      <c r="AA408" s="7"/>
      <c r="AB408" s="8"/>
    </row>
    <row r="409" ht="12.75" customHeight="1">
      <c r="A409" s="4"/>
      <c r="B409" s="6"/>
      <c r="C409" s="6"/>
      <c r="D409" s="6"/>
      <c r="E409" s="6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5"/>
      <c r="Z409" s="6"/>
      <c r="AA409" s="7"/>
      <c r="AB409" s="8"/>
    </row>
    <row r="410" ht="12.75" customHeight="1">
      <c r="A410" s="4"/>
      <c r="B410" s="6"/>
      <c r="C410" s="6"/>
      <c r="D410" s="6"/>
      <c r="E410" s="6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5"/>
      <c r="Z410" s="6"/>
      <c r="AA410" s="7"/>
      <c r="AB410" s="8"/>
    </row>
    <row r="411" ht="12.75" customHeight="1">
      <c r="A411" s="4"/>
      <c r="B411" s="6"/>
      <c r="C411" s="6"/>
      <c r="D411" s="6"/>
      <c r="E411" s="6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5"/>
      <c r="Z411" s="6"/>
      <c r="AA411" s="7"/>
      <c r="AB411" s="8"/>
    </row>
    <row r="412" ht="12.75" customHeight="1">
      <c r="A412" s="4"/>
      <c r="B412" s="6"/>
      <c r="C412" s="6"/>
      <c r="D412" s="6"/>
      <c r="E412" s="6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5"/>
      <c r="Z412" s="6"/>
      <c r="AA412" s="7"/>
      <c r="AB412" s="8"/>
    </row>
    <row r="413" ht="12.75" customHeight="1">
      <c r="A413" s="4"/>
      <c r="B413" s="6"/>
      <c r="C413" s="6"/>
      <c r="D413" s="6"/>
      <c r="E413" s="6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5"/>
      <c r="Z413" s="6"/>
      <c r="AA413" s="7"/>
      <c r="AB413" s="8"/>
    </row>
    <row r="414" ht="12.75" customHeight="1">
      <c r="A414" s="4"/>
      <c r="B414" s="6"/>
      <c r="C414" s="6"/>
      <c r="D414" s="6"/>
      <c r="E414" s="6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5"/>
      <c r="Z414" s="6"/>
      <c r="AA414" s="7"/>
      <c r="AB414" s="8"/>
    </row>
    <row r="415" ht="12.75" customHeight="1">
      <c r="A415" s="4"/>
      <c r="B415" s="6"/>
      <c r="C415" s="6"/>
      <c r="D415" s="6"/>
      <c r="E415" s="6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5"/>
      <c r="Z415" s="6"/>
      <c r="AA415" s="7"/>
      <c r="AB415" s="8"/>
    </row>
    <row r="416" ht="12.75" customHeight="1">
      <c r="A416" s="4"/>
      <c r="B416" s="6"/>
      <c r="C416" s="6"/>
      <c r="D416" s="6"/>
      <c r="E416" s="6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5"/>
      <c r="Z416" s="6"/>
      <c r="AA416" s="7"/>
      <c r="AB416" s="8"/>
    </row>
    <row r="417" ht="12.75" customHeight="1">
      <c r="A417" s="4"/>
      <c r="B417" s="6"/>
      <c r="C417" s="6"/>
      <c r="D417" s="6"/>
      <c r="E417" s="6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5"/>
      <c r="Z417" s="6"/>
      <c r="AA417" s="7"/>
      <c r="AB417" s="8"/>
    </row>
    <row r="418" ht="12.75" customHeight="1">
      <c r="A418" s="4"/>
      <c r="B418" s="6"/>
      <c r="C418" s="6"/>
      <c r="D418" s="6"/>
      <c r="E418" s="6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5"/>
      <c r="Z418" s="6"/>
      <c r="AA418" s="7"/>
      <c r="AB418" s="8"/>
    </row>
    <row r="419" ht="12.75" customHeight="1">
      <c r="A419" s="4"/>
      <c r="B419" s="6"/>
      <c r="C419" s="6"/>
      <c r="D419" s="6"/>
      <c r="E419" s="6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5"/>
      <c r="Z419" s="6"/>
      <c r="AA419" s="7"/>
      <c r="AB419" s="8"/>
    </row>
    <row r="420" ht="12.75" customHeight="1">
      <c r="A420" s="4"/>
      <c r="B420" s="6"/>
      <c r="C420" s="6"/>
      <c r="D420" s="6"/>
      <c r="E420" s="6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5"/>
      <c r="Z420" s="6"/>
      <c r="AA420" s="7"/>
      <c r="AB420" s="8"/>
    </row>
    <row r="421" ht="12.75" customHeight="1">
      <c r="A421" s="4"/>
      <c r="B421" s="6"/>
      <c r="C421" s="6"/>
      <c r="D421" s="6"/>
      <c r="E421" s="6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5"/>
      <c r="Z421" s="6"/>
      <c r="AA421" s="7"/>
      <c r="AB421" s="8"/>
    </row>
    <row r="422" ht="12.75" customHeight="1">
      <c r="A422" s="4"/>
      <c r="B422" s="6"/>
      <c r="C422" s="6"/>
      <c r="D422" s="6"/>
      <c r="E422" s="6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5"/>
      <c r="Z422" s="6"/>
      <c r="AA422" s="7"/>
      <c r="AB422" s="8"/>
    </row>
    <row r="423" ht="12.75" customHeight="1">
      <c r="A423" s="4"/>
      <c r="B423" s="6"/>
      <c r="C423" s="6"/>
      <c r="D423" s="6"/>
      <c r="E423" s="6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5"/>
      <c r="Z423" s="6"/>
      <c r="AA423" s="7"/>
      <c r="AB423" s="8"/>
    </row>
    <row r="424" ht="12.75" customHeight="1">
      <c r="A424" s="4"/>
      <c r="B424" s="6"/>
      <c r="C424" s="6"/>
      <c r="D424" s="6"/>
      <c r="E424" s="6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5"/>
      <c r="Z424" s="6"/>
      <c r="AA424" s="7"/>
      <c r="AB424" s="8"/>
    </row>
    <row r="425" ht="12.75" customHeight="1">
      <c r="A425" s="4"/>
      <c r="B425" s="6"/>
      <c r="C425" s="6"/>
      <c r="D425" s="6"/>
      <c r="E425" s="6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5"/>
      <c r="Z425" s="6"/>
      <c r="AA425" s="7"/>
      <c r="AB425" s="8"/>
    </row>
    <row r="426" ht="12.75" customHeight="1">
      <c r="A426" s="4"/>
      <c r="B426" s="6"/>
      <c r="C426" s="6"/>
      <c r="D426" s="6"/>
      <c r="E426" s="6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5"/>
      <c r="Z426" s="6"/>
      <c r="AA426" s="7"/>
      <c r="AB426" s="8"/>
    </row>
    <row r="427" ht="12.75" customHeight="1">
      <c r="A427" s="4"/>
      <c r="B427" s="6"/>
      <c r="C427" s="6"/>
      <c r="D427" s="6"/>
      <c r="E427" s="6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5"/>
      <c r="Z427" s="6"/>
      <c r="AA427" s="7"/>
      <c r="AB427" s="8"/>
    </row>
    <row r="428" ht="12.75" customHeight="1">
      <c r="A428" s="4"/>
      <c r="B428" s="6"/>
      <c r="C428" s="6"/>
      <c r="D428" s="6"/>
      <c r="E428" s="6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5"/>
      <c r="Z428" s="6"/>
      <c r="AA428" s="7"/>
      <c r="AB428" s="8"/>
    </row>
    <row r="429" ht="12.75" customHeight="1">
      <c r="A429" s="4"/>
      <c r="B429" s="6"/>
      <c r="C429" s="6"/>
      <c r="D429" s="6"/>
      <c r="E429" s="6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5"/>
      <c r="Z429" s="6"/>
      <c r="AA429" s="7"/>
      <c r="AB429" s="8"/>
    </row>
    <row r="430" ht="12.75" customHeight="1">
      <c r="A430" s="4"/>
      <c r="B430" s="6"/>
      <c r="C430" s="6"/>
      <c r="D430" s="6"/>
      <c r="E430" s="6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/>
      <c r="Z430" s="6"/>
      <c r="AA430" s="7"/>
      <c r="AB430" s="8"/>
    </row>
    <row r="431" ht="12.75" customHeight="1">
      <c r="A431" s="4"/>
      <c r="B431" s="6"/>
      <c r="C431" s="6"/>
      <c r="D431" s="6"/>
      <c r="E431" s="6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5"/>
      <c r="Z431" s="6"/>
      <c r="AA431" s="7"/>
      <c r="AB431" s="8"/>
    </row>
    <row r="432" ht="12.75" customHeight="1">
      <c r="A432" s="4"/>
      <c r="B432" s="6"/>
      <c r="C432" s="6"/>
      <c r="D432" s="6"/>
      <c r="E432" s="6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5"/>
      <c r="Z432" s="6"/>
      <c r="AA432" s="7"/>
      <c r="AB432" s="8"/>
    </row>
    <row r="433" ht="12.75" customHeight="1">
      <c r="A433" s="4"/>
      <c r="B433" s="6"/>
      <c r="C433" s="6"/>
      <c r="D433" s="6"/>
      <c r="E433" s="6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5"/>
      <c r="Z433" s="6"/>
      <c r="AA433" s="7"/>
      <c r="AB433" s="8"/>
    </row>
    <row r="434" ht="12.75" customHeight="1">
      <c r="A434" s="4"/>
      <c r="B434" s="6"/>
      <c r="C434" s="6"/>
      <c r="D434" s="6"/>
      <c r="E434" s="6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5"/>
      <c r="Z434" s="6"/>
      <c r="AA434" s="7"/>
      <c r="AB434" s="8"/>
    </row>
    <row r="435" ht="12.75" customHeight="1">
      <c r="A435" s="4"/>
      <c r="B435" s="6"/>
      <c r="C435" s="6"/>
      <c r="D435" s="6"/>
      <c r="E435" s="6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5"/>
      <c r="Z435" s="6"/>
      <c r="AA435" s="7"/>
      <c r="AB435" s="8"/>
    </row>
    <row r="436" ht="12.75" customHeight="1">
      <c r="A436" s="4"/>
      <c r="B436" s="6"/>
      <c r="C436" s="6"/>
      <c r="D436" s="6"/>
      <c r="E436" s="6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5"/>
      <c r="Z436" s="6"/>
      <c r="AA436" s="7"/>
      <c r="AB436" s="8"/>
    </row>
    <row r="437" ht="12.75" customHeight="1">
      <c r="A437" s="4"/>
      <c r="B437" s="6"/>
      <c r="C437" s="6"/>
      <c r="D437" s="6"/>
      <c r="E437" s="6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5"/>
      <c r="Z437" s="6"/>
      <c r="AA437" s="7"/>
      <c r="AB437" s="8"/>
    </row>
    <row r="438" ht="12.75" customHeight="1">
      <c r="A438" s="4"/>
      <c r="B438" s="6"/>
      <c r="C438" s="6"/>
      <c r="D438" s="6"/>
      <c r="E438" s="6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5"/>
      <c r="Z438" s="6"/>
      <c r="AA438" s="7"/>
      <c r="AB438" s="8"/>
    </row>
    <row r="439" ht="12.75" customHeight="1">
      <c r="A439" s="4"/>
      <c r="B439" s="6"/>
      <c r="C439" s="6"/>
      <c r="D439" s="6"/>
      <c r="E439" s="6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5"/>
      <c r="Z439" s="6"/>
      <c r="AA439" s="7"/>
      <c r="AB439" s="8"/>
    </row>
    <row r="440" ht="12.75" customHeight="1">
      <c r="A440" s="4"/>
      <c r="B440" s="6"/>
      <c r="C440" s="6"/>
      <c r="D440" s="6"/>
      <c r="E440" s="6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5"/>
      <c r="Z440" s="6"/>
      <c r="AA440" s="7"/>
      <c r="AB440" s="8"/>
    </row>
    <row r="441" ht="12.75" customHeight="1">
      <c r="A441" s="4"/>
      <c r="B441" s="6"/>
      <c r="C441" s="6"/>
      <c r="D441" s="6"/>
      <c r="E441" s="6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5"/>
      <c r="Z441" s="6"/>
      <c r="AA441" s="7"/>
      <c r="AB441" s="8"/>
    </row>
    <row r="442" ht="12.75" customHeight="1">
      <c r="A442" s="4"/>
      <c r="B442" s="6"/>
      <c r="C442" s="6"/>
      <c r="D442" s="6"/>
      <c r="E442" s="6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5"/>
      <c r="Z442" s="6"/>
      <c r="AA442" s="7"/>
      <c r="AB442" s="8"/>
    </row>
    <row r="443" ht="12.75" customHeight="1">
      <c r="A443" s="4"/>
      <c r="B443" s="6"/>
      <c r="C443" s="6"/>
      <c r="D443" s="6"/>
      <c r="E443" s="6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5"/>
      <c r="Z443" s="6"/>
      <c r="AA443" s="7"/>
      <c r="AB443" s="8"/>
    </row>
    <row r="444" ht="12.75" customHeight="1">
      <c r="A444" s="4"/>
      <c r="B444" s="6"/>
      <c r="C444" s="6"/>
      <c r="D444" s="6"/>
      <c r="E444" s="6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5"/>
      <c r="Z444" s="6"/>
      <c r="AA444" s="7"/>
      <c r="AB444" s="8"/>
    </row>
    <row r="445" ht="12.75" customHeight="1">
      <c r="A445" s="4"/>
      <c r="B445" s="6"/>
      <c r="C445" s="6"/>
      <c r="D445" s="6"/>
      <c r="E445" s="6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/>
      <c r="Z445" s="6"/>
      <c r="AA445" s="7"/>
      <c r="AB445" s="8"/>
    </row>
    <row r="446" ht="12.75" customHeight="1">
      <c r="A446" s="4"/>
      <c r="B446" s="6"/>
      <c r="C446" s="6"/>
      <c r="D446" s="6"/>
      <c r="E446" s="6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5"/>
      <c r="Z446" s="6"/>
      <c r="AA446" s="7"/>
      <c r="AB446" s="8"/>
    </row>
    <row r="447" ht="12.75" customHeight="1">
      <c r="A447" s="4"/>
      <c r="B447" s="6"/>
      <c r="C447" s="6"/>
      <c r="D447" s="6"/>
      <c r="E447" s="6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5"/>
      <c r="Z447" s="6"/>
      <c r="AA447" s="7"/>
      <c r="AB447" s="8"/>
    </row>
    <row r="448" ht="12.75" customHeight="1">
      <c r="A448" s="4"/>
      <c r="B448" s="6"/>
      <c r="C448" s="6"/>
      <c r="D448" s="6"/>
      <c r="E448" s="6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5"/>
      <c r="Z448" s="6"/>
      <c r="AA448" s="7"/>
      <c r="AB448" s="8"/>
    </row>
    <row r="449" ht="12.75" customHeight="1">
      <c r="A449" s="4"/>
      <c r="B449" s="6"/>
      <c r="C449" s="6"/>
      <c r="D449" s="6"/>
      <c r="E449" s="6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5"/>
      <c r="Z449" s="6"/>
      <c r="AA449" s="7"/>
      <c r="AB449" s="8"/>
    </row>
    <row r="450" ht="12.75" customHeight="1">
      <c r="A450" s="4"/>
      <c r="B450" s="6"/>
      <c r="C450" s="6"/>
      <c r="D450" s="6"/>
      <c r="E450" s="6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5"/>
      <c r="Z450" s="6"/>
      <c r="AA450" s="7"/>
      <c r="AB450" s="8"/>
    </row>
    <row r="451" ht="12.75" customHeight="1">
      <c r="A451" s="4"/>
      <c r="B451" s="6"/>
      <c r="C451" s="6"/>
      <c r="D451" s="6"/>
      <c r="E451" s="6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5"/>
      <c r="Z451" s="6"/>
      <c r="AA451" s="7"/>
      <c r="AB451" s="8"/>
    </row>
    <row r="452" ht="12.75" customHeight="1">
      <c r="A452" s="4"/>
      <c r="B452" s="6"/>
      <c r="C452" s="6"/>
      <c r="D452" s="6"/>
      <c r="E452" s="6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5"/>
      <c r="Z452" s="6"/>
      <c r="AA452" s="7"/>
      <c r="AB452" s="8"/>
    </row>
    <row r="453" ht="12.75" customHeight="1">
      <c r="A453" s="4"/>
      <c r="B453" s="6"/>
      <c r="C453" s="6"/>
      <c r="D453" s="6"/>
      <c r="E453" s="6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5"/>
      <c r="Z453" s="6"/>
      <c r="AA453" s="7"/>
      <c r="AB453" s="8"/>
    </row>
    <row r="454" ht="12.75" customHeight="1">
      <c r="A454" s="4"/>
      <c r="B454" s="6"/>
      <c r="C454" s="6"/>
      <c r="D454" s="6"/>
      <c r="E454" s="6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5"/>
      <c r="Z454" s="6"/>
      <c r="AA454" s="7"/>
      <c r="AB454" s="8"/>
    </row>
    <row r="455" ht="12.75" customHeight="1">
      <c r="A455" s="4"/>
      <c r="B455" s="6"/>
      <c r="C455" s="6"/>
      <c r="D455" s="6"/>
      <c r="E455" s="6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5"/>
      <c r="Z455" s="6"/>
      <c r="AA455" s="7"/>
      <c r="AB455" s="8"/>
    </row>
    <row r="456" ht="12.75" customHeight="1">
      <c r="A456" s="4"/>
      <c r="B456" s="6"/>
      <c r="C456" s="6"/>
      <c r="D456" s="6"/>
      <c r="E456" s="6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5"/>
      <c r="Z456" s="6"/>
      <c r="AA456" s="7"/>
      <c r="AB456" s="8"/>
    </row>
    <row r="457" ht="12.75" customHeight="1">
      <c r="A457" s="4"/>
      <c r="B457" s="6"/>
      <c r="C457" s="6"/>
      <c r="D457" s="6"/>
      <c r="E457" s="6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/>
      <c r="Z457" s="6"/>
      <c r="AA457" s="7"/>
      <c r="AB457" s="8"/>
    </row>
    <row r="458" ht="12.75" customHeight="1">
      <c r="A458" s="4"/>
      <c r="B458" s="6"/>
      <c r="C458" s="6"/>
      <c r="D458" s="6"/>
      <c r="E458" s="6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5"/>
      <c r="Z458" s="6"/>
      <c r="AA458" s="7"/>
      <c r="AB458" s="8"/>
    </row>
    <row r="459" ht="12.75" customHeight="1">
      <c r="A459" s="4"/>
      <c r="B459" s="6"/>
      <c r="C459" s="6"/>
      <c r="D459" s="6"/>
      <c r="E459" s="6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5"/>
      <c r="Z459" s="6"/>
      <c r="AA459" s="7"/>
      <c r="AB459" s="8"/>
    </row>
    <row r="460" ht="12.75" customHeight="1">
      <c r="A460" s="4"/>
      <c r="B460" s="6"/>
      <c r="C460" s="6"/>
      <c r="D460" s="6"/>
      <c r="E460" s="6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5"/>
      <c r="Z460" s="6"/>
      <c r="AA460" s="7"/>
      <c r="AB460" s="8"/>
    </row>
    <row r="461" ht="12.75" customHeight="1">
      <c r="A461" s="4"/>
      <c r="B461" s="6"/>
      <c r="C461" s="6"/>
      <c r="D461" s="6"/>
      <c r="E461" s="6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5"/>
      <c r="Z461" s="6"/>
      <c r="AA461" s="7"/>
      <c r="AB461" s="8"/>
    </row>
    <row r="462" ht="12.75" customHeight="1">
      <c r="A462" s="4"/>
      <c r="B462" s="6"/>
      <c r="C462" s="6"/>
      <c r="D462" s="6"/>
      <c r="E462" s="6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5"/>
      <c r="Z462" s="6"/>
      <c r="AA462" s="7"/>
      <c r="AB462" s="8"/>
    </row>
    <row r="463" ht="12.75" customHeight="1">
      <c r="A463" s="4"/>
      <c r="B463" s="6"/>
      <c r="C463" s="6"/>
      <c r="D463" s="6"/>
      <c r="E463" s="6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5"/>
      <c r="Z463" s="6"/>
      <c r="AA463" s="7"/>
      <c r="AB463" s="8"/>
    </row>
    <row r="464" ht="12.75" customHeight="1">
      <c r="A464" s="4"/>
      <c r="B464" s="6"/>
      <c r="C464" s="6"/>
      <c r="D464" s="6"/>
      <c r="E464" s="6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5"/>
      <c r="Z464" s="6"/>
      <c r="AA464" s="7"/>
      <c r="AB464" s="8"/>
    </row>
    <row r="465" ht="12.75" customHeight="1">
      <c r="A465" s="4"/>
      <c r="B465" s="6"/>
      <c r="C465" s="6"/>
      <c r="D465" s="6"/>
      <c r="E465" s="6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5"/>
      <c r="Z465" s="6"/>
      <c r="AA465" s="7"/>
      <c r="AB465" s="8"/>
    </row>
    <row r="466" ht="12.75" customHeight="1">
      <c r="A466" s="4"/>
      <c r="B466" s="6"/>
      <c r="C466" s="6"/>
      <c r="D466" s="6"/>
      <c r="E466" s="6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5"/>
      <c r="Z466" s="6"/>
      <c r="AA466" s="7"/>
      <c r="AB466" s="8"/>
    </row>
    <row r="467" ht="12.75" customHeight="1">
      <c r="A467" s="4"/>
      <c r="B467" s="6"/>
      <c r="C467" s="6"/>
      <c r="D467" s="6"/>
      <c r="E467" s="6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5"/>
      <c r="Z467" s="6"/>
      <c r="AA467" s="7"/>
      <c r="AB467" s="8"/>
    </row>
    <row r="468" ht="12.75" customHeight="1">
      <c r="A468" s="4"/>
      <c r="B468" s="6"/>
      <c r="C468" s="6"/>
      <c r="D468" s="6"/>
      <c r="E468" s="6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5"/>
      <c r="Z468" s="6"/>
      <c r="AA468" s="7"/>
      <c r="AB468" s="8"/>
    </row>
    <row r="469" ht="12.75" customHeight="1">
      <c r="A469" s="4"/>
      <c r="B469" s="6"/>
      <c r="C469" s="6"/>
      <c r="D469" s="6"/>
      <c r="E469" s="6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5"/>
      <c r="Z469" s="6"/>
      <c r="AA469" s="7"/>
      <c r="AB469" s="8"/>
    </row>
    <row r="470" ht="12.75" customHeight="1">
      <c r="A470" s="4"/>
      <c r="B470" s="6"/>
      <c r="C470" s="6"/>
      <c r="D470" s="6"/>
      <c r="E470" s="6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5"/>
      <c r="Z470" s="6"/>
      <c r="AA470" s="7"/>
      <c r="AB470" s="8"/>
    </row>
    <row r="471" ht="12.75" customHeight="1">
      <c r="A471" s="4"/>
      <c r="B471" s="6"/>
      <c r="C471" s="6"/>
      <c r="D471" s="6"/>
      <c r="E471" s="6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5"/>
      <c r="Z471" s="6"/>
      <c r="AA471" s="7"/>
      <c r="AB471" s="8"/>
    </row>
    <row r="472" ht="12.75" customHeight="1">
      <c r="A472" s="4"/>
      <c r="B472" s="6"/>
      <c r="C472" s="6"/>
      <c r="D472" s="6"/>
      <c r="E472" s="6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5"/>
      <c r="Z472" s="6"/>
      <c r="AA472" s="7"/>
      <c r="AB472" s="8"/>
    </row>
    <row r="473" ht="12.75" customHeight="1">
      <c r="A473" s="4"/>
      <c r="B473" s="6"/>
      <c r="C473" s="6"/>
      <c r="D473" s="6"/>
      <c r="E473" s="6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5"/>
      <c r="Z473" s="6"/>
      <c r="AA473" s="7"/>
      <c r="AB473" s="8"/>
    </row>
    <row r="474" ht="12.75" customHeight="1">
      <c r="A474" s="4"/>
      <c r="B474" s="6"/>
      <c r="C474" s="6"/>
      <c r="D474" s="6"/>
      <c r="E474" s="6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5"/>
      <c r="Z474" s="6"/>
      <c r="AA474" s="7"/>
      <c r="AB474" s="8"/>
    </row>
    <row r="475" ht="12.75" customHeight="1">
      <c r="A475" s="4"/>
      <c r="B475" s="6"/>
      <c r="C475" s="6"/>
      <c r="D475" s="6"/>
      <c r="E475" s="6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5"/>
      <c r="Z475" s="6"/>
      <c r="AA475" s="7"/>
      <c r="AB475" s="8"/>
    </row>
    <row r="476" ht="12.75" customHeight="1">
      <c r="A476" s="4"/>
      <c r="B476" s="6"/>
      <c r="C476" s="6"/>
      <c r="D476" s="6"/>
      <c r="E476" s="6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5"/>
      <c r="Z476" s="6"/>
      <c r="AA476" s="7"/>
      <c r="AB476" s="8"/>
    </row>
    <row r="477" ht="12.75" customHeight="1">
      <c r="A477" s="4"/>
      <c r="B477" s="6"/>
      <c r="C477" s="6"/>
      <c r="D477" s="6"/>
      <c r="E477" s="6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5"/>
      <c r="Z477" s="6"/>
      <c r="AA477" s="7"/>
      <c r="AB477" s="8"/>
    </row>
    <row r="478" ht="12.75" customHeight="1">
      <c r="A478" s="4"/>
      <c r="B478" s="6"/>
      <c r="C478" s="6"/>
      <c r="D478" s="6"/>
      <c r="E478" s="6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5"/>
      <c r="Z478" s="6"/>
      <c r="AA478" s="7"/>
      <c r="AB478" s="8"/>
    </row>
    <row r="479" ht="12.75" customHeight="1">
      <c r="A479" s="4"/>
      <c r="B479" s="6"/>
      <c r="C479" s="6"/>
      <c r="D479" s="6"/>
      <c r="E479" s="6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5"/>
      <c r="Z479" s="6"/>
      <c r="AA479" s="7"/>
      <c r="AB479" s="8"/>
    </row>
    <row r="480" ht="12.75" customHeight="1">
      <c r="A480" s="4"/>
      <c r="B480" s="6"/>
      <c r="C480" s="6"/>
      <c r="D480" s="6"/>
      <c r="E480" s="6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5"/>
      <c r="Z480" s="6"/>
      <c r="AA480" s="7"/>
      <c r="AB480" s="8"/>
    </row>
    <row r="481" ht="12.75" customHeight="1">
      <c r="A481" s="4"/>
      <c r="B481" s="6"/>
      <c r="C481" s="6"/>
      <c r="D481" s="6"/>
      <c r="E481" s="6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5"/>
      <c r="Z481" s="6"/>
      <c r="AA481" s="7"/>
      <c r="AB481" s="8"/>
    </row>
    <row r="482" ht="12.75" customHeight="1">
      <c r="A482" s="4"/>
      <c r="B482" s="6"/>
      <c r="C482" s="6"/>
      <c r="D482" s="6"/>
      <c r="E482" s="6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5"/>
      <c r="Z482" s="6"/>
      <c r="AA482" s="7"/>
      <c r="AB482" s="8"/>
    </row>
    <row r="483" ht="12.75" customHeight="1">
      <c r="A483" s="4"/>
      <c r="B483" s="6"/>
      <c r="C483" s="6"/>
      <c r="D483" s="6"/>
      <c r="E483" s="6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5"/>
      <c r="Z483" s="6"/>
      <c r="AA483" s="7"/>
      <c r="AB483" s="8"/>
    </row>
    <row r="484" ht="12.75" customHeight="1">
      <c r="A484" s="4"/>
      <c r="B484" s="6"/>
      <c r="C484" s="6"/>
      <c r="D484" s="6"/>
      <c r="E484" s="6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5"/>
      <c r="Z484" s="6"/>
      <c r="AA484" s="7"/>
      <c r="AB484" s="8"/>
    </row>
    <row r="485" ht="12.75" customHeight="1">
      <c r="A485" s="4"/>
      <c r="B485" s="6"/>
      <c r="C485" s="6"/>
      <c r="D485" s="6"/>
      <c r="E485" s="6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5"/>
      <c r="Z485" s="6"/>
      <c r="AA485" s="7"/>
      <c r="AB485" s="8"/>
    </row>
    <row r="486" ht="12.75" customHeight="1">
      <c r="A486" s="4"/>
      <c r="B486" s="6"/>
      <c r="C486" s="6"/>
      <c r="D486" s="6"/>
      <c r="E486" s="6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5"/>
      <c r="Z486" s="6"/>
      <c r="AA486" s="7"/>
      <c r="AB486" s="8"/>
    </row>
    <row r="487" ht="12.75" customHeight="1">
      <c r="A487" s="4"/>
      <c r="B487" s="6"/>
      <c r="C487" s="6"/>
      <c r="D487" s="6"/>
      <c r="E487" s="6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5"/>
      <c r="Z487" s="6"/>
      <c r="AA487" s="7"/>
      <c r="AB487" s="8"/>
    </row>
    <row r="488" ht="12.75" customHeight="1">
      <c r="A488" s="4"/>
      <c r="B488" s="6"/>
      <c r="C488" s="6"/>
      <c r="D488" s="6"/>
      <c r="E488" s="6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5"/>
      <c r="Z488" s="6"/>
      <c r="AA488" s="7"/>
      <c r="AB488" s="8"/>
    </row>
    <row r="489" ht="12.75" customHeight="1">
      <c r="A489" s="4"/>
      <c r="B489" s="6"/>
      <c r="C489" s="6"/>
      <c r="D489" s="6"/>
      <c r="E489" s="6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5"/>
      <c r="Z489" s="6"/>
      <c r="AA489" s="7"/>
      <c r="AB489" s="8"/>
    </row>
    <row r="490" ht="12.75" customHeight="1">
      <c r="A490" s="4"/>
      <c r="B490" s="6"/>
      <c r="C490" s="6"/>
      <c r="D490" s="6"/>
      <c r="E490" s="6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5"/>
      <c r="Z490" s="6"/>
      <c r="AA490" s="7"/>
      <c r="AB490" s="8"/>
    </row>
    <row r="491" ht="12.75" customHeight="1">
      <c r="A491" s="4"/>
      <c r="B491" s="6"/>
      <c r="C491" s="6"/>
      <c r="D491" s="6"/>
      <c r="E491" s="6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5"/>
      <c r="Z491" s="6"/>
      <c r="AA491" s="7"/>
      <c r="AB491" s="8"/>
    </row>
    <row r="492" ht="12.75" customHeight="1">
      <c r="A492" s="4"/>
      <c r="B492" s="6"/>
      <c r="C492" s="6"/>
      <c r="D492" s="6"/>
      <c r="E492" s="6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5"/>
      <c r="Z492" s="6"/>
      <c r="AA492" s="7"/>
      <c r="AB492" s="8"/>
    </row>
    <row r="493" ht="12.75" customHeight="1">
      <c r="A493" s="4"/>
      <c r="B493" s="6"/>
      <c r="C493" s="6"/>
      <c r="D493" s="6"/>
      <c r="E493" s="6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5"/>
      <c r="Z493" s="6"/>
      <c r="AA493" s="7"/>
      <c r="AB493" s="8"/>
    </row>
    <row r="494" ht="12.75" customHeight="1">
      <c r="A494" s="4"/>
      <c r="B494" s="6"/>
      <c r="C494" s="6"/>
      <c r="D494" s="6"/>
      <c r="E494" s="6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5"/>
      <c r="Z494" s="6"/>
      <c r="AA494" s="7"/>
      <c r="AB494" s="8"/>
    </row>
    <row r="495" ht="12.75" customHeight="1">
      <c r="A495" s="4"/>
      <c r="B495" s="6"/>
      <c r="C495" s="6"/>
      <c r="D495" s="6"/>
      <c r="E495" s="6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5"/>
      <c r="Z495" s="6"/>
      <c r="AA495" s="7"/>
      <c r="AB495" s="8"/>
    </row>
    <row r="496" ht="12.75" customHeight="1">
      <c r="A496" s="4"/>
      <c r="B496" s="6"/>
      <c r="C496" s="6"/>
      <c r="D496" s="6"/>
      <c r="E496" s="6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5"/>
      <c r="Z496" s="6"/>
      <c r="AA496" s="7"/>
      <c r="AB496" s="8"/>
    </row>
    <row r="497" ht="12.75" customHeight="1">
      <c r="A497" s="4"/>
      <c r="B497" s="6"/>
      <c r="C497" s="6"/>
      <c r="D497" s="6"/>
      <c r="E497" s="6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5"/>
      <c r="Z497" s="6"/>
      <c r="AA497" s="7"/>
      <c r="AB497" s="8"/>
    </row>
    <row r="498" ht="12.75" customHeight="1">
      <c r="A498" s="4"/>
      <c r="B498" s="6"/>
      <c r="C498" s="6"/>
      <c r="D498" s="6"/>
      <c r="E498" s="6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5"/>
      <c r="Z498" s="6"/>
      <c r="AA498" s="7"/>
      <c r="AB498" s="8"/>
    </row>
    <row r="499" ht="12.75" customHeight="1">
      <c r="A499" s="4"/>
      <c r="B499" s="6"/>
      <c r="C499" s="6"/>
      <c r="D499" s="6"/>
      <c r="E499" s="6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5"/>
      <c r="Z499" s="6"/>
      <c r="AA499" s="7"/>
      <c r="AB499" s="8"/>
    </row>
    <row r="500" ht="12.75" customHeight="1">
      <c r="A500" s="4"/>
      <c r="B500" s="6"/>
      <c r="C500" s="6"/>
      <c r="D500" s="6"/>
      <c r="E500" s="6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5"/>
      <c r="Z500" s="6"/>
      <c r="AA500" s="7"/>
      <c r="AB500" s="8"/>
    </row>
    <row r="501" ht="12.75" customHeight="1">
      <c r="A501" s="4"/>
      <c r="B501" s="6"/>
      <c r="C501" s="6"/>
      <c r="D501" s="6"/>
      <c r="E501" s="6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5"/>
      <c r="Z501" s="6"/>
      <c r="AA501" s="7"/>
      <c r="AB501" s="8"/>
    </row>
    <row r="502" ht="12.75" customHeight="1">
      <c r="A502" s="4"/>
      <c r="B502" s="6"/>
      <c r="C502" s="6"/>
      <c r="D502" s="6"/>
      <c r="E502" s="6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5"/>
      <c r="Z502" s="6"/>
      <c r="AA502" s="7"/>
      <c r="AB502" s="8"/>
    </row>
    <row r="503" ht="12.75" customHeight="1">
      <c r="A503" s="4"/>
      <c r="B503" s="6"/>
      <c r="C503" s="6"/>
      <c r="D503" s="6"/>
      <c r="E503" s="6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5"/>
      <c r="Z503" s="6"/>
      <c r="AA503" s="7"/>
      <c r="AB503" s="8"/>
    </row>
    <row r="504" ht="12.75" customHeight="1">
      <c r="A504" s="4"/>
      <c r="B504" s="6"/>
      <c r="C504" s="6"/>
      <c r="D504" s="6"/>
      <c r="E504" s="6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5"/>
      <c r="Z504" s="6"/>
      <c r="AA504" s="7"/>
      <c r="AB504" s="8"/>
    </row>
    <row r="505" ht="12.75" customHeight="1">
      <c r="A505" s="4"/>
      <c r="B505" s="6"/>
      <c r="C505" s="6"/>
      <c r="D505" s="6"/>
      <c r="E505" s="6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5"/>
      <c r="Z505" s="6"/>
      <c r="AA505" s="7"/>
      <c r="AB505" s="8"/>
    </row>
    <row r="506" ht="12.75" customHeight="1">
      <c r="A506" s="4"/>
      <c r="B506" s="6"/>
      <c r="C506" s="6"/>
      <c r="D506" s="6"/>
      <c r="E506" s="6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5"/>
      <c r="Z506" s="6"/>
      <c r="AA506" s="7"/>
      <c r="AB506" s="8"/>
    </row>
    <row r="507" ht="12.75" customHeight="1">
      <c r="A507" s="4"/>
      <c r="B507" s="6"/>
      <c r="C507" s="6"/>
      <c r="D507" s="6"/>
      <c r="E507" s="6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5"/>
      <c r="Z507" s="6"/>
      <c r="AA507" s="7"/>
      <c r="AB507" s="8"/>
    </row>
    <row r="508" ht="12.75" customHeight="1">
      <c r="A508" s="4"/>
      <c r="B508" s="6"/>
      <c r="C508" s="6"/>
      <c r="D508" s="6"/>
      <c r="E508" s="6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5"/>
      <c r="Z508" s="6"/>
      <c r="AA508" s="7"/>
      <c r="AB508" s="8"/>
    </row>
    <row r="509" ht="12.75" customHeight="1">
      <c r="A509" s="4"/>
      <c r="B509" s="6"/>
      <c r="C509" s="6"/>
      <c r="D509" s="6"/>
      <c r="E509" s="6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5"/>
      <c r="Z509" s="6"/>
      <c r="AA509" s="7"/>
      <c r="AB509" s="8"/>
    </row>
    <row r="510" ht="12.75" customHeight="1">
      <c r="A510" s="4"/>
      <c r="B510" s="6"/>
      <c r="C510" s="6"/>
      <c r="D510" s="6"/>
      <c r="E510" s="6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5"/>
      <c r="Z510" s="6"/>
      <c r="AA510" s="7"/>
      <c r="AB510" s="8"/>
    </row>
    <row r="511" ht="12.75" customHeight="1">
      <c r="A511" s="4"/>
      <c r="B511" s="6"/>
      <c r="C511" s="6"/>
      <c r="D511" s="6"/>
      <c r="E511" s="6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5"/>
      <c r="Z511" s="6"/>
      <c r="AA511" s="7"/>
      <c r="AB511" s="8"/>
    </row>
    <row r="512" ht="12.75" customHeight="1">
      <c r="A512" s="4"/>
      <c r="B512" s="6"/>
      <c r="C512" s="6"/>
      <c r="D512" s="6"/>
      <c r="E512" s="6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5"/>
      <c r="Z512" s="6"/>
      <c r="AA512" s="7"/>
      <c r="AB512" s="8"/>
    </row>
    <row r="513" ht="12.75" customHeight="1">
      <c r="A513" s="4"/>
      <c r="B513" s="6"/>
      <c r="C513" s="6"/>
      <c r="D513" s="6"/>
      <c r="E513" s="6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5"/>
      <c r="Z513" s="6"/>
      <c r="AA513" s="7"/>
      <c r="AB513" s="8"/>
    </row>
    <row r="514" ht="12.75" customHeight="1">
      <c r="A514" s="4"/>
      <c r="B514" s="6"/>
      <c r="C514" s="6"/>
      <c r="D514" s="6"/>
      <c r="E514" s="6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5"/>
      <c r="Z514" s="6"/>
      <c r="AA514" s="7"/>
      <c r="AB514" s="8"/>
    </row>
    <row r="515" ht="12.75" customHeight="1">
      <c r="A515" s="4"/>
      <c r="B515" s="6"/>
      <c r="C515" s="6"/>
      <c r="D515" s="6"/>
      <c r="E515" s="6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5"/>
      <c r="Z515" s="6"/>
      <c r="AA515" s="7"/>
      <c r="AB515" s="8"/>
    </row>
    <row r="516" ht="12.75" customHeight="1">
      <c r="A516" s="4"/>
      <c r="B516" s="6"/>
      <c r="C516" s="6"/>
      <c r="D516" s="6"/>
      <c r="E516" s="6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5"/>
      <c r="Z516" s="6"/>
      <c r="AA516" s="7"/>
      <c r="AB516" s="8"/>
    </row>
    <row r="517" ht="12.75" customHeight="1">
      <c r="A517" s="4"/>
      <c r="B517" s="6"/>
      <c r="C517" s="6"/>
      <c r="D517" s="6"/>
      <c r="E517" s="6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5"/>
      <c r="Z517" s="6"/>
      <c r="AA517" s="7"/>
      <c r="AB517" s="8"/>
    </row>
    <row r="518" ht="12.75" customHeight="1">
      <c r="A518" s="4"/>
      <c r="B518" s="6"/>
      <c r="C518" s="6"/>
      <c r="D518" s="6"/>
      <c r="E518" s="6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5"/>
      <c r="Z518" s="6"/>
      <c r="AA518" s="7"/>
      <c r="AB518" s="8"/>
    </row>
    <row r="519" ht="12.75" customHeight="1">
      <c r="A519" s="4"/>
      <c r="B519" s="6"/>
      <c r="C519" s="6"/>
      <c r="D519" s="6"/>
      <c r="E519" s="6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5"/>
      <c r="Z519" s="6"/>
      <c r="AA519" s="7"/>
      <c r="AB519" s="8"/>
    </row>
    <row r="520" ht="12.75" customHeight="1">
      <c r="A520" s="4"/>
      <c r="B520" s="6"/>
      <c r="C520" s="6"/>
      <c r="D520" s="6"/>
      <c r="E520" s="6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5"/>
      <c r="Z520" s="6"/>
      <c r="AA520" s="7"/>
      <c r="AB520" s="8"/>
    </row>
    <row r="521" ht="12.75" customHeight="1">
      <c r="A521" s="4"/>
      <c r="B521" s="6"/>
      <c r="C521" s="6"/>
      <c r="D521" s="6"/>
      <c r="E521" s="6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5"/>
      <c r="Z521" s="6"/>
      <c r="AA521" s="7"/>
      <c r="AB521" s="8"/>
    </row>
    <row r="522" ht="12.75" customHeight="1">
      <c r="A522" s="4"/>
      <c r="B522" s="6"/>
      <c r="C522" s="6"/>
      <c r="D522" s="6"/>
      <c r="E522" s="6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5"/>
      <c r="Z522" s="6"/>
      <c r="AA522" s="7"/>
      <c r="AB522" s="8"/>
    </row>
    <row r="523" ht="12.75" customHeight="1">
      <c r="A523" s="4"/>
      <c r="B523" s="6"/>
      <c r="C523" s="6"/>
      <c r="D523" s="6"/>
      <c r="E523" s="6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5"/>
      <c r="Z523" s="6"/>
      <c r="AA523" s="7"/>
      <c r="AB523" s="8"/>
    </row>
    <row r="524" ht="12.75" customHeight="1">
      <c r="A524" s="4"/>
      <c r="B524" s="6"/>
      <c r="C524" s="6"/>
      <c r="D524" s="6"/>
      <c r="E524" s="6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5"/>
      <c r="Z524" s="6"/>
      <c r="AA524" s="7"/>
      <c r="AB524" s="8"/>
    </row>
    <row r="525" ht="12.75" customHeight="1">
      <c r="A525" s="4"/>
      <c r="B525" s="6"/>
      <c r="C525" s="6"/>
      <c r="D525" s="6"/>
      <c r="E525" s="6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5"/>
      <c r="Z525" s="6"/>
      <c r="AA525" s="7"/>
      <c r="AB525" s="8"/>
    </row>
    <row r="526" ht="12.75" customHeight="1">
      <c r="A526" s="4"/>
      <c r="B526" s="6"/>
      <c r="C526" s="6"/>
      <c r="D526" s="6"/>
      <c r="E526" s="6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5"/>
      <c r="Z526" s="6"/>
      <c r="AA526" s="7"/>
      <c r="AB526" s="8"/>
    </row>
    <row r="527" ht="12.75" customHeight="1">
      <c r="A527" s="4"/>
      <c r="B527" s="6"/>
      <c r="C527" s="6"/>
      <c r="D527" s="6"/>
      <c r="E527" s="6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5"/>
      <c r="Z527" s="6"/>
      <c r="AA527" s="7"/>
      <c r="AB527" s="8"/>
    </row>
    <row r="528" ht="12.75" customHeight="1">
      <c r="A528" s="4"/>
      <c r="B528" s="6"/>
      <c r="C528" s="6"/>
      <c r="D528" s="6"/>
      <c r="E528" s="6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5"/>
      <c r="Z528" s="6"/>
      <c r="AA528" s="7"/>
      <c r="AB528" s="8"/>
    </row>
    <row r="529" ht="12.75" customHeight="1">
      <c r="A529" s="4"/>
      <c r="B529" s="6"/>
      <c r="C529" s="6"/>
      <c r="D529" s="6"/>
      <c r="E529" s="6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5"/>
      <c r="Z529" s="6"/>
      <c r="AA529" s="7"/>
      <c r="AB529" s="8"/>
    </row>
    <row r="530" ht="12.75" customHeight="1">
      <c r="A530" s="4"/>
      <c r="B530" s="6"/>
      <c r="C530" s="6"/>
      <c r="D530" s="6"/>
      <c r="E530" s="6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5"/>
      <c r="Z530" s="6"/>
      <c r="AA530" s="7"/>
      <c r="AB530" s="8"/>
    </row>
    <row r="531" ht="12.75" customHeight="1">
      <c r="A531" s="4"/>
      <c r="B531" s="6"/>
      <c r="C531" s="6"/>
      <c r="D531" s="6"/>
      <c r="E531" s="6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5"/>
      <c r="Z531" s="6"/>
      <c r="AA531" s="7"/>
      <c r="AB531" s="8"/>
    </row>
    <row r="532" ht="12.75" customHeight="1">
      <c r="A532" s="4"/>
      <c r="B532" s="6"/>
      <c r="C532" s="6"/>
      <c r="D532" s="6"/>
      <c r="E532" s="6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5"/>
      <c r="Z532" s="6"/>
      <c r="AA532" s="7"/>
      <c r="AB532" s="8"/>
    </row>
    <row r="533" ht="12.75" customHeight="1">
      <c r="A533" s="4"/>
      <c r="B533" s="6"/>
      <c r="C533" s="6"/>
      <c r="D533" s="6"/>
      <c r="E533" s="6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5"/>
      <c r="Z533" s="6"/>
      <c r="AA533" s="7"/>
      <c r="AB533" s="8"/>
    </row>
    <row r="534" ht="12.75" customHeight="1">
      <c r="A534" s="4"/>
      <c r="B534" s="6"/>
      <c r="C534" s="6"/>
      <c r="D534" s="6"/>
      <c r="E534" s="6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5"/>
      <c r="Z534" s="6"/>
      <c r="AA534" s="7"/>
      <c r="AB534" s="8"/>
    </row>
    <row r="535" ht="12.75" customHeight="1">
      <c r="A535" s="4"/>
      <c r="B535" s="6"/>
      <c r="C535" s="6"/>
      <c r="D535" s="6"/>
      <c r="E535" s="6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5"/>
      <c r="Z535" s="6"/>
      <c r="AA535" s="7"/>
      <c r="AB535" s="8"/>
    </row>
    <row r="536" ht="12.75" customHeight="1">
      <c r="A536" s="4"/>
      <c r="B536" s="6"/>
      <c r="C536" s="6"/>
      <c r="D536" s="6"/>
      <c r="E536" s="6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5"/>
      <c r="Z536" s="6"/>
      <c r="AA536" s="7"/>
      <c r="AB536" s="8"/>
    </row>
    <row r="537" ht="12.75" customHeight="1">
      <c r="A537" s="4"/>
      <c r="B537" s="6"/>
      <c r="C537" s="6"/>
      <c r="D537" s="6"/>
      <c r="E537" s="6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5"/>
      <c r="Z537" s="6"/>
      <c r="AA537" s="7"/>
      <c r="AB537" s="8"/>
    </row>
    <row r="538" ht="12.75" customHeight="1">
      <c r="A538" s="4"/>
      <c r="B538" s="6"/>
      <c r="C538" s="6"/>
      <c r="D538" s="6"/>
      <c r="E538" s="6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5"/>
      <c r="Z538" s="6"/>
      <c r="AA538" s="7"/>
      <c r="AB538" s="8"/>
    </row>
    <row r="539" ht="12.75" customHeight="1">
      <c r="A539" s="4"/>
      <c r="B539" s="6"/>
      <c r="C539" s="6"/>
      <c r="D539" s="6"/>
      <c r="E539" s="6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5"/>
      <c r="Z539" s="6"/>
      <c r="AA539" s="7"/>
      <c r="AB539" s="8"/>
    </row>
    <row r="540" ht="12.75" customHeight="1">
      <c r="A540" s="4"/>
      <c r="B540" s="6"/>
      <c r="C540" s="6"/>
      <c r="D540" s="6"/>
      <c r="E540" s="6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5"/>
      <c r="Z540" s="6"/>
      <c r="AA540" s="7"/>
      <c r="AB540" s="8"/>
    </row>
    <row r="541" ht="12.75" customHeight="1">
      <c r="A541" s="4"/>
      <c r="B541" s="6"/>
      <c r="C541" s="6"/>
      <c r="D541" s="6"/>
      <c r="E541" s="6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5"/>
      <c r="Z541" s="6"/>
      <c r="AA541" s="7"/>
      <c r="AB541" s="8"/>
    </row>
    <row r="542" ht="12.75" customHeight="1">
      <c r="A542" s="4"/>
      <c r="B542" s="6"/>
      <c r="C542" s="6"/>
      <c r="D542" s="6"/>
      <c r="E542" s="6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5"/>
      <c r="Z542" s="6"/>
      <c r="AA542" s="7"/>
      <c r="AB542" s="8"/>
    </row>
    <row r="543" ht="12.75" customHeight="1">
      <c r="A543" s="4"/>
      <c r="B543" s="6"/>
      <c r="C543" s="6"/>
      <c r="D543" s="6"/>
      <c r="E543" s="6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5"/>
      <c r="Z543" s="6"/>
      <c r="AA543" s="7"/>
      <c r="AB543" s="8"/>
    </row>
    <row r="544" ht="12.75" customHeight="1">
      <c r="A544" s="4"/>
      <c r="B544" s="6"/>
      <c r="C544" s="6"/>
      <c r="D544" s="6"/>
      <c r="E544" s="6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5"/>
      <c r="Z544" s="6"/>
      <c r="AA544" s="7"/>
      <c r="AB544" s="8"/>
    </row>
    <row r="545" ht="12.75" customHeight="1">
      <c r="A545" s="4"/>
      <c r="B545" s="6"/>
      <c r="C545" s="6"/>
      <c r="D545" s="6"/>
      <c r="E545" s="6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5"/>
      <c r="Z545" s="6"/>
      <c r="AA545" s="7"/>
      <c r="AB545" s="8"/>
    </row>
    <row r="546" ht="12.75" customHeight="1">
      <c r="A546" s="4"/>
      <c r="B546" s="6"/>
      <c r="C546" s="6"/>
      <c r="D546" s="6"/>
      <c r="E546" s="6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5"/>
      <c r="Z546" s="6"/>
      <c r="AA546" s="7"/>
      <c r="AB546" s="8"/>
    </row>
    <row r="547" ht="12.75" customHeight="1">
      <c r="A547" s="4"/>
      <c r="B547" s="6"/>
      <c r="C547" s="6"/>
      <c r="D547" s="6"/>
      <c r="E547" s="6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5"/>
      <c r="Z547" s="6"/>
      <c r="AA547" s="7"/>
      <c r="AB547" s="8"/>
    </row>
    <row r="548" ht="12.75" customHeight="1">
      <c r="A548" s="4"/>
      <c r="B548" s="6"/>
      <c r="C548" s="6"/>
      <c r="D548" s="6"/>
      <c r="E548" s="6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5"/>
      <c r="Z548" s="6"/>
      <c r="AA548" s="7"/>
      <c r="AB548" s="8"/>
    </row>
    <row r="549" ht="12.75" customHeight="1">
      <c r="A549" s="4"/>
      <c r="B549" s="6"/>
      <c r="C549" s="6"/>
      <c r="D549" s="6"/>
      <c r="E549" s="6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5"/>
      <c r="Z549" s="6"/>
      <c r="AA549" s="7"/>
      <c r="AB549" s="8"/>
    </row>
    <row r="550" ht="12.75" customHeight="1">
      <c r="A550" s="4"/>
      <c r="B550" s="6"/>
      <c r="C550" s="6"/>
      <c r="D550" s="6"/>
      <c r="E550" s="6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5"/>
      <c r="Z550" s="6"/>
      <c r="AA550" s="7"/>
      <c r="AB550" s="8"/>
    </row>
    <row r="551" ht="12.75" customHeight="1">
      <c r="A551" s="4"/>
      <c r="B551" s="6"/>
      <c r="C551" s="6"/>
      <c r="D551" s="6"/>
      <c r="E551" s="6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5"/>
      <c r="Z551" s="6"/>
      <c r="AA551" s="7"/>
      <c r="AB551" s="8"/>
    </row>
    <row r="552" ht="12.75" customHeight="1">
      <c r="A552" s="4"/>
      <c r="B552" s="6"/>
      <c r="C552" s="6"/>
      <c r="D552" s="6"/>
      <c r="E552" s="6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5"/>
      <c r="Z552" s="6"/>
      <c r="AA552" s="7"/>
      <c r="AB552" s="8"/>
    </row>
    <row r="553" ht="12.75" customHeight="1">
      <c r="A553" s="4"/>
      <c r="B553" s="6"/>
      <c r="C553" s="6"/>
      <c r="D553" s="6"/>
      <c r="E553" s="6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5"/>
      <c r="Z553" s="6"/>
      <c r="AA553" s="7"/>
      <c r="AB553" s="8"/>
    </row>
    <row r="554" ht="12.75" customHeight="1">
      <c r="A554" s="4"/>
      <c r="B554" s="6"/>
      <c r="C554" s="6"/>
      <c r="D554" s="6"/>
      <c r="E554" s="6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5"/>
      <c r="Z554" s="6"/>
      <c r="AA554" s="7"/>
      <c r="AB554" s="8"/>
    </row>
    <row r="555" ht="12.75" customHeight="1">
      <c r="A555" s="4"/>
      <c r="B555" s="6"/>
      <c r="C555" s="6"/>
      <c r="D555" s="6"/>
      <c r="E555" s="6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5"/>
      <c r="Z555" s="6"/>
      <c r="AA555" s="7"/>
      <c r="AB555" s="8"/>
    </row>
    <row r="556" ht="12.75" customHeight="1">
      <c r="A556" s="4"/>
      <c r="B556" s="6"/>
      <c r="C556" s="6"/>
      <c r="D556" s="6"/>
      <c r="E556" s="6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5"/>
      <c r="Z556" s="6"/>
      <c r="AA556" s="7"/>
      <c r="AB556" s="8"/>
    </row>
    <row r="557" ht="12.75" customHeight="1">
      <c r="A557" s="4"/>
      <c r="B557" s="6"/>
      <c r="C557" s="6"/>
      <c r="D557" s="6"/>
      <c r="E557" s="6"/>
      <c r="F557" s="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5"/>
      <c r="Z557" s="6"/>
      <c r="AA557" s="7"/>
      <c r="AB557" s="8"/>
    </row>
    <row r="558" ht="12.75" customHeight="1">
      <c r="A558" s="4"/>
      <c r="B558" s="6"/>
      <c r="C558" s="6"/>
      <c r="D558" s="6"/>
      <c r="E558" s="6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5"/>
      <c r="Z558" s="6"/>
      <c r="AA558" s="7"/>
      <c r="AB558" s="8"/>
    </row>
    <row r="559" ht="12.75" customHeight="1">
      <c r="A559" s="4"/>
      <c r="B559" s="6"/>
      <c r="C559" s="6"/>
      <c r="D559" s="6"/>
      <c r="E559" s="6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5"/>
      <c r="Z559" s="6"/>
      <c r="AA559" s="7"/>
      <c r="AB559" s="8"/>
    </row>
    <row r="560" ht="12.75" customHeight="1">
      <c r="A560" s="4"/>
      <c r="B560" s="6"/>
      <c r="C560" s="6"/>
      <c r="D560" s="6"/>
      <c r="E560" s="6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5"/>
      <c r="Z560" s="6"/>
      <c r="AA560" s="7"/>
      <c r="AB560" s="8"/>
    </row>
    <row r="561" ht="12.75" customHeight="1">
      <c r="A561" s="4"/>
      <c r="B561" s="6"/>
      <c r="C561" s="6"/>
      <c r="D561" s="6"/>
      <c r="E561" s="6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5"/>
      <c r="Z561" s="6"/>
      <c r="AA561" s="7"/>
      <c r="AB561" s="8"/>
    </row>
    <row r="562" ht="12.75" customHeight="1">
      <c r="A562" s="4"/>
      <c r="B562" s="6"/>
      <c r="C562" s="6"/>
      <c r="D562" s="6"/>
      <c r="E562" s="6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5"/>
      <c r="Z562" s="6"/>
      <c r="AA562" s="7"/>
      <c r="AB562" s="8"/>
    </row>
    <row r="563" ht="12.75" customHeight="1">
      <c r="A563" s="4"/>
      <c r="B563" s="6"/>
      <c r="C563" s="6"/>
      <c r="D563" s="6"/>
      <c r="E563" s="6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5"/>
      <c r="Z563" s="6"/>
      <c r="AA563" s="7"/>
      <c r="AB563" s="8"/>
    </row>
    <row r="564" ht="12.75" customHeight="1">
      <c r="A564" s="4"/>
      <c r="B564" s="6"/>
      <c r="C564" s="6"/>
      <c r="D564" s="6"/>
      <c r="E564" s="6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5"/>
      <c r="Z564" s="6"/>
      <c r="AA564" s="7"/>
      <c r="AB564" s="8"/>
    </row>
    <row r="565" ht="12.75" customHeight="1">
      <c r="A565" s="4"/>
      <c r="B565" s="6"/>
      <c r="C565" s="6"/>
      <c r="D565" s="6"/>
      <c r="E565" s="6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5"/>
      <c r="Z565" s="6"/>
      <c r="AA565" s="7"/>
      <c r="AB565" s="8"/>
    </row>
    <row r="566" ht="12.75" customHeight="1">
      <c r="A566" s="4"/>
      <c r="B566" s="6"/>
      <c r="C566" s="6"/>
      <c r="D566" s="6"/>
      <c r="E566" s="6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5"/>
      <c r="Z566" s="6"/>
      <c r="AA566" s="7"/>
      <c r="AB566" s="8"/>
    </row>
    <row r="567" ht="12.75" customHeight="1">
      <c r="A567" s="4"/>
      <c r="B567" s="6"/>
      <c r="C567" s="6"/>
      <c r="D567" s="6"/>
      <c r="E567" s="6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5"/>
      <c r="Z567" s="6"/>
      <c r="AA567" s="7"/>
      <c r="AB567" s="8"/>
    </row>
    <row r="568" ht="12.75" customHeight="1">
      <c r="A568" s="4"/>
      <c r="B568" s="6"/>
      <c r="C568" s="6"/>
      <c r="D568" s="6"/>
      <c r="E568" s="6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5"/>
      <c r="Z568" s="6"/>
      <c r="AA568" s="7"/>
      <c r="AB568" s="8"/>
    </row>
    <row r="569" ht="12.75" customHeight="1">
      <c r="A569" s="4"/>
      <c r="B569" s="6"/>
      <c r="C569" s="6"/>
      <c r="D569" s="6"/>
      <c r="E569" s="6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5"/>
      <c r="Z569" s="6"/>
      <c r="AA569" s="7"/>
      <c r="AB569" s="8"/>
    </row>
    <row r="570" ht="12.75" customHeight="1">
      <c r="A570" s="4"/>
      <c r="B570" s="6"/>
      <c r="C570" s="6"/>
      <c r="D570" s="6"/>
      <c r="E570" s="6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5"/>
      <c r="Z570" s="6"/>
      <c r="AA570" s="7"/>
      <c r="AB570" s="8"/>
    </row>
    <row r="571" ht="12.75" customHeight="1">
      <c r="A571" s="4"/>
      <c r="B571" s="6"/>
      <c r="C571" s="6"/>
      <c r="D571" s="6"/>
      <c r="E571" s="6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5"/>
      <c r="Z571" s="6"/>
      <c r="AA571" s="7"/>
      <c r="AB571" s="8"/>
    </row>
    <row r="572" ht="12.75" customHeight="1">
      <c r="A572" s="4"/>
      <c r="B572" s="6"/>
      <c r="C572" s="6"/>
      <c r="D572" s="6"/>
      <c r="E572" s="6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5"/>
      <c r="Z572" s="6"/>
      <c r="AA572" s="7"/>
      <c r="AB572" s="8"/>
    </row>
    <row r="573" ht="12.75" customHeight="1">
      <c r="A573" s="4"/>
      <c r="B573" s="6"/>
      <c r="C573" s="6"/>
      <c r="D573" s="6"/>
      <c r="E573" s="6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5"/>
      <c r="Z573" s="6"/>
      <c r="AA573" s="7"/>
      <c r="AB573" s="8"/>
    </row>
    <row r="574" ht="12.75" customHeight="1">
      <c r="A574" s="4"/>
      <c r="B574" s="6"/>
      <c r="C574" s="6"/>
      <c r="D574" s="6"/>
      <c r="E574" s="6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5"/>
      <c r="Z574" s="6"/>
      <c r="AA574" s="7"/>
      <c r="AB574" s="8"/>
    </row>
    <row r="575" ht="12.75" customHeight="1">
      <c r="A575" s="4"/>
      <c r="B575" s="6"/>
      <c r="C575" s="6"/>
      <c r="D575" s="6"/>
      <c r="E575" s="6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5"/>
      <c r="Z575" s="6"/>
      <c r="AA575" s="7"/>
      <c r="AB575" s="8"/>
    </row>
    <row r="576" ht="12.75" customHeight="1">
      <c r="A576" s="4"/>
      <c r="B576" s="6"/>
      <c r="C576" s="6"/>
      <c r="D576" s="6"/>
      <c r="E576" s="6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5"/>
      <c r="Z576" s="6"/>
      <c r="AA576" s="7"/>
      <c r="AB576" s="8"/>
    </row>
    <row r="577" ht="12.75" customHeight="1">
      <c r="A577" s="4"/>
      <c r="B577" s="6"/>
      <c r="C577" s="6"/>
      <c r="D577" s="6"/>
      <c r="E577" s="6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5"/>
      <c r="Z577" s="6"/>
      <c r="AA577" s="7"/>
      <c r="AB577" s="8"/>
    </row>
    <row r="578" ht="12.75" customHeight="1">
      <c r="A578" s="4"/>
      <c r="B578" s="6"/>
      <c r="C578" s="6"/>
      <c r="D578" s="6"/>
      <c r="E578" s="6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5"/>
      <c r="Z578" s="6"/>
      <c r="AA578" s="7"/>
      <c r="AB578" s="8"/>
    </row>
    <row r="579" ht="12.75" customHeight="1">
      <c r="A579" s="4"/>
      <c r="B579" s="6"/>
      <c r="C579" s="6"/>
      <c r="D579" s="6"/>
      <c r="E579" s="6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5"/>
      <c r="Z579" s="6"/>
      <c r="AA579" s="7"/>
      <c r="AB579" s="8"/>
    </row>
    <row r="580" ht="12.75" customHeight="1">
      <c r="A580" s="4"/>
      <c r="B580" s="6"/>
      <c r="C580" s="6"/>
      <c r="D580" s="6"/>
      <c r="E580" s="6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5"/>
      <c r="Z580" s="6"/>
      <c r="AA580" s="7"/>
      <c r="AB580" s="8"/>
    </row>
    <row r="581" ht="12.75" customHeight="1">
      <c r="A581" s="4"/>
      <c r="B581" s="6"/>
      <c r="C581" s="6"/>
      <c r="D581" s="6"/>
      <c r="E581" s="6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5"/>
      <c r="Z581" s="6"/>
      <c r="AA581" s="7"/>
      <c r="AB581" s="8"/>
    </row>
    <row r="582" ht="12.75" customHeight="1">
      <c r="A582" s="4"/>
      <c r="B582" s="6"/>
      <c r="C582" s="6"/>
      <c r="D582" s="6"/>
      <c r="E582" s="6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5"/>
      <c r="Z582" s="6"/>
      <c r="AA582" s="7"/>
      <c r="AB582" s="8"/>
    </row>
    <row r="583" ht="12.75" customHeight="1">
      <c r="A583" s="4"/>
      <c r="B583" s="6"/>
      <c r="C583" s="6"/>
      <c r="D583" s="6"/>
      <c r="E583" s="6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5"/>
      <c r="Z583" s="6"/>
      <c r="AA583" s="7"/>
      <c r="AB583" s="8"/>
    </row>
    <row r="584" ht="12.75" customHeight="1">
      <c r="A584" s="4"/>
      <c r="B584" s="6"/>
      <c r="C584" s="6"/>
      <c r="D584" s="6"/>
      <c r="E584" s="6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5"/>
      <c r="Z584" s="6"/>
      <c r="AA584" s="7"/>
      <c r="AB584" s="8"/>
    </row>
    <row r="585" ht="12.75" customHeight="1">
      <c r="A585" s="4"/>
      <c r="B585" s="6"/>
      <c r="C585" s="6"/>
      <c r="D585" s="6"/>
      <c r="E585" s="6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5"/>
      <c r="Z585" s="6"/>
      <c r="AA585" s="7"/>
      <c r="AB585" s="8"/>
    </row>
    <row r="586" ht="12.75" customHeight="1">
      <c r="A586" s="4"/>
      <c r="B586" s="6"/>
      <c r="C586" s="6"/>
      <c r="D586" s="6"/>
      <c r="E586" s="6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5"/>
      <c r="Z586" s="6"/>
      <c r="AA586" s="7"/>
      <c r="AB586" s="8"/>
    </row>
    <row r="587" ht="12.75" customHeight="1">
      <c r="A587" s="4"/>
      <c r="B587" s="6"/>
      <c r="C587" s="6"/>
      <c r="D587" s="6"/>
      <c r="E587" s="6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5"/>
      <c r="Z587" s="6"/>
      <c r="AA587" s="7"/>
      <c r="AB587" s="8"/>
    </row>
    <row r="588" ht="12.75" customHeight="1">
      <c r="A588" s="4"/>
      <c r="B588" s="6"/>
      <c r="C588" s="6"/>
      <c r="D588" s="6"/>
      <c r="E588" s="6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5"/>
      <c r="Z588" s="6"/>
      <c r="AA588" s="7"/>
      <c r="AB588" s="8"/>
    </row>
    <row r="589" ht="12.75" customHeight="1">
      <c r="A589" s="4"/>
      <c r="B589" s="6"/>
      <c r="C589" s="6"/>
      <c r="D589" s="6"/>
      <c r="E589" s="6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5"/>
      <c r="Z589" s="6"/>
      <c r="AA589" s="7"/>
      <c r="AB589" s="8"/>
    </row>
    <row r="590" ht="12.75" customHeight="1">
      <c r="A590" s="4"/>
      <c r="B590" s="6"/>
      <c r="C590" s="6"/>
      <c r="D590" s="6"/>
      <c r="E590" s="6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5"/>
      <c r="Z590" s="6"/>
      <c r="AA590" s="7"/>
      <c r="AB590" s="8"/>
    </row>
    <row r="591" ht="12.75" customHeight="1">
      <c r="A591" s="4"/>
      <c r="B591" s="6"/>
      <c r="C591" s="6"/>
      <c r="D591" s="6"/>
      <c r="E591" s="6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5"/>
      <c r="Z591" s="6"/>
      <c r="AA591" s="7"/>
      <c r="AB591" s="8"/>
    </row>
    <row r="592" ht="12.75" customHeight="1">
      <c r="A592" s="4"/>
      <c r="B592" s="6"/>
      <c r="C592" s="6"/>
      <c r="D592" s="6"/>
      <c r="E592" s="6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5"/>
      <c r="Z592" s="6"/>
      <c r="AA592" s="7"/>
      <c r="AB592" s="8"/>
    </row>
    <row r="593" ht="12.75" customHeight="1">
      <c r="A593" s="4"/>
      <c r="B593" s="6"/>
      <c r="C593" s="6"/>
      <c r="D593" s="6"/>
      <c r="E593" s="6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5"/>
      <c r="Z593" s="6"/>
      <c r="AA593" s="7"/>
      <c r="AB593" s="8"/>
    </row>
    <row r="594" ht="12.75" customHeight="1">
      <c r="A594" s="4"/>
      <c r="B594" s="6"/>
      <c r="C594" s="6"/>
      <c r="D594" s="6"/>
      <c r="E594" s="6"/>
      <c r="F594" s="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5"/>
      <c r="Z594" s="6"/>
      <c r="AA594" s="7"/>
      <c r="AB594" s="8"/>
    </row>
    <row r="595" ht="12.75" customHeight="1">
      <c r="A595" s="4"/>
      <c r="B595" s="6"/>
      <c r="C595" s="6"/>
      <c r="D595" s="6"/>
      <c r="E595" s="6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5"/>
      <c r="Z595" s="6"/>
      <c r="AA595" s="7"/>
      <c r="AB595" s="8"/>
    </row>
    <row r="596" ht="12.75" customHeight="1">
      <c r="A596" s="4"/>
      <c r="B596" s="6"/>
      <c r="C596" s="6"/>
      <c r="D596" s="6"/>
      <c r="E596" s="6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5"/>
      <c r="Z596" s="6"/>
      <c r="AA596" s="7"/>
      <c r="AB596" s="8"/>
    </row>
    <row r="597" ht="12.75" customHeight="1">
      <c r="A597" s="4"/>
      <c r="B597" s="6"/>
      <c r="C597" s="6"/>
      <c r="D597" s="6"/>
      <c r="E597" s="6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5"/>
      <c r="Z597" s="6"/>
      <c r="AA597" s="7"/>
      <c r="AB597" s="8"/>
    </row>
    <row r="598" ht="12.75" customHeight="1">
      <c r="A598" s="4"/>
      <c r="B598" s="6"/>
      <c r="C598" s="6"/>
      <c r="D598" s="6"/>
      <c r="E598" s="6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5"/>
      <c r="Z598" s="6"/>
      <c r="AA598" s="7"/>
      <c r="AB598" s="8"/>
    </row>
    <row r="599" ht="12.75" customHeight="1">
      <c r="A599" s="4"/>
      <c r="B599" s="6"/>
      <c r="C599" s="6"/>
      <c r="D599" s="6"/>
      <c r="E599" s="6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5"/>
      <c r="Z599" s="6"/>
      <c r="AA599" s="7"/>
      <c r="AB599" s="8"/>
    </row>
    <row r="600" ht="12.75" customHeight="1">
      <c r="A600" s="4"/>
      <c r="B600" s="6"/>
      <c r="C600" s="6"/>
      <c r="D600" s="6"/>
      <c r="E600" s="6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5"/>
      <c r="Z600" s="6"/>
      <c r="AA600" s="7"/>
      <c r="AB600" s="8"/>
    </row>
    <row r="601" ht="12.75" customHeight="1">
      <c r="A601" s="4"/>
      <c r="B601" s="6"/>
      <c r="C601" s="6"/>
      <c r="D601" s="6"/>
      <c r="E601" s="6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5"/>
      <c r="Z601" s="6"/>
      <c r="AA601" s="7"/>
      <c r="AB601" s="8"/>
    </row>
    <row r="602" ht="12.75" customHeight="1">
      <c r="A602" s="4"/>
      <c r="B602" s="6"/>
      <c r="C602" s="6"/>
      <c r="D602" s="6"/>
      <c r="E602" s="6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5"/>
      <c r="Z602" s="6"/>
      <c r="AA602" s="7"/>
      <c r="AB602" s="8"/>
    </row>
    <row r="603" ht="12.75" customHeight="1">
      <c r="A603" s="4"/>
      <c r="B603" s="6"/>
      <c r="C603" s="6"/>
      <c r="D603" s="6"/>
      <c r="E603" s="6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5"/>
      <c r="Z603" s="6"/>
      <c r="AA603" s="7"/>
      <c r="AB603" s="8"/>
    </row>
    <row r="604" ht="12.75" customHeight="1">
      <c r="A604" s="4"/>
      <c r="B604" s="6"/>
      <c r="C604" s="6"/>
      <c r="D604" s="6"/>
      <c r="E604" s="6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5"/>
      <c r="Z604" s="6"/>
      <c r="AA604" s="7"/>
      <c r="AB604" s="8"/>
    </row>
    <row r="605" ht="12.75" customHeight="1">
      <c r="A605" s="4"/>
      <c r="B605" s="6"/>
      <c r="C605" s="6"/>
      <c r="D605" s="6"/>
      <c r="E605" s="6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5"/>
      <c r="Z605" s="6"/>
      <c r="AA605" s="7"/>
      <c r="AB605" s="8"/>
    </row>
    <row r="606" ht="12.75" customHeight="1">
      <c r="A606" s="4"/>
      <c r="B606" s="6"/>
      <c r="C606" s="6"/>
      <c r="D606" s="6"/>
      <c r="E606" s="6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5"/>
      <c r="Z606" s="6"/>
      <c r="AA606" s="7"/>
      <c r="AB606" s="8"/>
    </row>
    <row r="607" ht="12.75" customHeight="1">
      <c r="A607" s="4"/>
      <c r="B607" s="6"/>
      <c r="C607" s="6"/>
      <c r="D607" s="6"/>
      <c r="E607" s="6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5"/>
      <c r="Z607" s="6"/>
      <c r="AA607" s="7"/>
      <c r="AB607" s="8"/>
    </row>
    <row r="608" ht="12.75" customHeight="1">
      <c r="A608" s="4"/>
      <c r="B608" s="6"/>
      <c r="C608" s="6"/>
      <c r="D608" s="6"/>
      <c r="E608" s="6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5"/>
      <c r="Z608" s="6"/>
      <c r="AA608" s="7"/>
      <c r="AB608" s="8"/>
    </row>
    <row r="609" ht="12.75" customHeight="1">
      <c r="A609" s="4"/>
      <c r="B609" s="6"/>
      <c r="C609" s="6"/>
      <c r="D609" s="6"/>
      <c r="E609" s="6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5"/>
      <c r="Z609" s="6"/>
      <c r="AA609" s="7"/>
      <c r="AB609" s="8"/>
    </row>
    <row r="610" ht="12.75" customHeight="1">
      <c r="A610" s="4"/>
      <c r="B610" s="6"/>
      <c r="C610" s="6"/>
      <c r="D610" s="6"/>
      <c r="E610" s="6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/>
      <c r="Z610" s="6"/>
      <c r="AA610" s="7"/>
      <c r="AB610" s="8"/>
    </row>
    <row r="611" ht="12.75" customHeight="1">
      <c r="A611" s="4"/>
      <c r="B611" s="6"/>
      <c r="C611" s="6"/>
      <c r="D611" s="6"/>
      <c r="E611" s="6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5"/>
      <c r="Z611" s="6"/>
      <c r="AA611" s="7"/>
      <c r="AB611" s="8"/>
    </row>
    <row r="612" ht="12.75" customHeight="1">
      <c r="A612" s="4"/>
      <c r="B612" s="6"/>
      <c r="C612" s="6"/>
      <c r="D612" s="6"/>
      <c r="E612" s="6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5"/>
      <c r="Z612" s="6"/>
      <c r="AA612" s="7"/>
      <c r="AB612" s="8"/>
    </row>
    <row r="613" ht="12.75" customHeight="1">
      <c r="A613" s="4"/>
      <c r="B613" s="6"/>
      <c r="C613" s="6"/>
      <c r="D613" s="6"/>
      <c r="E613" s="6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5"/>
      <c r="Z613" s="6"/>
      <c r="AA613" s="7"/>
      <c r="AB613" s="8"/>
    </row>
    <row r="614" ht="12.75" customHeight="1">
      <c r="A614" s="4"/>
      <c r="B614" s="6"/>
      <c r="C614" s="6"/>
      <c r="D614" s="6"/>
      <c r="E614" s="6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5"/>
      <c r="Z614" s="6"/>
      <c r="AA614" s="7"/>
      <c r="AB614" s="8"/>
    </row>
    <row r="615" ht="12.75" customHeight="1">
      <c r="A615" s="4"/>
      <c r="B615" s="6"/>
      <c r="C615" s="6"/>
      <c r="D615" s="6"/>
      <c r="E615" s="6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5"/>
      <c r="Z615" s="6"/>
      <c r="AA615" s="7"/>
      <c r="AB615" s="8"/>
    </row>
    <row r="616" ht="12.75" customHeight="1">
      <c r="A616" s="4"/>
      <c r="B616" s="6"/>
      <c r="C616" s="6"/>
      <c r="D616" s="6"/>
      <c r="E616" s="6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5"/>
      <c r="Z616" s="6"/>
      <c r="AA616" s="7"/>
      <c r="AB616" s="8"/>
    </row>
    <row r="617" ht="12.75" customHeight="1">
      <c r="A617" s="4"/>
      <c r="B617" s="6"/>
      <c r="C617" s="6"/>
      <c r="D617" s="6"/>
      <c r="E617" s="6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5"/>
      <c r="Z617" s="6"/>
      <c r="AA617" s="7"/>
      <c r="AB617" s="8"/>
    </row>
    <row r="618" ht="12.75" customHeight="1">
      <c r="A618" s="4"/>
      <c r="B618" s="6"/>
      <c r="C618" s="6"/>
      <c r="D618" s="6"/>
      <c r="E618" s="6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5"/>
      <c r="Z618" s="6"/>
      <c r="AA618" s="7"/>
      <c r="AB618" s="8"/>
    </row>
    <row r="619" ht="12.75" customHeight="1">
      <c r="A619" s="4"/>
      <c r="B619" s="6"/>
      <c r="C619" s="6"/>
      <c r="D619" s="6"/>
      <c r="E619" s="6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5"/>
      <c r="Z619" s="6"/>
      <c r="AA619" s="7"/>
      <c r="AB619" s="8"/>
    </row>
    <row r="620" ht="12.75" customHeight="1">
      <c r="A620" s="4"/>
      <c r="B620" s="6"/>
      <c r="C620" s="6"/>
      <c r="D620" s="6"/>
      <c r="E620" s="6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5"/>
      <c r="Z620" s="6"/>
      <c r="AA620" s="7"/>
      <c r="AB620" s="8"/>
    </row>
    <row r="621" ht="12.75" customHeight="1">
      <c r="A621" s="4"/>
      <c r="B621" s="6"/>
      <c r="C621" s="6"/>
      <c r="D621" s="6"/>
      <c r="E621" s="6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5"/>
      <c r="Z621" s="6"/>
      <c r="AA621" s="7"/>
      <c r="AB621" s="8"/>
    </row>
    <row r="622" ht="12.75" customHeight="1">
      <c r="A622" s="4"/>
      <c r="B622" s="6"/>
      <c r="C622" s="6"/>
      <c r="D622" s="6"/>
      <c r="E622" s="6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/>
      <c r="Z622" s="6"/>
      <c r="AA622" s="7"/>
      <c r="AB622" s="8"/>
    </row>
    <row r="623" ht="12.75" customHeight="1">
      <c r="A623" s="4"/>
      <c r="B623" s="6"/>
      <c r="C623" s="6"/>
      <c r="D623" s="6"/>
      <c r="E623" s="6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5"/>
      <c r="Z623" s="6"/>
      <c r="AA623" s="7"/>
      <c r="AB623" s="8"/>
    </row>
    <row r="624" ht="12.75" customHeight="1">
      <c r="A624" s="4"/>
      <c r="B624" s="6"/>
      <c r="C624" s="6"/>
      <c r="D624" s="6"/>
      <c r="E624" s="6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5"/>
      <c r="Z624" s="6"/>
      <c r="AA624" s="7"/>
      <c r="AB624" s="8"/>
    </row>
    <row r="625" ht="12.75" customHeight="1">
      <c r="A625" s="4"/>
      <c r="B625" s="6"/>
      <c r="C625" s="6"/>
      <c r="D625" s="6"/>
      <c r="E625" s="6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5"/>
      <c r="Z625" s="6"/>
      <c r="AA625" s="7"/>
      <c r="AB625" s="8"/>
    </row>
    <row r="626" ht="12.75" customHeight="1">
      <c r="A626" s="4"/>
      <c r="B626" s="6"/>
      <c r="C626" s="6"/>
      <c r="D626" s="6"/>
      <c r="E626" s="6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5"/>
      <c r="Z626" s="6"/>
      <c r="AA626" s="7"/>
      <c r="AB626" s="8"/>
    </row>
    <row r="627" ht="12.75" customHeight="1">
      <c r="A627" s="4"/>
      <c r="B627" s="6"/>
      <c r="C627" s="6"/>
      <c r="D627" s="6"/>
      <c r="E627" s="6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5"/>
      <c r="Z627" s="6"/>
      <c r="AA627" s="7"/>
      <c r="AB627" s="8"/>
    </row>
    <row r="628" ht="12.75" customHeight="1">
      <c r="A628" s="4"/>
      <c r="B628" s="6"/>
      <c r="C628" s="6"/>
      <c r="D628" s="6"/>
      <c r="E628" s="6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/>
      <c r="Z628" s="6"/>
      <c r="AA628" s="7"/>
      <c r="AB628" s="8"/>
    </row>
    <row r="629" ht="12.75" customHeight="1">
      <c r="A629" s="4"/>
      <c r="B629" s="6"/>
      <c r="C629" s="6"/>
      <c r="D629" s="6"/>
      <c r="E629" s="6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5"/>
      <c r="Z629" s="6"/>
      <c r="AA629" s="7"/>
      <c r="AB629" s="8"/>
    </row>
    <row r="630" ht="12.75" customHeight="1">
      <c r="A630" s="4"/>
      <c r="B630" s="6"/>
      <c r="C630" s="6"/>
      <c r="D630" s="6"/>
      <c r="E630" s="6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5"/>
      <c r="Z630" s="6"/>
      <c r="AA630" s="7"/>
      <c r="AB630" s="8"/>
    </row>
    <row r="631" ht="12.75" customHeight="1">
      <c r="A631" s="4"/>
      <c r="B631" s="6"/>
      <c r="C631" s="6"/>
      <c r="D631" s="6"/>
      <c r="E631" s="6"/>
      <c r="F631" s="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5"/>
      <c r="Z631" s="6"/>
      <c r="AA631" s="7"/>
      <c r="AB631" s="8"/>
    </row>
    <row r="632" ht="12.75" customHeight="1">
      <c r="A632" s="4"/>
      <c r="B632" s="6"/>
      <c r="C632" s="6"/>
      <c r="D632" s="6"/>
      <c r="E632" s="6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5"/>
      <c r="Z632" s="6"/>
      <c r="AA632" s="7"/>
      <c r="AB632" s="8"/>
    </row>
    <row r="633" ht="12.75" customHeight="1">
      <c r="A633" s="4"/>
      <c r="B633" s="6"/>
      <c r="C633" s="6"/>
      <c r="D633" s="6"/>
      <c r="E633" s="6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5"/>
      <c r="Z633" s="6"/>
      <c r="AA633" s="7"/>
      <c r="AB633" s="8"/>
    </row>
    <row r="634" ht="12.75" customHeight="1">
      <c r="A634" s="4"/>
      <c r="B634" s="6"/>
      <c r="C634" s="6"/>
      <c r="D634" s="6"/>
      <c r="E634" s="6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5"/>
      <c r="Z634" s="6"/>
      <c r="AA634" s="7"/>
      <c r="AB634" s="8"/>
    </row>
    <row r="635" ht="12.75" customHeight="1">
      <c r="A635" s="4"/>
      <c r="B635" s="6"/>
      <c r="C635" s="6"/>
      <c r="D635" s="6"/>
      <c r="E635" s="6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5"/>
      <c r="Z635" s="6"/>
      <c r="AA635" s="7"/>
      <c r="AB635" s="8"/>
    </row>
    <row r="636" ht="12.75" customHeight="1">
      <c r="A636" s="4"/>
      <c r="B636" s="6"/>
      <c r="C636" s="6"/>
      <c r="D636" s="6"/>
      <c r="E636" s="6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5"/>
      <c r="Z636" s="6"/>
      <c r="AA636" s="7"/>
      <c r="AB636" s="8"/>
    </row>
    <row r="637" ht="12.75" customHeight="1">
      <c r="A637" s="4"/>
      <c r="B637" s="6"/>
      <c r="C637" s="6"/>
      <c r="D637" s="6"/>
      <c r="E637" s="6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5"/>
      <c r="Z637" s="6"/>
      <c r="AA637" s="7"/>
      <c r="AB637" s="8"/>
    </row>
    <row r="638" ht="12.75" customHeight="1">
      <c r="A638" s="4"/>
      <c r="B638" s="6"/>
      <c r="C638" s="6"/>
      <c r="D638" s="6"/>
      <c r="E638" s="6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5"/>
      <c r="Z638" s="6"/>
      <c r="AA638" s="7"/>
      <c r="AB638" s="8"/>
    </row>
    <row r="639" ht="12.75" customHeight="1">
      <c r="A639" s="4"/>
      <c r="B639" s="6"/>
      <c r="C639" s="6"/>
      <c r="D639" s="6"/>
      <c r="E639" s="6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5"/>
      <c r="Z639" s="6"/>
      <c r="AA639" s="7"/>
      <c r="AB639" s="8"/>
    </row>
    <row r="640" ht="12.75" customHeight="1">
      <c r="A640" s="4"/>
      <c r="B640" s="6"/>
      <c r="C640" s="6"/>
      <c r="D640" s="6"/>
      <c r="E640" s="6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5"/>
      <c r="Z640" s="6"/>
      <c r="AA640" s="7"/>
      <c r="AB640" s="8"/>
    </row>
    <row r="641" ht="12.75" customHeight="1">
      <c r="A641" s="4"/>
      <c r="B641" s="6"/>
      <c r="C641" s="6"/>
      <c r="D641" s="6"/>
      <c r="E641" s="6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5"/>
      <c r="Z641" s="6"/>
      <c r="AA641" s="7"/>
      <c r="AB641" s="8"/>
    </row>
    <row r="642" ht="12.75" customHeight="1">
      <c r="A642" s="4"/>
      <c r="B642" s="6"/>
      <c r="C642" s="6"/>
      <c r="D642" s="6"/>
      <c r="E642" s="6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5"/>
      <c r="Z642" s="6"/>
      <c r="AA642" s="7"/>
      <c r="AB642" s="8"/>
    </row>
    <row r="643" ht="12.75" customHeight="1">
      <c r="A643" s="4"/>
      <c r="B643" s="6"/>
      <c r="C643" s="6"/>
      <c r="D643" s="6"/>
      <c r="E643" s="6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5"/>
      <c r="Z643" s="6"/>
      <c r="AA643" s="7"/>
      <c r="AB643" s="8"/>
    </row>
    <row r="644" ht="12.75" customHeight="1">
      <c r="A644" s="4"/>
      <c r="B644" s="6"/>
      <c r="C644" s="6"/>
      <c r="D644" s="6"/>
      <c r="E644" s="6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5"/>
      <c r="Z644" s="6"/>
      <c r="AA644" s="7"/>
      <c r="AB644" s="8"/>
    </row>
    <row r="645" ht="12.75" customHeight="1">
      <c r="A645" s="4"/>
      <c r="B645" s="6"/>
      <c r="C645" s="6"/>
      <c r="D645" s="6"/>
      <c r="E645" s="6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5"/>
      <c r="Z645" s="6"/>
      <c r="AA645" s="7"/>
      <c r="AB645" s="8"/>
    </row>
    <row r="646" ht="12.75" customHeight="1">
      <c r="A646" s="4"/>
      <c r="B646" s="6"/>
      <c r="C646" s="6"/>
      <c r="D646" s="6"/>
      <c r="E646" s="6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5"/>
      <c r="Z646" s="6"/>
      <c r="AA646" s="7"/>
      <c r="AB646" s="8"/>
    </row>
    <row r="647" ht="12.75" customHeight="1">
      <c r="A647" s="4"/>
      <c r="B647" s="6"/>
      <c r="C647" s="6"/>
      <c r="D647" s="6"/>
      <c r="E647" s="6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5"/>
      <c r="Z647" s="6"/>
      <c r="AA647" s="7"/>
      <c r="AB647" s="8"/>
    </row>
    <row r="648" ht="12.75" customHeight="1">
      <c r="A648" s="4"/>
      <c r="B648" s="6"/>
      <c r="C648" s="6"/>
      <c r="D648" s="6"/>
      <c r="E648" s="6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5"/>
      <c r="Z648" s="6"/>
      <c r="AA648" s="7"/>
      <c r="AB648" s="8"/>
    </row>
    <row r="649" ht="12.75" customHeight="1">
      <c r="A649" s="4"/>
      <c r="B649" s="6"/>
      <c r="C649" s="6"/>
      <c r="D649" s="6"/>
      <c r="E649" s="6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5"/>
      <c r="Z649" s="6"/>
      <c r="AA649" s="7"/>
      <c r="AB649" s="8"/>
    </row>
    <row r="650" ht="12.75" customHeight="1">
      <c r="A650" s="4"/>
      <c r="B650" s="6"/>
      <c r="C650" s="6"/>
      <c r="D650" s="6"/>
      <c r="E650" s="6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5"/>
      <c r="Z650" s="6"/>
      <c r="AA650" s="7"/>
      <c r="AB650" s="8"/>
    </row>
    <row r="651" ht="12.75" customHeight="1">
      <c r="A651" s="4"/>
      <c r="B651" s="6"/>
      <c r="C651" s="6"/>
      <c r="D651" s="6"/>
      <c r="E651" s="6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5"/>
      <c r="Z651" s="6"/>
      <c r="AA651" s="7"/>
      <c r="AB651" s="8"/>
    </row>
    <row r="652" ht="12.75" customHeight="1">
      <c r="A652" s="4"/>
      <c r="B652" s="6"/>
      <c r="C652" s="6"/>
      <c r="D652" s="6"/>
      <c r="E652" s="6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5"/>
      <c r="Z652" s="6"/>
      <c r="AA652" s="7"/>
      <c r="AB652" s="8"/>
    </row>
    <row r="653" ht="12.75" customHeight="1">
      <c r="A653" s="4"/>
      <c r="B653" s="6"/>
      <c r="C653" s="6"/>
      <c r="D653" s="6"/>
      <c r="E653" s="6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5"/>
      <c r="Z653" s="6"/>
      <c r="AA653" s="7"/>
      <c r="AB653" s="8"/>
    </row>
    <row r="654" ht="12.75" customHeight="1">
      <c r="A654" s="4"/>
      <c r="B654" s="6"/>
      <c r="C654" s="6"/>
      <c r="D654" s="6"/>
      <c r="E654" s="6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5"/>
      <c r="Z654" s="6"/>
      <c r="AA654" s="7"/>
      <c r="AB654" s="8"/>
    </row>
    <row r="655" ht="12.75" customHeight="1">
      <c r="A655" s="4"/>
      <c r="B655" s="6"/>
      <c r="C655" s="6"/>
      <c r="D655" s="6"/>
      <c r="E655" s="6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5"/>
      <c r="Z655" s="6"/>
      <c r="AA655" s="7"/>
      <c r="AB655" s="8"/>
    </row>
    <row r="656" ht="12.75" customHeight="1">
      <c r="A656" s="4"/>
      <c r="B656" s="6"/>
      <c r="C656" s="6"/>
      <c r="D656" s="6"/>
      <c r="E656" s="6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5"/>
      <c r="Z656" s="6"/>
      <c r="AA656" s="7"/>
      <c r="AB656" s="8"/>
    </row>
    <row r="657" ht="12.75" customHeight="1">
      <c r="A657" s="4"/>
      <c r="B657" s="6"/>
      <c r="C657" s="6"/>
      <c r="D657" s="6"/>
      <c r="E657" s="6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5"/>
      <c r="Z657" s="6"/>
      <c r="AA657" s="7"/>
      <c r="AB657" s="8"/>
    </row>
    <row r="658" ht="12.75" customHeight="1">
      <c r="A658" s="4"/>
      <c r="B658" s="6"/>
      <c r="C658" s="6"/>
      <c r="D658" s="6"/>
      <c r="E658" s="6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5"/>
      <c r="Z658" s="6"/>
      <c r="AA658" s="7"/>
      <c r="AB658" s="8"/>
    </row>
    <row r="659" ht="12.75" customHeight="1">
      <c r="A659" s="4"/>
      <c r="B659" s="6"/>
      <c r="C659" s="6"/>
      <c r="D659" s="6"/>
      <c r="E659" s="6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5"/>
      <c r="Z659" s="6"/>
      <c r="AA659" s="7"/>
      <c r="AB659" s="8"/>
    </row>
    <row r="660" ht="12.75" customHeight="1">
      <c r="A660" s="4"/>
      <c r="B660" s="6"/>
      <c r="C660" s="6"/>
      <c r="D660" s="6"/>
      <c r="E660" s="6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5"/>
      <c r="Z660" s="6"/>
      <c r="AA660" s="7"/>
      <c r="AB660" s="8"/>
    </row>
    <row r="661" ht="12.75" customHeight="1">
      <c r="A661" s="4"/>
      <c r="B661" s="6"/>
      <c r="C661" s="6"/>
      <c r="D661" s="6"/>
      <c r="E661" s="6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5"/>
      <c r="Z661" s="6"/>
      <c r="AA661" s="7"/>
      <c r="AB661" s="8"/>
    </row>
    <row r="662" ht="12.75" customHeight="1">
      <c r="A662" s="4"/>
      <c r="B662" s="6"/>
      <c r="C662" s="6"/>
      <c r="D662" s="6"/>
      <c r="E662" s="6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5"/>
      <c r="Z662" s="6"/>
      <c r="AA662" s="7"/>
      <c r="AB662" s="8"/>
    </row>
    <row r="663" ht="12.75" customHeight="1">
      <c r="A663" s="4"/>
      <c r="B663" s="6"/>
      <c r="C663" s="6"/>
      <c r="D663" s="6"/>
      <c r="E663" s="6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5"/>
      <c r="Z663" s="6"/>
      <c r="AA663" s="7"/>
      <c r="AB663" s="8"/>
    </row>
    <row r="664" ht="12.75" customHeight="1">
      <c r="A664" s="4"/>
      <c r="B664" s="6"/>
      <c r="C664" s="6"/>
      <c r="D664" s="6"/>
      <c r="E664" s="6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5"/>
      <c r="Z664" s="6"/>
      <c r="AA664" s="7"/>
      <c r="AB664" s="8"/>
    </row>
    <row r="665" ht="12.75" customHeight="1">
      <c r="A665" s="4"/>
      <c r="B665" s="6"/>
      <c r="C665" s="6"/>
      <c r="D665" s="6"/>
      <c r="E665" s="6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5"/>
      <c r="Z665" s="6"/>
      <c r="AA665" s="7"/>
      <c r="AB665" s="8"/>
    </row>
    <row r="666" ht="12.75" customHeight="1">
      <c r="A666" s="4"/>
      <c r="B666" s="6"/>
      <c r="C666" s="6"/>
      <c r="D666" s="6"/>
      <c r="E666" s="6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5"/>
      <c r="Z666" s="6"/>
      <c r="AA666" s="7"/>
      <c r="AB666" s="8"/>
    </row>
    <row r="667" ht="12.75" customHeight="1">
      <c r="A667" s="4"/>
      <c r="B667" s="6"/>
      <c r="C667" s="6"/>
      <c r="D667" s="6"/>
      <c r="E667" s="6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5"/>
      <c r="Z667" s="6"/>
      <c r="AA667" s="7"/>
      <c r="AB667" s="8"/>
    </row>
    <row r="668" ht="12.75" customHeight="1">
      <c r="A668" s="4"/>
      <c r="B668" s="6"/>
      <c r="C668" s="6"/>
      <c r="D668" s="6"/>
      <c r="E668" s="6"/>
      <c r="F668" s="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5"/>
      <c r="Z668" s="6"/>
      <c r="AA668" s="7"/>
      <c r="AB668" s="8"/>
    </row>
    <row r="669" ht="12.75" customHeight="1">
      <c r="A669" s="4"/>
      <c r="B669" s="6"/>
      <c r="C669" s="6"/>
      <c r="D669" s="6"/>
      <c r="E669" s="6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5"/>
      <c r="Z669" s="6"/>
      <c r="AA669" s="7"/>
      <c r="AB669" s="8"/>
    </row>
    <row r="670" ht="12.75" customHeight="1">
      <c r="A670" s="4"/>
      <c r="B670" s="6"/>
      <c r="C670" s="6"/>
      <c r="D670" s="6"/>
      <c r="E670" s="6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5"/>
      <c r="Z670" s="6"/>
      <c r="AA670" s="7"/>
      <c r="AB670" s="8"/>
    </row>
    <row r="671" ht="12.75" customHeight="1">
      <c r="A671" s="4"/>
      <c r="B671" s="6"/>
      <c r="C671" s="6"/>
      <c r="D671" s="6"/>
      <c r="E671" s="6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5"/>
      <c r="Z671" s="6"/>
      <c r="AA671" s="7"/>
      <c r="AB671" s="8"/>
    </row>
    <row r="672" ht="12.75" customHeight="1">
      <c r="A672" s="4"/>
      <c r="B672" s="6"/>
      <c r="C672" s="6"/>
      <c r="D672" s="6"/>
      <c r="E672" s="6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5"/>
      <c r="Z672" s="6"/>
      <c r="AA672" s="7"/>
      <c r="AB672" s="8"/>
    </row>
    <row r="673" ht="12.75" customHeight="1">
      <c r="A673" s="4"/>
      <c r="B673" s="6"/>
      <c r="C673" s="6"/>
      <c r="D673" s="6"/>
      <c r="E673" s="6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5"/>
      <c r="Z673" s="6"/>
      <c r="AA673" s="7"/>
      <c r="AB673" s="8"/>
    </row>
    <row r="674" ht="12.75" customHeight="1">
      <c r="A674" s="4"/>
      <c r="B674" s="6"/>
      <c r="C674" s="6"/>
      <c r="D674" s="6"/>
      <c r="E674" s="6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5"/>
      <c r="Z674" s="6"/>
      <c r="AA674" s="7"/>
      <c r="AB674" s="8"/>
    </row>
    <row r="675" ht="12.75" customHeight="1">
      <c r="A675" s="4"/>
      <c r="B675" s="6"/>
      <c r="C675" s="6"/>
      <c r="D675" s="6"/>
      <c r="E675" s="6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5"/>
      <c r="Z675" s="6"/>
      <c r="AA675" s="7"/>
      <c r="AB675" s="8"/>
    </row>
    <row r="676" ht="12.75" customHeight="1">
      <c r="A676" s="4"/>
      <c r="B676" s="6"/>
      <c r="C676" s="6"/>
      <c r="D676" s="6"/>
      <c r="E676" s="6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5"/>
      <c r="Z676" s="6"/>
      <c r="AA676" s="7"/>
      <c r="AB676" s="8"/>
    </row>
    <row r="677" ht="12.75" customHeight="1">
      <c r="A677" s="4"/>
      <c r="B677" s="6"/>
      <c r="C677" s="6"/>
      <c r="D677" s="6"/>
      <c r="E677" s="6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5"/>
      <c r="Z677" s="6"/>
      <c r="AA677" s="7"/>
      <c r="AB677" s="8"/>
    </row>
    <row r="678" ht="12.75" customHeight="1">
      <c r="A678" s="4"/>
      <c r="B678" s="6"/>
      <c r="C678" s="6"/>
      <c r="D678" s="6"/>
      <c r="E678" s="6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5"/>
      <c r="Z678" s="6"/>
      <c r="AA678" s="7"/>
      <c r="AB678" s="8"/>
    </row>
    <row r="679" ht="12.75" customHeight="1">
      <c r="A679" s="4"/>
      <c r="B679" s="6"/>
      <c r="C679" s="6"/>
      <c r="D679" s="6"/>
      <c r="E679" s="6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5"/>
      <c r="Z679" s="6"/>
      <c r="AA679" s="7"/>
      <c r="AB679" s="8"/>
    </row>
    <row r="680" ht="12.75" customHeight="1">
      <c r="A680" s="4"/>
      <c r="B680" s="6"/>
      <c r="C680" s="6"/>
      <c r="D680" s="6"/>
      <c r="E680" s="6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5"/>
      <c r="Z680" s="6"/>
      <c r="AA680" s="7"/>
      <c r="AB680" s="8"/>
    </row>
    <row r="681" ht="12.75" customHeight="1">
      <c r="A681" s="4"/>
      <c r="B681" s="6"/>
      <c r="C681" s="6"/>
      <c r="D681" s="6"/>
      <c r="E681" s="6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5"/>
      <c r="Z681" s="6"/>
      <c r="AA681" s="7"/>
      <c r="AB681" s="8"/>
    </row>
    <row r="682" ht="12.75" customHeight="1">
      <c r="A682" s="4"/>
      <c r="B682" s="6"/>
      <c r="C682" s="6"/>
      <c r="D682" s="6"/>
      <c r="E682" s="6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5"/>
      <c r="Z682" s="6"/>
      <c r="AA682" s="7"/>
      <c r="AB682" s="8"/>
    </row>
    <row r="683" ht="12.75" customHeight="1">
      <c r="A683" s="4"/>
      <c r="B683" s="6"/>
      <c r="C683" s="6"/>
      <c r="D683" s="6"/>
      <c r="E683" s="6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5"/>
      <c r="Z683" s="6"/>
      <c r="AA683" s="7"/>
      <c r="AB683" s="8"/>
    </row>
    <row r="684" ht="12.75" customHeight="1">
      <c r="A684" s="4"/>
      <c r="B684" s="6"/>
      <c r="C684" s="6"/>
      <c r="D684" s="6"/>
      <c r="E684" s="6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5"/>
      <c r="Z684" s="6"/>
      <c r="AA684" s="7"/>
      <c r="AB684" s="8"/>
    </row>
    <row r="685" ht="12.75" customHeight="1">
      <c r="A685" s="4"/>
      <c r="B685" s="6"/>
      <c r="C685" s="6"/>
      <c r="D685" s="6"/>
      <c r="E685" s="6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5"/>
      <c r="Z685" s="6"/>
      <c r="AA685" s="7"/>
      <c r="AB685" s="8"/>
    </row>
    <row r="686" ht="12.75" customHeight="1">
      <c r="A686" s="4"/>
      <c r="B686" s="6"/>
      <c r="C686" s="6"/>
      <c r="D686" s="6"/>
      <c r="E686" s="6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5"/>
      <c r="Z686" s="6"/>
      <c r="AA686" s="7"/>
      <c r="AB686" s="8"/>
    </row>
    <row r="687" ht="12.75" customHeight="1">
      <c r="A687" s="4"/>
      <c r="B687" s="6"/>
      <c r="C687" s="6"/>
      <c r="D687" s="6"/>
      <c r="E687" s="6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5"/>
      <c r="Z687" s="6"/>
      <c r="AA687" s="7"/>
      <c r="AB687" s="8"/>
    </row>
    <row r="688" ht="12.75" customHeight="1">
      <c r="A688" s="4"/>
      <c r="B688" s="6"/>
      <c r="C688" s="6"/>
      <c r="D688" s="6"/>
      <c r="E688" s="6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5"/>
      <c r="Z688" s="6"/>
      <c r="AA688" s="7"/>
      <c r="AB688" s="8"/>
    </row>
    <row r="689" ht="12.75" customHeight="1">
      <c r="A689" s="4"/>
      <c r="B689" s="6"/>
      <c r="C689" s="6"/>
      <c r="D689" s="6"/>
      <c r="E689" s="6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5"/>
      <c r="Z689" s="6"/>
      <c r="AA689" s="7"/>
      <c r="AB689" s="8"/>
    </row>
    <row r="690" ht="12.75" customHeight="1">
      <c r="A690" s="4"/>
      <c r="B690" s="6"/>
      <c r="C690" s="6"/>
      <c r="D690" s="6"/>
      <c r="E690" s="6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5"/>
      <c r="Z690" s="6"/>
      <c r="AA690" s="7"/>
      <c r="AB690" s="8"/>
    </row>
    <row r="691" ht="12.75" customHeight="1">
      <c r="A691" s="4"/>
      <c r="B691" s="6"/>
      <c r="C691" s="6"/>
      <c r="D691" s="6"/>
      <c r="E691" s="6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5"/>
      <c r="Z691" s="6"/>
      <c r="AA691" s="7"/>
      <c r="AB691" s="8"/>
    </row>
    <row r="692" ht="12.75" customHeight="1">
      <c r="A692" s="4"/>
      <c r="B692" s="6"/>
      <c r="C692" s="6"/>
      <c r="D692" s="6"/>
      <c r="E692" s="6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5"/>
      <c r="Z692" s="6"/>
      <c r="AA692" s="7"/>
      <c r="AB692" s="8"/>
    </row>
    <row r="693" ht="12.75" customHeight="1">
      <c r="A693" s="4"/>
      <c r="B693" s="6"/>
      <c r="C693" s="6"/>
      <c r="D693" s="6"/>
      <c r="E693" s="6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5"/>
      <c r="Z693" s="6"/>
      <c r="AA693" s="7"/>
      <c r="AB693" s="8"/>
    </row>
    <row r="694" ht="12.75" customHeight="1">
      <c r="A694" s="4"/>
      <c r="B694" s="6"/>
      <c r="C694" s="6"/>
      <c r="D694" s="6"/>
      <c r="E694" s="6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5"/>
      <c r="Z694" s="6"/>
      <c r="AA694" s="7"/>
      <c r="AB694" s="8"/>
    </row>
    <row r="695" ht="12.75" customHeight="1">
      <c r="A695" s="4"/>
      <c r="B695" s="6"/>
      <c r="C695" s="6"/>
      <c r="D695" s="6"/>
      <c r="E695" s="6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5"/>
      <c r="Z695" s="6"/>
      <c r="AA695" s="7"/>
      <c r="AB695" s="8"/>
    </row>
    <row r="696" ht="12.75" customHeight="1">
      <c r="A696" s="4"/>
      <c r="B696" s="6"/>
      <c r="C696" s="6"/>
      <c r="D696" s="6"/>
      <c r="E696" s="6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5"/>
      <c r="Z696" s="6"/>
      <c r="AA696" s="7"/>
      <c r="AB696" s="8"/>
    </row>
    <row r="697" ht="12.75" customHeight="1">
      <c r="A697" s="4"/>
      <c r="B697" s="6"/>
      <c r="C697" s="6"/>
      <c r="D697" s="6"/>
      <c r="E697" s="6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5"/>
      <c r="Z697" s="6"/>
      <c r="AA697" s="7"/>
      <c r="AB697" s="8"/>
    </row>
    <row r="698" ht="12.75" customHeight="1">
      <c r="A698" s="4"/>
      <c r="B698" s="6"/>
      <c r="C698" s="6"/>
      <c r="D698" s="6"/>
      <c r="E698" s="6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5"/>
      <c r="Z698" s="6"/>
      <c r="AA698" s="7"/>
      <c r="AB698" s="8"/>
    </row>
    <row r="699" ht="12.75" customHeight="1">
      <c r="A699" s="4"/>
      <c r="B699" s="6"/>
      <c r="C699" s="6"/>
      <c r="D699" s="6"/>
      <c r="E699" s="6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5"/>
      <c r="Z699" s="6"/>
      <c r="AA699" s="7"/>
      <c r="AB699" s="8"/>
    </row>
    <row r="700" ht="12.75" customHeight="1">
      <c r="A700" s="4"/>
      <c r="B700" s="6"/>
      <c r="C700" s="6"/>
      <c r="D700" s="6"/>
      <c r="E700" s="6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5"/>
      <c r="Z700" s="6"/>
      <c r="AA700" s="7"/>
      <c r="AB700" s="8"/>
    </row>
    <row r="701" ht="12.75" customHeight="1">
      <c r="A701" s="4"/>
      <c r="B701" s="6"/>
      <c r="C701" s="6"/>
      <c r="D701" s="6"/>
      <c r="E701" s="6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5"/>
      <c r="Z701" s="6"/>
      <c r="AA701" s="7"/>
      <c r="AB701" s="8"/>
    </row>
    <row r="702" ht="12.75" customHeight="1">
      <c r="A702" s="4"/>
      <c r="B702" s="6"/>
      <c r="C702" s="6"/>
      <c r="D702" s="6"/>
      <c r="E702" s="6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5"/>
      <c r="Z702" s="6"/>
      <c r="AA702" s="7"/>
      <c r="AB702" s="8"/>
    </row>
    <row r="703" ht="12.75" customHeight="1">
      <c r="A703" s="4"/>
      <c r="B703" s="6"/>
      <c r="C703" s="6"/>
      <c r="D703" s="6"/>
      <c r="E703" s="6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5"/>
      <c r="Z703" s="6"/>
      <c r="AA703" s="7"/>
      <c r="AB703" s="8"/>
    </row>
    <row r="704" ht="12.75" customHeight="1">
      <c r="A704" s="4"/>
      <c r="B704" s="6"/>
      <c r="C704" s="6"/>
      <c r="D704" s="6"/>
      <c r="E704" s="6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5"/>
      <c r="Z704" s="6"/>
      <c r="AA704" s="7"/>
      <c r="AB704" s="8"/>
    </row>
    <row r="705" ht="12.75" customHeight="1">
      <c r="A705" s="4"/>
      <c r="B705" s="6"/>
      <c r="C705" s="6"/>
      <c r="D705" s="6"/>
      <c r="E705" s="6"/>
      <c r="F705" s="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5"/>
      <c r="Z705" s="6"/>
      <c r="AA705" s="7"/>
      <c r="AB705" s="8"/>
    </row>
    <row r="706" ht="12.75" customHeight="1">
      <c r="A706" s="4"/>
      <c r="B706" s="6"/>
      <c r="C706" s="6"/>
      <c r="D706" s="6"/>
      <c r="E706" s="6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5"/>
      <c r="Z706" s="6"/>
      <c r="AA706" s="7"/>
      <c r="AB706" s="8"/>
    </row>
    <row r="707" ht="12.75" customHeight="1">
      <c r="A707" s="4"/>
      <c r="B707" s="6"/>
      <c r="C707" s="6"/>
      <c r="D707" s="6"/>
      <c r="E707" s="6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5"/>
      <c r="Z707" s="6"/>
      <c r="AA707" s="7"/>
      <c r="AB707" s="8"/>
    </row>
    <row r="708" ht="12.75" customHeight="1">
      <c r="A708" s="4"/>
      <c r="B708" s="6"/>
      <c r="C708" s="6"/>
      <c r="D708" s="6"/>
      <c r="E708" s="6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5"/>
      <c r="Z708" s="6"/>
      <c r="AA708" s="7"/>
      <c r="AB708" s="8"/>
    </row>
    <row r="709" ht="12.75" customHeight="1">
      <c r="A709" s="4"/>
      <c r="B709" s="6"/>
      <c r="C709" s="6"/>
      <c r="D709" s="6"/>
      <c r="E709" s="6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5"/>
      <c r="Z709" s="6"/>
      <c r="AA709" s="7"/>
      <c r="AB709" s="8"/>
    </row>
    <row r="710" ht="12.75" customHeight="1">
      <c r="A710" s="4"/>
      <c r="B710" s="6"/>
      <c r="C710" s="6"/>
      <c r="D710" s="6"/>
      <c r="E710" s="6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5"/>
      <c r="Z710" s="6"/>
      <c r="AA710" s="7"/>
      <c r="AB710" s="8"/>
    </row>
    <row r="711" ht="12.75" customHeight="1">
      <c r="A711" s="4"/>
      <c r="B711" s="6"/>
      <c r="C711" s="6"/>
      <c r="D711" s="6"/>
      <c r="E711" s="6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5"/>
      <c r="Z711" s="6"/>
      <c r="AA711" s="7"/>
      <c r="AB711" s="8"/>
    </row>
    <row r="712" ht="12.75" customHeight="1">
      <c r="A712" s="4"/>
      <c r="B712" s="6"/>
      <c r="C712" s="6"/>
      <c r="D712" s="6"/>
      <c r="E712" s="6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5"/>
      <c r="Z712" s="6"/>
      <c r="AA712" s="7"/>
      <c r="AB712" s="8"/>
    </row>
    <row r="713" ht="12.75" customHeight="1">
      <c r="A713" s="4"/>
      <c r="B713" s="6"/>
      <c r="C713" s="6"/>
      <c r="D713" s="6"/>
      <c r="E713" s="6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5"/>
      <c r="Z713" s="6"/>
      <c r="AA713" s="7"/>
      <c r="AB713" s="8"/>
    </row>
    <row r="714" ht="12.75" customHeight="1">
      <c r="A714" s="4"/>
      <c r="B714" s="6"/>
      <c r="C714" s="6"/>
      <c r="D714" s="6"/>
      <c r="E714" s="6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5"/>
      <c r="Z714" s="6"/>
      <c r="AA714" s="7"/>
      <c r="AB714" s="8"/>
    </row>
    <row r="715" ht="12.75" customHeight="1">
      <c r="A715" s="4"/>
      <c r="B715" s="6"/>
      <c r="C715" s="6"/>
      <c r="D715" s="6"/>
      <c r="E715" s="6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5"/>
      <c r="Z715" s="6"/>
      <c r="AA715" s="7"/>
      <c r="AB715" s="8"/>
    </row>
    <row r="716" ht="12.75" customHeight="1">
      <c r="A716" s="4"/>
      <c r="B716" s="6"/>
      <c r="C716" s="6"/>
      <c r="D716" s="6"/>
      <c r="E716" s="6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5"/>
      <c r="Z716" s="6"/>
      <c r="AA716" s="7"/>
      <c r="AB716" s="8"/>
    </row>
    <row r="717" ht="12.75" customHeight="1">
      <c r="A717" s="4"/>
      <c r="B717" s="6"/>
      <c r="C717" s="6"/>
      <c r="D717" s="6"/>
      <c r="E717" s="6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5"/>
      <c r="Z717" s="6"/>
      <c r="AA717" s="7"/>
      <c r="AB717" s="8"/>
    </row>
    <row r="718" ht="12.75" customHeight="1">
      <c r="A718" s="4"/>
      <c r="B718" s="6"/>
      <c r="C718" s="6"/>
      <c r="D718" s="6"/>
      <c r="E718" s="6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5"/>
      <c r="Z718" s="6"/>
      <c r="AA718" s="7"/>
      <c r="AB718" s="8"/>
    </row>
    <row r="719" ht="12.75" customHeight="1">
      <c r="A719" s="4"/>
      <c r="B719" s="6"/>
      <c r="C719" s="6"/>
      <c r="D719" s="6"/>
      <c r="E719" s="6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5"/>
      <c r="Z719" s="6"/>
      <c r="AA719" s="7"/>
      <c r="AB719" s="8"/>
    </row>
    <row r="720" ht="12.75" customHeight="1">
      <c r="A720" s="4"/>
      <c r="B720" s="6"/>
      <c r="C720" s="6"/>
      <c r="D720" s="6"/>
      <c r="E720" s="6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5"/>
      <c r="Z720" s="6"/>
      <c r="AA720" s="7"/>
      <c r="AB720" s="8"/>
    </row>
    <row r="721" ht="12.75" customHeight="1">
      <c r="A721" s="4"/>
      <c r="B721" s="6"/>
      <c r="C721" s="6"/>
      <c r="D721" s="6"/>
      <c r="E721" s="6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5"/>
      <c r="Z721" s="6"/>
      <c r="AA721" s="7"/>
      <c r="AB721" s="8"/>
    </row>
    <row r="722" ht="12.75" customHeight="1">
      <c r="A722" s="4"/>
      <c r="B722" s="6"/>
      <c r="C722" s="6"/>
      <c r="D722" s="6"/>
      <c r="E722" s="6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5"/>
      <c r="Z722" s="6"/>
      <c r="AA722" s="7"/>
      <c r="AB722" s="8"/>
    </row>
    <row r="723" ht="12.75" customHeight="1">
      <c r="A723" s="4"/>
      <c r="B723" s="6"/>
      <c r="C723" s="6"/>
      <c r="D723" s="6"/>
      <c r="E723" s="6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5"/>
      <c r="Z723" s="6"/>
      <c r="AA723" s="7"/>
      <c r="AB723" s="8"/>
    </row>
    <row r="724" ht="12.75" customHeight="1">
      <c r="A724" s="4"/>
      <c r="B724" s="6"/>
      <c r="C724" s="6"/>
      <c r="D724" s="6"/>
      <c r="E724" s="6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5"/>
      <c r="Z724" s="6"/>
      <c r="AA724" s="7"/>
      <c r="AB724" s="8"/>
    </row>
    <row r="725" ht="12.75" customHeight="1">
      <c r="A725" s="4"/>
      <c r="B725" s="6"/>
      <c r="C725" s="6"/>
      <c r="D725" s="6"/>
      <c r="E725" s="6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5"/>
      <c r="Z725" s="6"/>
      <c r="AA725" s="7"/>
      <c r="AB725" s="8"/>
    </row>
    <row r="726" ht="12.75" customHeight="1">
      <c r="A726" s="4"/>
      <c r="B726" s="6"/>
      <c r="C726" s="6"/>
      <c r="D726" s="6"/>
      <c r="E726" s="6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5"/>
      <c r="Z726" s="6"/>
      <c r="AA726" s="7"/>
      <c r="AB726" s="8"/>
    </row>
    <row r="727" ht="12.75" customHeight="1">
      <c r="A727" s="4"/>
      <c r="B727" s="6"/>
      <c r="C727" s="6"/>
      <c r="D727" s="6"/>
      <c r="E727" s="6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5"/>
      <c r="Z727" s="6"/>
      <c r="AA727" s="7"/>
      <c r="AB727" s="8"/>
    </row>
    <row r="728" ht="12.75" customHeight="1">
      <c r="A728" s="4"/>
      <c r="B728" s="6"/>
      <c r="C728" s="6"/>
      <c r="D728" s="6"/>
      <c r="E728" s="6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5"/>
      <c r="Z728" s="6"/>
      <c r="AA728" s="7"/>
      <c r="AB728" s="8"/>
    </row>
    <row r="729" ht="12.75" customHeight="1">
      <c r="A729" s="4"/>
      <c r="B729" s="6"/>
      <c r="C729" s="6"/>
      <c r="D729" s="6"/>
      <c r="E729" s="6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5"/>
      <c r="Z729" s="6"/>
      <c r="AA729" s="7"/>
      <c r="AB729" s="8"/>
    </row>
    <row r="730" ht="12.75" customHeight="1">
      <c r="A730" s="4"/>
      <c r="B730" s="6"/>
      <c r="C730" s="6"/>
      <c r="D730" s="6"/>
      <c r="E730" s="6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5"/>
      <c r="Z730" s="6"/>
      <c r="AA730" s="7"/>
      <c r="AB730" s="8"/>
    </row>
    <row r="731" ht="12.75" customHeight="1">
      <c r="A731" s="4"/>
      <c r="B731" s="6"/>
      <c r="C731" s="6"/>
      <c r="D731" s="6"/>
      <c r="E731" s="6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5"/>
      <c r="Z731" s="6"/>
      <c r="AA731" s="7"/>
      <c r="AB731" s="8"/>
    </row>
    <row r="732" ht="12.75" customHeight="1">
      <c r="A732" s="4"/>
      <c r="B732" s="6"/>
      <c r="C732" s="6"/>
      <c r="D732" s="6"/>
      <c r="E732" s="6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5"/>
      <c r="Z732" s="6"/>
      <c r="AA732" s="7"/>
      <c r="AB732" s="8"/>
    </row>
    <row r="733" ht="12.75" customHeight="1">
      <c r="A733" s="4"/>
      <c r="B733" s="6"/>
      <c r="C733" s="6"/>
      <c r="D733" s="6"/>
      <c r="E733" s="6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5"/>
      <c r="Z733" s="6"/>
      <c r="AA733" s="7"/>
      <c r="AB733" s="8"/>
    </row>
    <row r="734" ht="12.75" customHeight="1">
      <c r="A734" s="4"/>
      <c r="B734" s="6"/>
      <c r="C734" s="6"/>
      <c r="D734" s="6"/>
      <c r="E734" s="6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5"/>
      <c r="Z734" s="6"/>
      <c r="AA734" s="7"/>
      <c r="AB734" s="8"/>
    </row>
    <row r="735" ht="12.75" customHeight="1">
      <c r="A735" s="4"/>
      <c r="B735" s="6"/>
      <c r="C735" s="6"/>
      <c r="D735" s="6"/>
      <c r="E735" s="6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5"/>
      <c r="Z735" s="6"/>
      <c r="AA735" s="7"/>
      <c r="AB735" s="8"/>
    </row>
    <row r="736" ht="12.75" customHeight="1">
      <c r="A736" s="4"/>
      <c r="B736" s="6"/>
      <c r="C736" s="6"/>
      <c r="D736" s="6"/>
      <c r="E736" s="6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5"/>
      <c r="Z736" s="6"/>
      <c r="AA736" s="7"/>
      <c r="AB736" s="8"/>
    </row>
    <row r="737" ht="12.75" customHeight="1">
      <c r="A737" s="4"/>
      <c r="B737" s="6"/>
      <c r="C737" s="6"/>
      <c r="D737" s="6"/>
      <c r="E737" s="6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5"/>
      <c r="Z737" s="6"/>
      <c r="AA737" s="7"/>
      <c r="AB737" s="8"/>
    </row>
    <row r="738" ht="12.75" customHeight="1">
      <c r="A738" s="4"/>
      <c r="B738" s="6"/>
      <c r="C738" s="6"/>
      <c r="D738" s="6"/>
      <c r="E738" s="6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5"/>
      <c r="Z738" s="6"/>
      <c r="AA738" s="7"/>
      <c r="AB738" s="8"/>
    </row>
    <row r="739" ht="12.75" customHeight="1">
      <c r="A739" s="4"/>
      <c r="B739" s="6"/>
      <c r="C739" s="6"/>
      <c r="D739" s="6"/>
      <c r="E739" s="6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5"/>
      <c r="Z739" s="6"/>
      <c r="AA739" s="7"/>
      <c r="AB739" s="8"/>
    </row>
    <row r="740" ht="12.75" customHeight="1">
      <c r="A740" s="4"/>
      <c r="B740" s="6"/>
      <c r="C740" s="6"/>
      <c r="D740" s="6"/>
      <c r="E740" s="6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5"/>
      <c r="Z740" s="6"/>
      <c r="AA740" s="7"/>
      <c r="AB740" s="8"/>
    </row>
    <row r="741" ht="12.75" customHeight="1">
      <c r="A741" s="4"/>
      <c r="B741" s="6"/>
      <c r="C741" s="6"/>
      <c r="D741" s="6"/>
      <c r="E741" s="6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5"/>
      <c r="Z741" s="6"/>
      <c r="AA741" s="7"/>
      <c r="AB741" s="8"/>
    </row>
    <row r="742" ht="12.75" customHeight="1">
      <c r="A742" s="4"/>
      <c r="B742" s="6"/>
      <c r="C742" s="6"/>
      <c r="D742" s="6"/>
      <c r="E742" s="6"/>
      <c r="F742" s="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5"/>
      <c r="Z742" s="6"/>
      <c r="AA742" s="7"/>
      <c r="AB742" s="8"/>
    </row>
    <row r="743" ht="12.75" customHeight="1">
      <c r="A743" s="4"/>
      <c r="B743" s="6"/>
      <c r="C743" s="6"/>
      <c r="D743" s="6"/>
      <c r="E743" s="6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5"/>
      <c r="Z743" s="6"/>
      <c r="AA743" s="7"/>
      <c r="AB743" s="8"/>
    </row>
    <row r="744" ht="12.75" customHeight="1">
      <c r="A744" s="4"/>
      <c r="B744" s="6"/>
      <c r="C744" s="6"/>
      <c r="D744" s="6"/>
      <c r="E744" s="6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5"/>
      <c r="Z744" s="6"/>
      <c r="AA744" s="7"/>
      <c r="AB744" s="8"/>
    </row>
    <row r="745" ht="12.75" customHeight="1">
      <c r="A745" s="4"/>
      <c r="B745" s="6"/>
      <c r="C745" s="6"/>
      <c r="D745" s="6"/>
      <c r="E745" s="6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5"/>
      <c r="Z745" s="6"/>
      <c r="AA745" s="7"/>
      <c r="AB745" s="8"/>
    </row>
    <row r="746" ht="12.75" customHeight="1">
      <c r="A746" s="4"/>
      <c r="B746" s="6"/>
      <c r="C746" s="6"/>
      <c r="D746" s="6"/>
      <c r="E746" s="6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5"/>
      <c r="Z746" s="6"/>
      <c r="AA746" s="7"/>
      <c r="AB746" s="8"/>
    </row>
    <row r="747" ht="12.75" customHeight="1">
      <c r="A747" s="4"/>
      <c r="B747" s="6"/>
      <c r="C747" s="6"/>
      <c r="D747" s="6"/>
      <c r="E747" s="6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5"/>
      <c r="Z747" s="6"/>
      <c r="AA747" s="7"/>
      <c r="AB747" s="8"/>
    </row>
    <row r="748" ht="12.75" customHeight="1">
      <c r="A748" s="4"/>
      <c r="B748" s="6"/>
      <c r="C748" s="6"/>
      <c r="D748" s="6"/>
      <c r="E748" s="6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5"/>
      <c r="Z748" s="6"/>
      <c r="AA748" s="7"/>
      <c r="AB748" s="8"/>
    </row>
    <row r="749" ht="12.75" customHeight="1">
      <c r="A749" s="4"/>
      <c r="B749" s="6"/>
      <c r="C749" s="6"/>
      <c r="D749" s="6"/>
      <c r="E749" s="6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5"/>
      <c r="Z749" s="6"/>
      <c r="AA749" s="7"/>
      <c r="AB749" s="8"/>
    </row>
    <row r="750" ht="12.75" customHeight="1">
      <c r="A750" s="4"/>
      <c r="B750" s="6"/>
      <c r="C750" s="6"/>
      <c r="D750" s="6"/>
      <c r="E750" s="6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5"/>
      <c r="Z750" s="6"/>
      <c r="AA750" s="7"/>
      <c r="AB750" s="8"/>
    </row>
    <row r="751" ht="12.75" customHeight="1">
      <c r="A751" s="4"/>
      <c r="B751" s="6"/>
      <c r="C751" s="6"/>
      <c r="D751" s="6"/>
      <c r="E751" s="6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5"/>
      <c r="Z751" s="6"/>
      <c r="AA751" s="7"/>
      <c r="AB751" s="8"/>
    </row>
    <row r="752" ht="12.75" customHeight="1">
      <c r="A752" s="4"/>
      <c r="B752" s="6"/>
      <c r="C752" s="6"/>
      <c r="D752" s="6"/>
      <c r="E752" s="6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5"/>
      <c r="Z752" s="6"/>
      <c r="AA752" s="7"/>
      <c r="AB752" s="8"/>
    </row>
    <row r="753" ht="12.75" customHeight="1">
      <c r="A753" s="4"/>
      <c r="B753" s="6"/>
      <c r="C753" s="6"/>
      <c r="D753" s="6"/>
      <c r="E753" s="6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5"/>
      <c r="Z753" s="6"/>
      <c r="AA753" s="7"/>
      <c r="AB753" s="8"/>
    </row>
    <row r="754" ht="12.75" customHeight="1">
      <c r="A754" s="4"/>
      <c r="B754" s="6"/>
      <c r="C754" s="6"/>
      <c r="D754" s="6"/>
      <c r="E754" s="6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5"/>
      <c r="Z754" s="6"/>
      <c r="AA754" s="7"/>
      <c r="AB754" s="8"/>
    </row>
    <row r="755" ht="12.75" customHeight="1">
      <c r="A755" s="4"/>
      <c r="B755" s="6"/>
      <c r="C755" s="6"/>
      <c r="D755" s="6"/>
      <c r="E755" s="6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5"/>
      <c r="Z755" s="6"/>
      <c r="AA755" s="7"/>
      <c r="AB755" s="8"/>
    </row>
    <row r="756" ht="12.75" customHeight="1">
      <c r="A756" s="4"/>
      <c r="B756" s="6"/>
      <c r="C756" s="6"/>
      <c r="D756" s="6"/>
      <c r="E756" s="6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5"/>
      <c r="Z756" s="6"/>
      <c r="AA756" s="7"/>
      <c r="AB756" s="8"/>
    </row>
    <row r="757" ht="12.75" customHeight="1">
      <c r="A757" s="4"/>
      <c r="B757" s="6"/>
      <c r="C757" s="6"/>
      <c r="D757" s="6"/>
      <c r="E757" s="6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5"/>
      <c r="Z757" s="6"/>
      <c r="AA757" s="7"/>
      <c r="AB757" s="8"/>
    </row>
    <row r="758" ht="12.75" customHeight="1">
      <c r="A758" s="4"/>
      <c r="B758" s="6"/>
      <c r="C758" s="6"/>
      <c r="D758" s="6"/>
      <c r="E758" s="6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5"/>
      <c r="Z758" s="6"/>
      <c r="AA758" s="7"/>
      <c r="AB758" s="8"/>
    </row>
    <row r="759" ht="12.75" customHeight="1">
      <c r="A759" s="4"/>
      <c r="B759" s="6"/>
      <c r="C759" s="6"/>
      <c r="D759" s="6"/>
      <c r="E759" s="6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5"/>
      <c r="Z759" s="6"/>
      <c r="AA759" s="7"/>
      <c r="AB759" s="8"/>
    </row>
    <row r="760" ht="12.75" customHeight="1">
      <c r="A760" s="4"/>
      <c r="B760" s="6"/>
      <c r="C760" s="6"/>
      <c r="D760" s="6"/>
      <c r="E760" s="6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5"/>
      <c r="Z760" s="6"/>
      <c r="AA760" s="7"/>
      <c r="AB760" s="8"/>
    </row>
    <row r="761" ht="12.75" customHeight="1">
      <c r="A761" s="4"/>
      <c r="B761" s="6"/>
      <c r="C761" s="6"/>
      <c r="D761" s="6"/>
      <c r="E761" s="6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5"/>
      <c r="Z761" s="6"/>
      <c r="AA761" s="7"/>
      <c r="AB761" s="8"/>
    </row>
    <row r="762" ht="12.75" customHeight="1">
      <c r="A762" s="4"/>
      <c r="B762" s="6"/>
      <c r="C762" s="6"/>
      <c r="D762" s="6"/>
      <c r="E762" s="6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5"/>
      <c r="Z762" s="6"/>
      <c r="AA762" s="7"/>
      <c r="AB762" s="8"/>
    </row>
    <row r="763" ht="12.75" customHeight="1">
      <c r="A763" s="4"/>
      <c r="B763" s="6"/>
      <c r="C763" s="6"/>
      <c r="D763" s="6"/>
      <c r="E763" s="6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5"/>
      <c r="Z763" s="6"/>
      <c r="AA763" s="7"/>
      <c r="AB763" s="8"/>
    </row>
    <row r="764" ht="12.75" customHeight="1">
      <c r="A764" s="4"/>
      <c r="B764" s="6"/>
      <c r="C764" s="6"/>
      <c r="D764" s="6"/>
      <c r="E764" s="6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5"/>
      <c r="Z764" s="6"/>
      <c r="AA764" s="7"/>
      <c r="AB764" s="8"/>
    </row>
    <row r="765" ht="12.75" customHeight="1">
      <c r="A765" s="4"/>
      <c r="B765" s="6"/>
      <c r="C765" s="6"/>
      <c r="D765" s="6"/>
      <c r="E765" s="6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5"/>
      <c r="Z765" s="6"/>
      <c r="AA765" s="7"/>
      <c r="AB765" s="8"/>
    </row>
    <row r="766" ht="12.75" customHeight="1">
      <c r="A766" s="4"/>
      <c r="B766" s="6"/>
      <c r="C766" s="6"/>
      <c r="D766" s="6"/>
      <c r="E766" s="6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5"/>
      <c r="Z766" s="6"/>
      <c r="AA766" s="7"/>
      <c r="AB766" s="8"/>
    </row>
    <row r="767" ht="12.75" customHeight="1">
      <c r="A767" s="4"/>
      <c r="B767" s="6"/>
      <c r="C767" s="6"/>
      <c r="D767" s="6"/>
      <c r="E767" s="6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5"/>
      <c r="Z767" s="6"/>
      <c r="AA767" s="7"/>
      <c r="AB767" s="8"/>
    </row>
    <row r="768" ht="12.75" customHeight="1">
      <c r="A768" s="4"/>
      <c r="B768" s="6"/>
      <c r="C768" s="6"/>
      <c r="D768" s="6"/>
      <c r="E768" s="6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5"/>
      <c r="Z768" s="6"/>
      <c r="AA768" s="7"/>
      <c r="AB768" s="8"/>
    </row>
    <row r="769" ht="12.75" customHeight="1">
      <c r="A769" s="4"/>
      <c r="B769" s="6"/>
      <c r="C769" s="6"/>
      <c r="D769" s="6"/>
      <c r="E769" s="6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5"/>
      <c r="Z769" s="6"/>
      <c r="AA769" s="7"/>
      <c r="AB769" s="8"/>
    </row>
    <row r="770" ht="12.75" customHeight="1">
      <c r="A770" s="4"/>
      <c r="B770" s="6"/>
      <c r="C770" s="6"/>
      <c r="D770" s="6"/>
      <c r="E770" s="6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5"/>
      <c r="Z770" s="6"/>
      <c r="AA770" s="7"/>
      <c r="AB770" s="8"/>
    </row>
    <row r="771" ht="12.75" customHeight="1">
      <c r="A771" s="4"/>
      <c r="B771" s="6"/>
      <c r="C771" s="6"/>
      <c r="D771" s="6"/>
      <c r="E771" s="6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5"/>
      <c r="Z771" s="6"/>
      <c r="AA771" s="7"/>
      <c r="AB771" s="8"/>
    </row>
    <row r="772" ht="12.75" customHeight="1">
      <c r="A772" s="4"/>
      <c r="B772" s="6"/>
      <c r="C772" s="6"/>
      <c r="D772" s="6"/>
      <c r="E772" s="6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5"/>
      <c r="Z772" s="6"/>
      <c r="AA772" s="7"/>
      <c r="AB772" s="8"/>
    </row>
    <row r="773" ht="12.75" customHeight="1">
      <c r="A773" s="4"/>
      <c r="B773" s="6"/>
      <c r="C773" s="6"/>
      <c r="D773" s="6"/>
      <c r="E773" s="6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5"/>
      <c r="Z773" s="6"/>
      <c r="AA773" s="7"/>
      <c r="AB773" s="8"/>
    </row>
    <row r="774" ht="12.75" customHeight="1">
      <c r="A774" s="4"/>
      <c r="B774" s="6"/>
      <c r="C774" s="6"/>
      <c r="D774" s="6"/>
      <c r="E774" s="6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5"/>
      <c r="Z774" s="6"/>
      <c r="AA774" s="7"/>
      <c r="AB774" s="8"/>
    </row>
    <row r="775" ht="12.75" customHeight="1">
      <c r="A775" s="4"/>
      <c r="B775" s="6"/>
      <c r="C775" s="6"/>
      <c r="D775" s="6"/>
      <c r="E775" s="6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5"/>
      <c r="Z775" s="6"/>
      <c r="AA775" s="7"/>
      <c r="AB775" s="8"/>
    </row>
    <row r="776" ht="12.75" customHeight="1">
      <c r="A776" s="4"/>
      <c r="B776" s="6"/>
      <c r="C776" s="6"/>
      <c r="D776" s="6"/>
      <c r="E776" s="6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5"/>
      <c r="Z776" s="6"/>
      <c r="AA776" s="7"/>
      <c r="AB776" s="8"/>
    </row>
    <row r="777" ht="12.75" customHeight="1">
      <c r="A777" s="4"/>
      <c r="B777" s="6"/>
      <c r="C777" s="6"/>
      <c r="D777" s="6"/>
      <c r="E777" s="6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5"/>
      <c r="Z777" s="6"/>
      <c r="AA777" s="7"/>
      <c r="AB777" s="8"/>
    </row>
    <row r="778" ht="12.75" customHeight="1">
      <c r="A778" s="4"/>
      <c r="B778" s="6"/>
      <c r="C778" s="6"/>
      <c r="D778" s="6"/>
      <c r="E778" s="6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5"/>
      <c r="Z778" s="6"/>
      <c r="AA778" s="7"/>
      <c r="AB778" s="8"/>
    </row>
    <row r="779" ht="12.75" customHeight="1">
      <c r="A779" s="4"/>
      <c r="B779" s="6"/>
      <c r="C779" s="6"/>
      <c r="D779" s="6"/>
      <c r="E779" s="6"/>
      <c r="F779" s="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5"/>
      <c r="Z779" s="6"/>
      <c r="AA779" s="7"/>
      <c r="AB779" s="8"/>
    </row>
    <row r="780" ht="12.75" customHeight="1">
      <c r="A780" s="4"/>
      <c r="B780" s="6"/>
      <c r="C780" s="6"/>
      <c r="D780" s="6"/>
      <c r="E780" s="6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5"/>
      <c r="Z780" s="6"/>
      <c r="AA780" s="7"/>
      <c r="AB780" s="8"/>
    </row>
    <row r="781" ht="12.75" customHeight="1">
      <c r="A781" s="4"/>
      <c r="B781" s="6"/>
      <c r="C781" s="6"/>
      <c r="D781" s="6"/>
      <c r="E781" s="6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5"/>
      <c r="Z781" s="6"/>
      <c r="AA781" s="7"/>
      <c r="AB781" s="8"/>
    </row>
    <row r="782" ht="12.75" customHeight="1">
      <c r="A782" s="4"/>
      <c r="B782" s="6"/>
      <c r="C782" s="6"/>
      <c r="D782" s="6"/>
      <c r="E782" s="6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5"/>
      <c r="Z782" s="6"/>
      <c r="AA782" s="7"/>
      <c r="AB782" s="8"/>
    </row>
    <row r="783" ht="12.75" customHeight="1">
      <c r="A783" s="4"/>
      <c r="B783" s="6"/>
      <c r="C783" s="6"/>
      <c r="D783" s="6"/>
      <c r="E783" s="6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5"/>
      <c r="Z783" s="6"/>
      <c r="AA783" s="7"/>
      <c r="AB783" s="8"/>
    </row>
    <row r="784" ht="12.75" customHeight="1">
      <c r="A784" s="4"/>
      <c r="B784" s="6"/>
      <c r="C784" s="6"/>
      <c r="D784" s="6"/>
      <c r="E784" s="6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5"/>
      <c r="Z784" s="6"/>
      <c r="AA784" s="7"/>
      <c r="AB784" s="8"/>
    </row>
    <row r="785" ht="12.75" customHeight="1">
      <c r="A785" s="4"/>
      <c r="B785" s="6"/>
      <c r="C785" s="6"/>
      <c r="D785" s="6"/>
      <c r="E785" s="6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5"/>
      <c r="Z785" s="6"/>
      <c r="AA785" s="7"/>
      <c r="AB785" s="8"/>
    </row>
    <row r="786" ht="12.75" customHeight="1">
      <c r="A786" s="4"/>
      <c r="B786" s="6"/>
      <c r="C786" s="6"/>
      <c r="D786" s="6"/>
      <c r="E786" s="6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5"/>
      <c r="Z786" s="6"/>
      <c r="AA786" s="7"/>
      <c r="AB786" s="8"/>
    </row>
    <row r="787" ht="12.75" customHeight="1">
      <c r="A787" s="4"/>
      <c r="B787" s="6"/>
      <c r="C787" s="6"/>
      <c r="D787" s="6"/>
      <c r="E787" s="6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5"/>
      <c r="Z787" s="6"/>
      <c r="AA787" s="7"/>
      <c r="AB787" s="8"/>
    </row>
    <row r="788" ht="12.75" customHeight="1">
      <c r="A788" s="4"/>
      <c r="B788" s="6"/>
      <c r="C788" s="6"/>
      <c r="D788" s="6"/>
      <c r="E788" s="6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5"/>
      <c r="Z788" s="6"/>
      <c r="AA788" s="7"/>
      <c r="AB788" s="8"/>
    </row>
    <row r="789" ht="12.75" customHeight="1">
      <c r="A789" s="4"/>
      <c r="B789" s="6"/>
      <c r="C789" s="6"/>
      <c r="D789" s="6"/>
      <c r="E789" s="6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5"/>
      <c r="Z789" s="6"/>
      <c r="AA789" s="7"/>
      <c r="AB789" s="8"/>
    </row>
    <row r="790" ht="12.75" customHeight="1">
      <c r="A790" s="4"/>
      <c r="B790" s="6"/>
      <c r="C790" s="6"/>
      <c r="D790" s="6"/>
      <c r="E790" s="6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5"/>
      <c r="Z790" s="6"/>
      <c r="AA790" s="7"/>
      <c r="AB790" s="8"/>
    </row>
    <row r="791" ht="12.75" customHeight="1">
      <c r="A791" s="4"/>
      <c r="B791" s="6"/>
      <c r="C791" s="6"/>
      <c r="D791" s="6"/>
      <c r="E791" s="6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5"/>
      <c r="Z791" s="6"/>
      <c r="AA791" s="7"/>
      <c r="AB791" s="8"/>
    </row>
    <row r="792" ht="12.75" customHeight="1">
      <c r="A792" s="4"/>
      <c r="B792" s="6"/>
      <c r="C792" s="6"/>
      <c r="D792" s="6"/>
      <c r="E792" s="6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5"/>
      <c r="Z792" s="6"/>
      <c r="AA792" s="7"/>
      <c r="AB792" s="8"/>
    </row>
    <row r="793" ht="12.75" customHeight="1">
      <c r="A793" s="4"/>
      <c r="B793" s="6"/>
      <c r="C793" s="6"/>
      <c r="D793" s="6"/>
      <c r="E793" s="6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5"/>
      <c r="Z793" s="6"/>
      <c r="AA793" s="7"/>
      <c r="AB793" s="8"/>
    </row>
    <row r="794" ht="12.75" customHeight="1">
      <c r="A794" s="4"/>
      <c r="B794" s="6"/>
      <c r="C794" s="6"/>
      <c r="D794" s="6"/>
      <c r="E794" s="6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5"/>
      <c r="Z794" s="6"/>
      <c r="AA794" s="7"/>
      <c r="AB794" s="8"/>
    </row>
    <row r="795" ht="12.75" customHeight="1">
      <c r="A795" s="4"/>
      <c r="B795" s="6"/>
      <c r="C795" s="6"/>
      <c r="D795" s="6"/>
      <c r="E795" s="6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5"/>
      <c r="Z795" s="6"/>
      <c r="AA795" s="7"/>
      <c r="AB795" s="8"/>
    </row>
    <row r="796" ht="12.75" customHeight="1">
      <c r="A796" s="4"/>
      <c r="B796" s="6"/>
      <c r="C796" s="6"/>
      <c r="D796" s="6"/>
      <c r="E796" s="6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5"/>
      <c r="Z796" s="6"/>
      <c r="AA796" s="7"/>
      <c r="AB796" s="8"/>
    </row>
    <row r="797" ht="12.75" customHeight="1">
      <c r="A797" s="4"/>
      <c r="B797" s="6"/>
      <c r="C797" s="6"/>
      <c r="D797" s="6"/>
      <c r="E797" s="6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5"/>
      <c r="Z797" s="6"/>
      <c r="AA797" s="7"/>
      <c r="AB797" s="8"/>
    </row>
    <row r="798" ht="12.75" customHeight="1">
      <c r="A798" s="4"/>
      <c r="B798" s="6"/>
      <c r="C798" s="6"/>
      <c r="D798" s="6"/>
      <c r="E798" s="6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5"/>
      <c r="Z798" s="6"/>
      <c r="AA798" s="7"/>
      <c r="AB798" s="8"/>
    </row>
    <row r="799" ht="12.75" customHeight="1">
      <c r="A799" s="4"/>
      <c r="B799" s="6"/>
      <c r="C799" s="6"/>
      <c r="D799" s="6"/>
      <c r="E799" s="6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5"/>
      <c r="Z799" s="6"/>
      <c r="AA799" s="7"/>
      <c r="AB799" s="8"/>
    </row>
    <row r="800" ht="12.75" customHeight="1">
      <c r="A800" s="4"/>
      <c r="B800" s="6"/>
      <c r="C800" s="6"/>
      <c r="D800" s="6"/>
      <c r="E800" s="6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5"/>
      <c r="Z800" s="6"/>
      <c r="AA800" s="7"/>
      <c r="AB800" s="8"/>
    </row>
    <row r="801" ht="12.75" customHeight="1">
      <c r="A801" s="4"/>
      <c r="B801" s="6"/>
      <c r="C801" s="6"/>
      <c r="D801" s="6"/>
      <c r="E801" s="6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5"/>
      <c r="Z801" s="6"/>
      <c r="AA801" s="7"/>
      <c r="AB801" s="8"/>
    </row>
    <row r="802" ht="12.75" customHeight="1">
      <c r="A802" s="4"/>
      <c r="B802" s="6"/>
      <c r="C802" s="6"/>
      <c r="D802" s="6"/>
      <c r="E802" s="6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5"/>
      <c r="Z802" s="6"/>
      <c r="AA802" s="7"/>
      <c r="AB802" s="8"/>
    </row>
    <row r="803" ht="12.75" customHeight="1">
      <c r="A803" s="4"/>
      <c r="B803" s="6"/>
      <c r="C803" s="6"/>
      <c r="D803" s="6"/>
      <c r="E803" s="6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5"/>
      <c r="Z803" s="6"/>
      <c r="AA803" s="7"/>
      <c r="AB803" s="8"/>
    </row>
    <row r="804" ht="12.75" customHeight="1">
      <c r="A804" s="4"/>
      <c r="B804" s="6"/>
      <c r="C804" s="6"/>
      <c r="D804" s="6"/>
      <c r="E804" s="6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5"/>
      <c r="Z804" s="6"/>
      <c r="AA804" s="7"/>
      <c r="AB804" s="8"/>
    </row>
    <row r="805" ht="12.75" customHeight="1">
      <c r="A805" s="4"/>
      <c r="B805" s="6"/>
      <c r="C805" s="6"/>
      <c r="D805" s="6"/>
      <c r="E805" s="6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5"/>
      <c r="Z805" s="6"/>
      <c r="AA805" s="7"/>
      <c r="AB805" s="8"/>
    </row>
    <row r="806" ht="12.75" customHeight="1">
      <c r="A806" s="4"/>
      <c r="B806" s="6"/>
      <c r="C806" s="6"/>
      <c r="D806" s="6"/>
      <c r="E806" s="6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5"/>
      <c r="Z806" s="6"/>
      <c r="AA806" s="7"/>
      <c r="AB806" s="8"/>
    </row>
    <row r="807" ht="12.75" customHeight="1">
      <c r="A807" s="4"/>
      <c r="B807" s="6"/>
      <c r="C807" s="6"/>
      <c r="D807" s="6"/>
      <c r="E807" s="6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5"/>
      <c r="Z807" s="6"/>
      <c r="AA807" s="7"/>
      <c r="AB807" s="8"/>
    </row>
    <row r="808" ht="12.75" customHeight="1">
      <c r="A808" s="4"/>
      <c r="B808" s="6"/>
      <c r="C808" s="6"/>
      <c r="D808" s="6"/>
      <c r="E808" s="6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5"/>
      <c r="Z808" s="6"/>
      <c r="AA808" s="7"/>
      <c r="AB808" s="8"/>
    </row>
    <row r="809" ht="12.75" customHeight="1">
      <c r="A809" s="4"/>
      <c r="B809" s="6"/>
      <c r="C809" s="6"/>
      <c r="D809" s="6"/>
      <c r="E809" s="6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5"/>
      <c r="Z809" s="6"/>
      <c r="AA809" s="7"/>
      <c r="AB809" s="8"/>
    </row>
    <row r="810" ht="12.75" customHeight="1">
      <c r="A810" s="4"/>
      <c r="B810" s="6"/>
      <c r="C810" s="6"/>
      <c r="D810" s="6"/>
      <c r="E810" s="6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5"/>
      <c r="Z810" s="6"/>
      <c r="AA810" s="7"/>
      <c r="AB810" s="8"/>
    </row>
    <row r="811" ht="12.75" customHeight="1">
      <c r="A811" s="4"/>
      <c r="B811" s="6"/>
      <c r="C811" s="6"/>
      <c r="D811" s="6"/>
      <c r="E811" s="6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5"/>
      <c r="Z811" s="6"/>
      <c r="AA811" s="7"/>
      <c r="AB811" s="8"/>
    </row>
    <row r="812" ht="12.75" customHeight="1">
      <c r="A812" s="4"/>
      <c r="B812" s="6"/>
      <c r="C812" s="6"/>
      <c r="D812" s="6"/>
      <c r="E812" s="6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5"/>
      <c r="Z812" s="6"/>
      <c r="AA812" s="7"/>
      <c r="AB812" s="8"/>
    </row>
    <row r="813" ht="12.75" customHeight="1">
      <c r="A813" s="4"/>
      <c r="B813" s="6"/>
      <c r="C813" s="6"/>
      <c r="D813" s="6"/>
      <c r="E813" s="6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5"/>
      <c r="Z813" s="6"/>
      <c r="AA813" s="7"/>
      <c r="AB813" s="8"/>
    </row>
    <row r="814" ht="12.75" customHeight="1">
      <c r="A814" s="4"/>
      <c r="B814" s="6"/>
      <c r="C814" s="6"/>
      <c r="D814" s="6"/>
      <c r="E814" s="6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5"/>
      <c r="Z814" s="6"/>
      <c r="AA814" s="7"/>
      <c r="AB814" s="8"/>
    </row>
    <row r="815" ht="12.75" customHeight="1">
      <c r="A815" s="4"/>
      <c r="B815" s="6"/>
      <c r="C815" s="6"/>
      <c r="D815" s="6"/>
      <c r="E815" s="6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5"/>
      <c r="Z815" s="6"/>
      <c r="AA815" s="7"/>
      <c r="AB815" s="8"/>
    </row>
    <row r="816" ht="12.75" customHeight="1">
      <c r="A816" s="4"/>
      <c r="B816" s="6"/>
      <c r="C816" s="6"/>
      <c r="D816" s="6"/>
      <c r="E816" s="6"/>
      <c r="F816" s="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5"/>
      <c r="Z816" s="6"/>
      <c r="AA816" s="7"/>
      <c r="AB816" s="8"/>
    </row>
    <row r="817" ht="12.75" customHeight="1">
      <c r="A817" s="4"/>
      <c r="B817" s="6"/>
      <c r="C817" s="6"/>
      <c r="D817" s="6"/>
      <c r="E817" s="6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5"/>
      <c r="Z817" s="6"/>
      <c r="AA817" s="7"/>
      <c r="AB817" s="8"/>
    </row>
    <row r="818" ht="12.75" customHeight="1">
      <c r="A818" s="4"/>
      <c r="B818" s="6"/>
      <c r="C818" s="6"/>
      <c r="D818" s="6"/>
      <c r="E818" s="6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5"/>
      <c r="Z818" s="6"/>
      <c r="AA818" s="7"/>
      <c r="AB818" s="8"/>
    </row>
    <row r="819" ht="12.75" customHeight="1">
      <c r="A819" s="4"/>
      <c r="B819" s="6"/>
      <c r="C819" s="6"/>
      <c r="D819" s="6"/>
      <c r="E819" s="6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5"/>
      <c r="Z819" s="6"/>
      <c r="AA819" s="7"/>
      <c r="AB819" s="8"/>
    </row>
    <row r="820" ht="12.75" customHeight="1">
      <c r="A820" s="4"/>
      <c r="B820" s="6"/>
      <c r="C820" s="6"/>
      <c r="D820" s="6"/>
      <c r="E820" s="6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5"/>
      <c r="Z820" s="6"/>
      <c r="AA820" s="7"/>
      <c r="AB820" s="8"/>
    </row>
    <row r="821" ht="12.75" customHeight="1">
      <c r="A821" s="4"/>
      <c r="B821" s="6"/>
      <c r="C821" s="6"/>
      <c r="D821" s="6"/>
      <c r="E821" s="6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5"/>
      <c r="Z821" s="6"/>
      <c r="AA821" s="7"/>
      <c r="AB821" s="8"/>
    </row>
    <row r="822" ht="12.75" customHeight="1">
      <c r="A822" s="4"/>
      <c r="B822" s="6"/>
      <c r="C822" s="6"/>
      <c r="D822" s="6"/>
      <c r="E822" s="6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5"/>
      <c r="Z822" s="6"/>
      <c r="AA822" s="7"/>
      <c r="AB822" s="8"/>
    </row>
    <row r="823" ht="12.75" customHeight="1">
      <c r="A823" s="4"/>
      <c r="B823" s="6"/>
      <c r="C823" s="6"/>
      <c r="D823" s="6"/>
      <c r="E823" s="6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5"/>
      <c r="Z823" s="6"/>
      <c r="AA823" s="7"/>
      <c r="AB823" s="8"/>
    </row>
    <row r="824" ht="12.75" customHeight="1">
      <c r="A824" s="4"/>
      <c r="B824" s="6"/>
      <c r="C824" s="6"/>
      <c r="D824" s="6"/>
      <c r="E824" s="6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5"/>
      <c r="Z824" s="6"/>
      <c r="AA824" s="7"/>
      <c r="AB824" s="8"/>
    </row>
    <row r="825" ht="12.75" customHeight="1">
      <c r="A825" s="4"/>
      <c r="B825" s="6"/>
      <c r="C825" s="6"/>
      <c r="D825" s="6"/>
      <c r="E825" s="6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5"/>
      <c r="Z825" s="6"/>
      <c r="AA825" s="7"/>
      <c r="AB825" s="8"/>
    </row>
    <row r="826" ht="12.75" customHeight="1">
      <c r="A826" s="4"/>
      <c r="B826" s="6"/>
      <c r="C826" s="6"/>
      <c r="D826" s="6"/>
      <c r="E826" s="6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5"/>
      <c r="Z826" s="6"/>
      <c r="AA826" s="7"/>
      <c r="AB826" s="8"/>
    </row>
    <row r="827" ht="12.75" customHeight="1">
      <c r="A827" s="4"/>
      <c r="B827" s="6"/>
      <c r="C827" s="6"/>
      <c r="D827" s="6"/>
      <c r="E827" s="6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5"/>
      <c r="Z827" s="6"/>
      <c r="AA827" s="7"/>
      <c r="AB827" s="8"/>
    </row>
    <row r="828" ht="12.75" customHeight="1">
      <c r="A828" s="4"/>
      <c r="B828" s="6"/>
      <c r="C828" s="6"/>
      <c r="D828" s="6"/>
      <c r="E828" s="6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5"/>
      <c r="Z828" s="6"/>
      <c r="AA828" s="7"/>
      <c r="AB828" s="8"/>
    </row>
    <row r="829" ht="12.75" customHeight="1">
      <c r="A829" s="4"/>
      <c r="B829" s="6"/>
      <c r="C829" s="6"/>
      <c r="D829" s="6"/>
      <c r="E829" s="6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5"/>
      <c r="Z829" s="6"/>
      <c r="AA829" s="7"/>
      <c r="AB829" s="8"/>
    </row>
    <row r="830" ht="12.75" customHeight="1">
      <c r="A830" s="4"/>
      <c r="B830" s="6"/>
      <c r="C830" s="6"/>
      <c r="D830" s="6"/>
      <c r="E830" s="6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5"/>
      <c r="Z830" s="6"/>
      <c r="AA830" s="7"/>
      <c r="AB830" s="8"/>
    </row>
    <row r="831" ht="12.75" customHeight="1">
      <c r="A831" s="4"/>
      <c r="B831" s="6"/>
      <c r="C831" s="6"/>
      <c r="D831" s="6"/>
      <c r="E831" s="6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5"/>
      <c r="Z831" s="6"/>
      <c r="AA831" s="7"/>
      <c r="AB831" s="8"/>
    </row>
    <row r="832" ht="12.75" customHeight="1">
      <c r="A832" s="4"/>
      <c r="B832" s="6"/>
      <c r="C832" s="6"/>
      <c r="D832" s="6"/>
      <c r="E832" s="6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5"/>
      <c r="Z832" s="6"/>
      <c r="AA832" s="7"/>
      <c r="AB832" s="8"/>
    </row>
    <row r="833" ht="12.75" customHeight="1">
      <c r="A833" s="4"/>
      <c r="B833" s="6"/>
      <c r="C833" s="6"/>
      <c r="D833" s="6"/>
      <c r="E833" s="6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/>
      <c r="Z833" s="6"/>
      <c r="AA833" s="7"/>
      <c r="AB833" s="8"/>
    </row>
    <row r="834" ht="12.75" customHeight="1">
      <c r="A834" s="4"/>
      <c r="B834" s="6"/>
      <c r="C834" s="6"/>
      <c r="D834" s="6"/>
      <c r="E834" s="6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5"/>
      <c r="Z834" s="6"/>
      <c r="AA834" s="7"/>
      <c r="AB834" s="8"/>
    </row>
    <row r="835" ht="12.75" customHeight="1">
      <c r="A835" s="4"/>
      <c r="B835" s="6"/>
      <c r="C835" s="6"/>
      <c r="D835" s="6"/>
      <c r="E835" s="6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5"/>
      <c r="Z835" s="6"/>
      <c r="AA835" s="7"/>
      <c r="AB835" s="8"/>
    </row>
    <row r="836" ht="12.75" customHeight="1">
      <c r="A836" s="4"/>
      <c r="B836" s="6"/>
      <c r="C836" s="6"/>
      <c r="D836" s="6"/>
      <c r="E836" s="6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5"/>
      <c r="Z836" s="6"/>
      <c r="AA836" s="7"/>
      <c r="AB836" s="8"/>
    </row>
    <row r="837" ht="12.75" customHeight="1">
      <c r="A837" s="4"/>
      <c r="B837" s="6"/>
      <c r="C837" s="6"/>
      <c r="D837" s="6"/>
      <c r="E837" s="6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5"/>
      <c r="Z837" s="6"/>
      <c r="AA837" s="7"/>
      <c r="AB837" s="8"/>
    </row>
    <row r="838" ht="12.75" customHeight="1">
      <c r="A838" s="4"/>
      <c r="B838" s="6"/>
      <c r="C838" s="6"/>
      <c r="D838" s="6"/>
      <c r="E838" s="6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5"/>
      <c r="Z838" s="6"/>
      <c r="AA838" s="7"/>
      <c r="AB838" s="8"/>
    </row>
    <row r="839" ht="12.75" customHeight="1">
      <c r="A839" s="4"/>
      <c r="B839" s="6"/>
      <c r="C839" s="6"/>
      <c r="D839" s="6"/>
      <c r="E839" s="6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5"/>
      <c r="Z839" s="6"/>
      <c r="AA839" s="7"/>
      <c r="AB839" s="8"/>
    </row>
    <row r="840" ht="12.75" customHeight="1">
      <c r="A840" s="4"/>
      <c r="B840" s="6"/>
      <c r="C840" s="6"/>
      <c r="D840" s="6"/>
      <c r="E840" s="6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5"/>
      <c r="Z840" s="6"/>
      <c r="AA840" s="7"/>
      <c r="AB840" s="8"/>
    </row>
    <row r="841" ht="12.75" customHeight="1">
      <c r="A841" s="4"/>
      <c r="B841" s="6"/>
      <c r="C841" s="6"/>
      <c r="D841" s="6"/>
      <c r="E841" s="6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5"/>
      <c r="Z841" s="6"/>
      <c r="AA841" s="7"/>
      <c r="AB841" s="8"/>
    </row>
    <row r="842" ht="12.75" customHeight="1">
      <c r="A842" s="4"/>
      <c r="B842" s="6"/>
      <c r="C842" s="6"/>
      <c r="D842" s="6"/>
      <c r="E842" s="6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5"/>
      <c r="Z842" s="6"/>
      <c r="AA842" s="7"/>
      <c r="AB842" s="8"/>
    </row>
    <row r="843" ht="12.75" customHeight="1">
      <c r="A843" s="4"/>
      <c r="B843" s="6"/>
      <c r="C843" s="6"/>
      <c r="D843" s="6"/>
      <c r="E843" s="6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5"/>
      <c r="Z843" s="6"/>
      <c r="AA843" s="7"/>
      <c r="AB843" s="8"/>
    </row>
    <row r="844" ht="12.75" customHeight="1">
      <c r="A844" s="4"/>
      <c r="B844" s="6"/>
      <c r="C844" s="6"/>
      <c r="D844" s="6"/>
      <c r="E844" s="6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5"/>
      <c r="Z844" s="6"/>
      <c r="AA844" s="7"/>
      <c r="AB844" s="8"/>
    </row>
    <row r="845" ht="12.75" customHeight="1">
      <c r="A845" s="4"/>
      <c r="B845" s="6"/>
      <c r="C845" s="6"/>
      <c r="D845" s="6"/>
      <c r="E845" s="6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5"/>
      <c r="Z845" s="6"/>
      <c r="AA845" s="7"/>
      <c r="AB845" s="8"/>
    </row>
    <row r="846" ht="12.75" customHeight="1">
      <c r="A846" s="4"/>
      <c r="B846" s="6"/>
      <c r="C846" s="6"/>
      <c r="D846" s="6"/>
      <c r="E846" s="6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5"/>
      <c r="Z846" s="6"/>
      <c r="AA846" s="7"/>
      <c r="AB846" s="8"/>
    </row>
    <row r="847" ht="12.75" customHeight="1">
      <c r="A847" s="4"/>
      <c r="B847" s="6"/>
      <c r="C847" s="6"/>
      <c r="D847" s="6"/>
      <c r="E847" s="6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5"/>
      <c r="Z847" s="6"/>
      <c r="AA847" s="7"/>
      <c r="AB847" s="8"/>
    </row>
    <row r="848" ht="12.75" customHeight="1">
      <c r="A848" s="4"/>
      <c r="B848" s="6"/>
      <c r="C848" s="6"/>
      <c r="D848" s="6"/>
      <c r="E848" s="6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5"/>
      <c r="Z848" s="6"/>
      <c r="AA848" s="7"/>
      <c r="AB848" s="8"/>
    </row>
    <row r="849" ht="12.75" customHeight="1">
      <c r="A849" s="4"/>
      <c r="B849" s="6"/>
      <c r="C849" s="6"/>
      <c r="D849" s="6"/>
      <c r="E849" s="6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5"/>
      <c r="Z849" s="6"/>
      <c r="AA849" s="7"/>
      <c r="AB849" s="8"/>
    </row>
    <row r="850" ht="12.75" customHeight="1">
      <c r="A850" s="4"/>
      <c r="B850" s="6"/>
      <c r="C850" s="6"/>
      <c r="D850" s="6"/>
      <c r="E850" s="6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5"/>
      <c r="Z850" s="6"/>
      <c r="AA850" s="7"/>
      <c r="AB850" s="8"/>
    </row>
    <row r="851" ht="12.75" customHeight="1">
      <c r="A851" s="4"/>
      <c r="B851" s="6"/>
      <c r="C851" s="6"/>
      <c r="D851" s="6"/>
      <c r="E851" s="6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5"/>
      <c r="Z851" s="6"/>
      <c r="AA851" s="7"/>
      <c r="AB851" s="8"/>
    </row>
    <row r="852" ht="12.75" customHeight="1">
      <c r="A852" s="4"/>
      <c r="B852" s="6"/>
      <c r="C852" s="6"/>
      <c r="D852" s="6"/>
      <c r="E852" s="6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5"/>
      <c r="Z852" s="6"/>
      <c r="AA852" s="7"/>
      <c r="AB852" s="8"/>
    </row>
    <row r="853" ht="12.75" customHeight="1">
      <c r="A853" s="4"/>
      <c r="B853" s="6"/>
      <c r="C853" s="6"/>
      <c r="D853" s="6"/>
      <c r="E853" s="6"/>
      <c r="F853" s="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5"/>
      <c r="Z853" s="6"/>
      <c r="AA853" s="7"/>
      <c r="AB853" s="8"/>
    </row>
    <row r="854" ht="12.75" customHeight="1">
      <c r="A854" s="4"/>
      <c r="B854" s="6"/>
      <c r="C854" s="6"/>
      <c r="D854" s="6"/>
      <c r="E854" s="6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5"/>
      <c r="Z854" s="6"/>
      <c r="AA854" s="7"/>
      <c r="AB854" s="8"/>
    </row>
    <row r="855" ht="12.75" customHeight="1">
      <c r="A855" s="4"/>
      <c r="B855" s="6"/>
      <c r="C855" s="6"/>
      <c r="D855" s="6"/>
      <c r="E855" s="6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5"/>
      <c r="Z855" s="6"/>
      <c r="AA855" s="7"/>
      <c r="AB855" s="8"/>
    </row>
    <row r="856" ht="12.75" customHeight="1">
      <c r="A856" s="4"/>
      <c r="B856" s="6"/>
      <c r="C856" s="6"/>
      <c r="D856" s="6"/>
      <c r="E856" s="6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5"/>
      <c r="Z856" s="6"/>
      <c r="AA856" s="7"/>
      <c r="AB856" s="8"/>
    </row>
    <row r="857" ht="12.75" customHeight="1">
      <c r="A857" s="4"/>
      <c r="B857" s="6"/>
      <c r="C857" s="6"/>
      <c r="D857" s="6"/>
      <c r="E857" s="6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5"/>
      <c r="Z857" s="6"/>
      <c r="AA857" s="7"/>
      <c r="AB857" s="8"/>
    </row>
    <row r="858" ht="12.75" customHeight="1">
      <c r="A858" s="4"/>
      <c r="B858" s="6"/>
      <c r="C858" s="6"/>
      <c r="D858" s="6"/>
      <c r="E858" s="6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5"/>
      <c r="Z858" s="6"/>
      <c r="AA858" s="7"/>
      <c r="AB858" s="8"/>
    </row>
    <row r="859" ht="12.75" customHeight="1">
      <c r="A859" s="4"/>
      <c r="B859" s="6"/>
      <c r="C859" s="6"/>
      <c r="D859" s="6"/>
      <c r="E859" s="6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5"/>
      <c r="Z859" s="6"/>
      <c r="AA859" s="7"/>
      <c r="AB859" s="8"/>
    </row>
    <row r="860" ht="12.75" customHeight="1">
      <c r="A860" s="4"/>
      <c r="B860" s="6"/>
      <c r="C860" s="6"/>
      <c r="D860" s="6"/>
      <c r="E860" s="6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5"/>
      <c r="Z860" s="6"/>
      <c r="AA860" s="7"/>
      <c r="AB860" s="8"/>
    </row>
    <row r="861" ht="12.75" customHeight="1">
      <c r="A861" s="4"/>
      <c r="B861" s="6"/>
      <c r="C861" s="6"/>
      <c r="D861" s="6"/>
      <c r="E861" s="6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5"/>
      <c r="Z861" s="6"/>
      <c r="AA861" s="7"/>
      <c r="AB861" s="8"/>
    </row>
    <row r="862" ht="12.75" customHeight="1">
      <c r="A862" s="4"/>
      <c r="B862" s="6"/>
      <c r="C862" s="6"/>
      <c r="D862" s="6"/>
      <c r="E862" s="6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5"/>
      <c r="Z862" s="6"/>
      <c r="AA862" s="7"/>
      <c r="AB862" s="8"/>
    </row>
    <row r="863" ht="12.75" customHeight="1">
      <c r="A863" s="4"/>
      <c r="B863" s="6"/>
      <c r="C863" s="6"/>
      <c r="D863" s="6"/>
      <c r="E863" s="6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5"/>
      <c r="Z863" s="6"/>
      <c r="AA863" s="7"/>
      <c r="AB863" s="8"/>
    </row>
    <row r="864" ht="12.75" customHeight="1">
      <c r="A864" s="4"/>
      <c r="B864" s="6"/>
      <c r="C864" s="6"/>
      <c r="D864" s="6"/>
      <c r="E864" s="6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5"/>
      <c r="Z864" s="6"/>
      <c r="AA864" s="7"/>
      <c r="AB864" s="8"/>
    </row>
    <row r="865" ht="12.75" customHeight="1">
      <c r="A865" s="4"/>
      <c r="B865" s="6"/>
      <c r="C865" s="6"/>
      <c r="D865" s="6"/>
      <c r="E865" s="6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5"/>
      <c r="Z865" s="6"/>
      <c r="AA865" s="7"/>
      <c r="AB865" s="8"/>
    </row>
    <row r="866" ht="12.75" customHeight="1">
      <c r="A866" s="4"/>
      <c r="B866" s="6"/>
      <c r="C866" s="6"/>
      <c r="D866" s="6"/>
      <c r="E866" s="6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5"/>
      <c r="Z866" s="6"/>
      <c r="AA866" s="7"/>
      <c r="AB866" s="8"/>
    </row>
    <row r="867" ht="12.75" customHeight="1">
      <c r="A867" s="4"/>
      <c r="B867" s="6"/>
      <c r="C867" s="6"/>
      <c r="D867" s="6"/>
      <c r="E867" s="6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5"/>
      <c r="Z867" s="6"/>
      <c r="AA867" s="7"/>
      <c r="AB867" s="8"/>
    </row>
    <row r="868" ht="12.75" customHeight="1">
      <c r="A868" s="4"/>
      <c r="B868" s="6"/>
      <c r="C868" s="6"/>
      <c r="D868" s="6"/>
      <c r="E868" s="6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5"/>
      <c r="Z868" s="6"/>
      <c r="AA868" s="7"/>
      <c r="AB868" s="8"/>
    </row>
    <row r="869" ht="12.75" customHeight="1">
      <c r="A869" s="4"/>
      <c r="B869" s="6"/>
      <c r="C869" s="6"/>
      <c r="D869" s="6"/>
      <c r="E869" s="6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5"/>
      <c r="Z869" s="6"/>
      <c r="AA869" s="7"/>
      <c r="AB869" s="8"/>
    </row>
    <row r="870" ht="12.75" customHeight="1">
      <c r="A870" s="4"/>
      <c r="B870" s="6"/>
      <c r="C870" s="6"/>
      <c r="D870" s="6"/>
      <c r="E870" s="6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5"/>
      <c r="Z870" s="6"/>
      <c r="AA870" s="7"/>
      <c r="AB870" s="8"/>
    </row>
    <row r="871" ht="12.75" customHeight="1">
      <c r="A871" s="4"/>
      <c r="B871" s="6"/>
      <c r="C871" s="6"/>
      <c r="D871" s="6"/>
      <c r="E871" s="6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5"/>
      <c r="Z871" s="6"/>
      <c r="AA871" s="7"/>
      <c r="AB871" s="8"/>
    </row>
    <row r="872" ht="12.75" customHeight="1">
      <c r="A872" s="4"/>
      <c r="B872" s="6"/>
      <c r="C872" s="6"/>
      <c r="D872" s="6"/>
      <c r="E872" s="6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5"/>
      <c r="Z872" s="6"/>
      <c r="AA872" s="7"/>
      <c r="AB872" s="8"/>
    </row>
    <row r="873" ht="12.75" customHeight="1">
      <c r="A873" s="4"/>
      <c r="B873" s="6"/>
      <c r="C873" s="6"/>
      <c r="D873" s="6"/>
      <c r="E873" s="6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5"/>
      <c r="Z873" s="6"/>
      <c r="AA873" s="7"/>
      <c r="AB873" s="8"/>
    </row>
    <row r="874" ht="12.75" customHeight="1">
      <c r="A874" s="4"/>
      <c r="B874" s="6"/>
      <c r="C874" s="6"/>
      <c r="D874" s="6"/>
      <c r="E874" s="6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5"/>
      <c r="Z874" s="6"/>
      <c r="AA874" s="7"/>
      <c r="AB874" s="8"/>
    </row>
    <row r="875" ht="12.75" customHeight="1">
      <c r="A875" s="4"/>
      <c r="B875" s="6"/>
      <c r="C875" s="6"/>
      <c r="D875" s="6"/>
      <c r="E875" s="6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5"/>
      <c r="Z875" s="6"/>
      <c r="AA875" s="7"/>
      <c r="AB875" s="8"/>
    </row>
    <row r="876" ht="12.75" customHeight="1">
      <c r="A876" s="4"/>
      <c r="B876" s="6"/>
      <c r="C876" s="6"/>
      <c r="D876" s="6"/>
      <c r="E876" s="6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5"/>
      <c r="Z876" s="6"/>
      <c r="AA876" s="7"/>
      <c r="AB876" s="8"/>
    </row>
    <row r="877" ht="12.75" customHeight="1">
      <c r="A877" s="4"/>
      <c r="B877" s="6"/>
      <c r="C877" s="6"/>
      <c r="D877" s="6"/>
      <c r="E877" s="6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5"/>
      <c r="Z877" s="6"/>
      <c r="AA877" s="7"/>
      <c r="AB877" s="8"/>
    </row>
    <row r="878" ht="12.75" customHeight="1">
      <c r="A878" s="4"/>
      <c r="B878" s="6"/>
      <c r="C878" s="6"/>
      <c r="D878" s="6"/>
      <c r="E878" s="6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5"/>
      <c r="Z878" s="6"/>
      <c r="AA878" s="7"/>
      <c r="AB878" s="8"/>
    </row>
    <row r="879" ht="12.75" customHeight="1">
      <c r="A879" s="4"/>
      <c r="B879" s="6"/>
      <c r="C879" s="6"/>
      <c r="D879" s="6"/>
      <c r="E879" s="6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5"/>
      <c r="Z879" s="6"/>
      <c r="AA879" s="7"/>
      <c r="AB879" s="8"/>
    </row>
    <row r="880" ht="12.75" customHeight="1">
      <c r="A880" s="4"/>
      <c r="B880" s="6"/>
      <c r="C880" s="6"/>
      <c r="D880" s="6"/>
      <c r="E880" s="6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5"/>
      <c r="Z880" s="6"/>
      <c r="AA880" s="7"/>
      <c r="AB880" s="8"/>
    </row>
    <row r="881" ht="12.75" customHeight="1">
      <c r="A881" s="4"/>
      <c r="B881" s="6"/>
      <c r="C881" s="6"/>
      <c r="D881" s="6"/>
      <c r="E881" s="6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5"/>
      <c r="Z881" s="6"/>
      <c r="AA881" s="7"/>
      <c r="AB881" s="8"/>
    </row>
    <row r="882" ht="12.75" customHeight="1">
      <c r="A882" s="4"/>
      <c r="B882" s="6"/>
      <c r="C882" s="6"/>
      <c r="D882" s="6"/>
      <c r="E882" s="6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5"/>
      <c r="Z882" s="6"/>
      <c r="AA882" s="7"/>
      <c r="AB882" s="8"/>
    </row>
    <row r="883" ht="12.75" customHeight="1">
      <c r="A883" s="4"/>
      <c r="B883" s="6"/>
      <c r="C883" s="6"/>
      <c r="D883" s="6"/>
      <c r="E883" s="6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5"/>
      <c r="Z883" s="6"/>
      <c r="AA883" s="7"/>
      <c r="AB883" s="8"/>
    </row>
    <row r="884" ht="12.75" customHeight="1">
      <c r="A884" s="4"/>
      <c r="B884" s="6"/>
      <c r="C884" s="6"/>
      <c r="D884" s="6"/>
      <c r="E884" s="6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5"/>
      <c r="Z884" s="6"/>
      <c r="AA884" s="7"/>
      <c r="AB884" s="8"/>
    </row>
    <row r="885" ht="12.75" customHeight="1">
      <c r="A885" s="4"/>
      <c r="B885" s="6"/>
      <c r="C885" s="6"/>
      <c r="D885" s="6"/>
      <c r="E885" s="6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5"/>
      <c r="Z885" s="6"/>
      <c r="AA885" s="7"/>
      <c r="AB885" s="8"/>
    </row>
    <row r="886" ht="12.75" customHeight="1">
      <c r="A886" s="4"/>
      <c r="B886" s="6"/>
      <c r="C886" s="6"/>
      <c r="D886" s="6"/>
      <c r="E886" s="6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5"/>
      <c r="Z886" s="6"/>
      <c r="AA886" s="7"/>
      <c r="AB886" s="8"/>
    </row>
    <row r="887" ht="12.75" customHeight="1">
      <c r="A887" s="4"/>
      <c r="B887" s="6"/>
      <c r="C887" s="6"/>
      <c r="D887" s="6"/>
      <c r="E887" s="6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5"/>
      <c r="Z887" s="6"/>
      <c r="AA887" s="7"/>
      <c r="AB887" s="8"/>
    </row>
    <row r="888" ht="12.75" customHeight="1">
      <c r="A888" s="4"/>
      <c r="B888" s="6"/>
      <c r="C888" s="6"/>
      <c r="D888" s="6"/>
      <c r="E888" s="6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5"/>
      <c r="Z888" s="6"/>
      <c r="AA888" s="7"/>
      <c r="AB888" s="8"/>
    </row>
    <row r="889" ht="12.75" customHeight="1">
      <c r="A889" s="4"/>
      <c r="B889" s="6"/>
      <c r="C889" s="6"/>
      <c r="D889" s="6"/>
      <c r="E889" s="6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5"/>
      <c r="Z889" s="6"/>
      <c r="AA889" s="7"/>
      <c r="AB889" s="8"/>
    </row>
    <row r="890" ht="12.75" customHeight="1">
      <c r="A890" s="4"/>
      <c r="B890" s="6"/>
      <c r="C890" s="6"/>
      <c r="D890" s="6"/>
      <c r="E890" s="6"/>
      <c r="F890" s="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5"/>
      <c r="Z890" s="6"/>
      <c r="AA890" s="7"/>
      <c r="AB890" s="8"/>
    </row>
    <row r="891" ht="12.75" customHeight="1">
      <c r="A891" s="4"/>
      <c r="B891" s="6"/>
      <c r="C891" s="6"/>
      <c r="D891" s="6"/>
      <c r="E891" s="6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5"/>
      <c r="Z891" s="6"/>
      <c r="AA891" s="7"/>
      <c r="AB891" s="8"/>
    </row>
    <row r="892" ht="12.75" customHeight="1">
      <c r="A892" s="4"/>
      <c r="B892" s="6"/>
      <c r="C892" s="6"/>
      <c r="D892" s="6"/>
      <c r="E892" s="6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5"/>
      <c r="Z892" s="6"/>
      <c r="AA892" s="7"/>
      <c r="AB892" s="8"/>
    </row>
    <row r="893" ht="12.75" customHeight="1">
      <c r="A893" s="4"/>
      <c r="B893" s="6"/>
      <c r="C893" s="6"/>
      <c r="D893" s="6"/>
      <c r="E893" s="6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5"/>
      <c r="Z893" s="6"/>
      <c r="AA893" s="7"/>
      <c r="AB893" s="8"/>
    </row>
    <row r="894" ht="12.75" customHeight="1">
      <c r="A894" s="4"/>
      <c r="B894" s="6"/>
      <c r="C894" s="6"/>
      <c r="D894" s="6"/>
      <c r="E894" s="6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5"/>
      <c r="Z894" s="6"/>
      <c r="AA894" s="7"/>
      <c r="AB894" s="8"/>
    </row>
    <row r="895" ht="12.75" customHeight="1">
      <c r="A895" s="4"/>
      <c r="B895" s="6"/>
      <c r="C895" s="6"/>
      <c r="D895" s="6"/>
      <c r="E895" s="6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5"/>
      <c r="Z895" s="6"/>
      <c r="AA895" s="7"/>
      <c r="AB895" s="8"/>
    </row>
    <row r="896" ht="12.75" customHeight="1">
      <c r="A896" s="4"/>
      <c r="B896" s="6"/>
      <c r="C896" s="6"/>
      <c r="D896" s="6"/>
      <c r="E896" s="6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5"/>
      <c r="Z896" s="6"/>
      <c r="AA896" s="7"/>
      <c r="AB896" s="8"/>
    </row>
    <row r="897" ht="12.75" customHeight="1">
      <c r="A897" s="4"/>
      <c r="B897" s="6"/>
      <c r="C897" s="6"/>
      <c r="D897" s="6"/>
      <c r="E897" s="6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5"/>
      <c r="Z897" s="6"/>
      <c r="AA897" s="7"/>
      <c r="AB897" s="8"/>
    </row>
    <row r="898" ht="12.75" customHeight="1">
      <c r="A898" s="4"/>
      <c r="B898" s="6"/>
      <c r="C898" s="6"/>
      <c r="D898" s="6"/>
      <c r="E898" s="6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5"/>
      <c r="Z898" s="6"/>
      <c r="AA898" s="7"/>
      <c r="AB898" s="8"/>
    </row>
    <row r="899" ht="12.75" customHeight="1">
      <c r="A899" s="4"/>
      <c r="B899" s="6"/>
      <c r="C899" s="6"/>
      <c r="D899" s="6"/>
      <c r="E899" s="6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5"/>
      <c r="Z899" s="6"/>
      <c r="AA899" s="7"/>
      <c r="AB899" s="8"/>
    </row>
    <row r="900" ht="12.75" customHeight="1">
      <c r="A900" s="4"/>
      <c r="B900" s="6"/>
      <c r="C900" s="6"/>
      <c r="D900" s="6"/>
      <c r="E900" s="6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5"/>
      <c r="Z900" s="6"/>
      <c r="AA900" s="7"/>
      <c r="AB900" s="8"/>
    </row>
    <row r="901" ht="12.75" customHeight="1">
      <c r="A901" s="4"/>
      <c r="B901" s="6"/>
      <c r="C901" s="6"/>
      <c r="D901" s="6"/>
      <c r="E901" s="6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5"/>
      <c r="Z901" s="6"/>
      <c r="AA901" s="7"/>
      <c r="AB901" s="8"/>
    </row>
    <row r="902" ht="12.75" customHeight="1">
      <c r="A902" s="4"/>
      <c r="B902" s="6"/>
      <c r="C902" s="6"/>
      <c r="D902" s="6"/>
      <c r="E902" s="6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5"/>
      <c r="Z902" s="6"/>
      <c r="AA902" s="7"/>
      <c r="AB902" s="8"/>
    </row>
    <row r="903" ht="12.75" customHeight="1">
      <c r="A903" s="4"/>
      <c r="B903" s="6"/>
      <c r="C903" s="6"/>
      <c r="D903" s="6"/>
      <c r="E903" s="6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5"/>
      <c r="Z903" s="6"/>
      <c r="AA903" s="7"/>
      <c r="AB903" s="8"/>
    </row>
    <row r="904" ht="12.75" customHeight="1">
      <c r="A904" s="4"/>
      <c r="B904" s="6"/>
      <c r="C904" s="6"/>
      <c r="D904" s="6"/>
      <c r="E904" s="6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5"/>
      <c r="Z904" s="6"/>
      <c r="AA904" s="7"/>
      <c r="AB904" s="8"/>
    </row>
    <row r="905" ht="12.75" customHeight="1">
      <c r="A905" s="4"/>
      <c r="B905" s="6"/>
      <c r="C905" s="6"/>
      <c r="D905" s="6"/>
      <c r="E905" s="6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5"/>
      <c r="Z905" s="6"/>
      <c r="AA905" s="7"/>
      <c r="AB905" s="8"/>
    </row>
    <row r="906" ht="12.75" customHeight="1">
      <c r="A906" s="4"/>
      <c r="B906" s="6"/>
      <c r="C906" s="6"/>
      <c r="D906" s="6"/>
      <c r="E906" s="6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5"/>
      <c r="Z906" s="6"/>
      <c r="AA906" s="7"/>
      <c r="AB906" s="8"/>
    </row>
    <row r="907" ht="12.75" customHeight="1">
      <c r="A907" s="4"/>
      <c r="B907" s="6"/>
      <c r="C907" s="6"/>
      <c r="D907" s="6"/>
      <c r="E907" s="6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5"/>
      <c r="Z907" s="6"/>
      <c r="AA907" s="7"/>
      <c r="AB907" s="8"/>
    </row>
    <row r="908" ht="12.75" customHeight="1">
      <c r="A908" s="4"/>
      <c r="B908" s="6"/>
      <c r="C908" s="6"/>
      <c r="D908" s="6"/>
      <c r="E908" s="6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5"/>
      <c r="Z908" s="6"/>
      <c r="AA908" s="7"/>
      <c r="AB908" s="8"/>
    </row>
    <row r="909" ht="12.75" customHeight="1">
      <c r="A909" s="4"/>
      <c r="B909" s="6"/>
      <c r="C909" s="6"/>
      <c r="D909" s="6"/>
      <c r="E909" s="6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5"/>
      <c r="Z909" s="6"/>
      <c r="AA909" s="7"/>
      <c r="AB909" s="8"/>
    </row>
    <row r="910" ht="12.75" customHeight="1">
      <c r="A910" s="4"/>
      <c r="B910" s="6"/>
      <c r="C910" s="6"/>
      <c r="D910" s="6"/>
      <c r="E910" s="6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5"/>
      <c r="Z910" s="6"/>
      <c r="AA910" s="7"/>
      <c r="AB910" s="8"/>
    </row>
    <row r="911" ht="12.75" customHeight="1">
      <c r="A911" s="4"/>
      <c r="B911" s="6"/>
      <c r="C911" s="6"/>
      <c r="D911" s="6"/>
      <c r="E911" s="6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5"/>
      <c r="Z911" s="6"/>
      <c r="AA911" s="7"/>
      <c r="AB911" s="8"/>
    </row>
    <row r="912" ht="12.75" customHeight="1">
      <c r="A912" s="4"/>
      <c r="B912" s="6"/>
      <c r="C912" s="6"/>
      <c r="D912" s="6"/>
      <c r="E912" s="6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5"/>
      <c r="Z912" s="6"/>
      <c r="AA912" s="7"/>
      <c r="AB912" s="8"/>
    </row>
    <row r="913" ht="12.75" customHeight="1">
      <c r="A913" s="4"/>
      <c r="B913" s="6"/>
      <c r="C913" s="6"/>
      <c r="D913" s="6"/>
      <c r="E913" s="6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5"/>
      <c r="Z913" s="6"/>
      <c r="AA913" s="7"/>
      <c r="AB913" s="8"/>
    </row>
    <row r="914" ht="12.75" customHeight="1">
      <c r="A914" s="4"/>
      <c r="B914" s="6"/>
      <c r="C914" s="6"/>
      <c r="D914" s="6"/>
      <c r="E914" s="6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5"/>
      <c r="Z914" s="6"/>
      <c r="AA914" s="7"/>
      <c r="AB914" s="8"/>
    </row>
    <row r="915" ht="12.75" customHeight="1">
      <c r="A915" s="4"/>
      <c r="B915" s="6"/>
      <c r="C915" s="6"/>
      <c r="D915" s="6"/>
      <c r="E915" s="6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5"/>
      <c r="Z915" s="6"/>
      <c r="AA915" s="7"/>
      <c r="AB915" s="8"/>
    </row>
    <row r="916" ht="12.75" customHeight="1">
      <c r="A916" s="4"/>
      <c r="B916" s="6"/>
      <c r="C916" s="6"/>
      <c r="D916" s="6"/>
      <c r="E916" s="6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5"/>
      <c r="Z916" s="6"/>
      <c r="AA916" s="7"/>
      <c r="AB916" s="8"/>
    </row>
    <row r="917" ht="12.75" customHeight="1">
      <c r="A917" s="4"/>
      <c r="B917" s="6"/>
      <c r="C917" s="6"/>
      <c r="D917" s="6"/>
      <c r="E917" s="6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5"/>
      <c r="Z917" s="6"/>
      <c r="AA917" s="7"/>
      <c r="AB917" s="8"/>
    </row>
    <row r="918" ht="12.75" customHeight="1">
      <c r="A918" s="4"/>
      <c r="B918" s="6"/>
      <c r="C918" s="6"/>
      <c r="D918" s="6"/>
      <c r="E918" s="6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5"/>
      <c r="Z918" s="6"/>
      <c r="AA918" s="7"/>
      <c r="AB918" s="8"/>
    </row>
    <row r="919" ht="12.75" customHeight="1">
      <c r="A919" s="4"/>
      <c r="B919" s="6"/>
      <c r="C919" s="6"/>
      <c r="D919" s="6"/>
      <c r="E919" s="6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5"/>
      <c r="Z919" s="6"/>
      <c r="AA919" s="7"/>
      <c r="AB919" s="8"/>
    </row>
    <row r="920" ht="12.75" customHeight="1">
      <c r="A920" s="4"/>
      <c r="B920" s="6"/>
      <c r="C920" s="6"/>
      <c r="D920" s="6"/>
      <c r="E920" s="6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5"/>
      <c r="Z920" s="6"/>
      <c r="AA920" s="7"/>
      <c r="AB920" s="8"/>
    </row>
    <row r="921" ht="12.75" customHeight="1">
      <c r="A921" s="4"/>
      <c r="B921" s="6"/>
      <c r="C921" s="6"/>
      <c r="D921" s="6"/>
      <c r="E921" s="6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5"/>
      <c r="Z921" s="6"/>
      <c r="AA921" s="7"/>
      <c r="AB921" s="8"/>
    </row>
    <row r="922" ht="12.75" customHeight="1">
      <c r="A922" s="4"/>
      <c r="B922" s="6"/>
      <c r="C922" s="6"/>
      <c r="D922" s="6"/>
      <c r="E922" s="6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5"/>
      <c r="Z922" s="6"/>
      <c r="AA922" s="7"/>
      <c r="AB922" s="8"/>
    </row>
    <row r="923" ht="12.75" customHeight="1">
      <c r="A923" s="4"/>
      <c r="B923" s="6"/>
      <c r="C923" s="6"/>
      <c r="D923" s="6"/>
      <c r="E923" s="6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5"/>
      <c r="Z923" s="6"/>
      <c r="AA923" s="7"/>
      <c r="AB923" s="8"/>
    </row>
    <row r="924" ht="12.75" customHeight="1">
      <c r="A924" s="4"/>
      <c r="B924" s="6"/>
      <c r="C924" s="6"/>
      <c r="D924" s="6"/>
      <c r="E924" s="6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5"/>
      <c r="Z924" s="6"/>
      <c r="AA924" s="7"/>
      <c r="AB924" s="8"/>
    </row>
    <row r="925" ht="12.75" customHeight="1">
      <c r="A925" s="4"/>
      <c r="B925" s="6"/>
      <c r="C925" s="6"/>
      <c r="D925" s="6"/>
      <c r="E925" s="6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5"/>
      <c r="Z925" s="6"/>
      <c r="AA925" s="7"/>
      <c r="AB925" s="8"/>
    </row>
    <row r="926" ht="12.75" customHeight="1">
      <c r="A926" s="4"/>
      <c r="B926" s="6"/>
      <c r="C926" s="6"/>
      <c r="D926" s="6"/>
      <c r="E926" s="6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5"/>
      <c r="Z926" s="6"/>
      <c r="AA926" s="7"/>
      <c r="AB926" s="8"/>
    </row>
    <row r="927" ht="12.75" customHeight="1">
      <c r="A927" s="4"/>
      <c r="B927" s="6"/>
      <c r="C927" s="6"/>
      <c r="D927" s="6"/>
      <c r="E927" s="6"/>
      <c r="F927" s="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5"/>
      <c r="Z927" s="6"/>
      <c r="AA927" s="7"/>
      <c r="AB927" s="8"/>
    </row>
    <row r="928" ht="12.75" customHeight="1">
      <c r="A928" s="4"/>
      <c r="B928" s="6"/>
      <c r="C928" s="6"/>
      <c r="D928" s="6"/>
      <c r="E928" s="6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5"/>
      <c r="Z928" s="6"/>
      <c r="AA928" s="7"/>
      <c r="AB928" s="8"/>
    </row>
    <row r="929" ht="12.75" customHeight="1">
      <c r="A929" s="4"/>
      <c r="B929" s="6"/>
      <c r="C929" s="6"/>
      <c r="D929" s="6"/>
      <c r="E929" s="6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5"/>
      <c r="Z929" s="6"/>
      <c r="AA929" s="7"/>
      <c r="AB929" s="8"/>
    </row>
    <row r="930" ht="12.75" customHeight="1">
      <c r="A930" s="4"/>
      <c r="B930" s="6"/>
      <c r="C930" s="6"/>
      <c r="D930" s="6"/>
      <c r="E930" s="6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5"/>
      <c r="Z930" s="6"/>
      <c r="AA930" s="7"/>
      <c r="AB930" s="8"/>
    </row>
    <row r="931" ht="12.75" customHeight="1">
      <c r="A931" s="4"/>
      <c r="B931" s="6"/>
      <c r="C931" s="6"/>
      <c r="D931" s="6"/>
      <c r="E931" s="6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5"/>
      <c r="Z931" s="6"/>
      <c r="AA931" s="7"/>
      <c r="AB931" s="8"/>
    </row>
    <row r="932" ht="12.75" customHeight="1">
      <c r="A932" s="4"/>
      <c r="B932" s="6"/>
      <c r="C932" s="6"/>
      <c r="D932" s="6"/>
      <c r="E932" s="6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5"/>
      <c r="Z932" s="6"/>
      <c r="AA932" s="7"/>
      <c r="AB932" s="8"/>
    </row>
    <row r="933" ht="12.75" customHeight="1">
      <c r="A933" s="4"/>
      <c r="B933" s="6"/>
      <c r="C933" s="6"/>
      <c r="D933" s="6"/>
      <c r="E933" s="6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5"/>
      <c r="Z933" s="6"/>
      <c r="AA933" s="7"/>
      <c r="AB933" s="8"/>
    </row>
    <row r="934" ht="12.75" customHeight="1">
      <c r="A934" s="4"/>
      <c r="B934" s="6"/>
      <c r="C934" s="6"/>
      <c r="D934" s="6"/>
      <c r="E934" s="6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5"/>
      <c r="Z934" s="6"/>
      <c r="AA934" s="7"/>
      <c r="AB934" s="8"/>
    </row>
    <row r="935" ht="12.75" customHeight="1">
      <c r="A935" s="4"/>
      <c r="B935" s="6"/>
      <c r="C935" s="6"/>
      <c r="D935" s="6"/>
      <c r="E935" s="6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5"/>
      <c r="Z935" s="6"/>
      <c r="AA935" s="7"/>
      <c r="AB935" s="8"/>
    </row>
    <row r="936" ht="12.75" customHeight="1">
      <c r="A936" s="4"/>
      <c r="B936" s="6"/>
      <c r="C936" s="6"/>
      <c r="D936" s="6"/>
      <c r="E936" s="6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5"/>
      <c r="Z936" s="6"/>
      <c r="AA936" s="7"/>
      <c r="AB936" s="8"/>
    </row>
    <row r="937" ht="12.75" customHeight="1">
      <c r="A937" s="4"/>
      <c r="B937" s="6"/>
      <c r="C937" s="6"/>
      <c r="D937" s="6"/>
      <c r="E937" s="6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5"/>
      <c r="Z937" s="6"/>
      <c r="AA937" s="7"/>
      <c r="AB937" s="8"/>
    </row>
    <row r="938" ht="12.75" customHeight="1">
      <c r="A938" s="4"/>
      <c r="B938" s="6"/>
      <c r="C938" s="6"/>
      <c r="D938" s="6"/>
      <c r="E938" s="6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5"/>
      <c r="Z938" s="6"/>
      <c r="AA938" s="7"/>
      <c r="AB938" s="8"/>
    </row>
    <row r="939" ht="12.75" customHeight="1">
      <c r="A939" s="4"/>
      <c r="B939" s="6"/>
      <c r="C939" s="6"/>
      <c r="D939" s="6"/>
      <c r="E939" s="6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5"/>
      <c r="Z939" s="6"/>
      <c r="AA939" s="7"/>
      <c r="AB939" s="8"/>
    </row>
    <row r="940" ht="12.75" customHeight="1">
      <c r="A940" s="4"/>
      <c r="B940" s="6"/>
      <c r="C940" s="6"/>
      <c r="D940" s="6"/>
      <c r="E940" s="6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5"/>
      <c r="Z940" s="6"/>
      <c r="AA940" s="7"/>
      <c r="AB940" s="8"/>
    </row>
    <row r="941" ht="12.75" customHeight="1">
      <c r="A941" s="4"/>
      <c r="B941" s="6"/>
      <c r="C941" s="6"/>
      <c r="D941" s="6"/>
      <c r="E941" s="6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5"/>
      <c r="Z941" s="6"/>
      <c r="AA941" s="7"/>
      <c r="AB941" s="8"/>
    </row>
    <row r="942" ht="12.75" customHeight="1">
      <c r="A942" s="4"/>
      <c r="B942" s="6"/>
      <c r="C942" s="6"/>
      <c r="D942" s="6"/>
      <c r="E942" s="6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5"/>
      <c r="Z942" s="6"/>
      <c r="AA942" s="7"/>
      <c r="AB942" s="8"/>
    </row>
    <row r="943" ht="12.75" customHeight="1">
      <c r="A943" s="4"/>
      <c r="B943" s="6"/>
      <c r="C943" s="6"/>
      <c r="D943" s="6"/>
      <c r="E943" s="6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5"/>
      <c r="Z943" s="6"/>
      <c r="AA943" s="7"/>
      <c r="AB943" s="8"/>
    </row>
    <row r="944" ht="12.75" customHeight="1">
      <c r="A944" s="4"/>
      <c r="B944" s="6"/>
      <c r="C944" s="6"/>
      <c r="D944" s="6"/>
      <c r="E944" s="6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5"/>
      <c r="Z944" s="6"/>
      <c r="AA944" s="7"/>
      <c r="AB944" s="8"/>
    </row>
    <row r="945" ht="12.75" customHeight="1">
      <c r="A945" s="4"/>
      <c r="B945" s="6"/>
      <c r="C945" s="6"/>
      <c r="D945" s="6"/>
      <c r="E945" s="6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5"/>
      <c r="Z945" s="6"/>
      <c r="AA945" s="7"/>
      <c r="AB945" s="8"/>
    </row>
    <row r="946" ht="12.75" customHeight="1">
      <c r="A946" s="4"/>
      <c r="B946" s="6"/>
      <c r="C946" s="6"/>
      <c r="D946" s="6"/>
      <c r="E946" s="6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5"/>
      <c r="Z946" s="6"/>
      <c r="AA946" s="7"/>
      <c r="AB946" s="8"/>
    </row>
    <row r="947" ht="12.75" customHeight="1">
      <c r="A947" s="4"/>
      <c r="B947" s="6"/>
      <c r="C947" s="6"/>
      <c r="D947" s="6"/>
      <c r="E947" s="6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5"/>
      <c r="Z947" s="6"/>
      <c r="AA947" s="7"/>
      <c r="AB947" s="8"/>
    </row>
    <row r="948" ht="12.75" customHeight="1">
      <c r="A948" s="4"/>
      <c r="B948" s="6"/>
      <c r="C948" s="6"/>
      <c r="D948" s="6"/>
      <c r="E948" s="6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5"/>
      <c r="Z948" s="6"/>
      <c r="AA948" s="7"/>
      <c r="AB948" s="8"/>
    </row>
    <row r="949" ht="12.75" customHeight="1">
      <c r="A949" s="4"/>
      <c r="B949" s="6"/>
      <c r="C949" s="6"/>
      <c r="D949" s="6"/>
      <c r="E949" s="6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5"/>
      <c r="Z949" s="6"/>
      <c r="AA949" s="7"/>
      <c r="AB949" s="8"/>
    </row>
    <row r="950" ht="12.75" customHeight="1">
      <c r="A950" s="4"/>
      <c r="B950" s="6"/>
      <c r="C950" s="6"/>
      <c r="D950" s="6"/>
      <c r="E950" s="6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5"/>
      <c r="Z950" s="6"/>
      <c r="AA950" s="7"/>
      <c r="AB950" s="8"/>
    </row>
    <row r="951" ht="12.75" customHeight="1">
      <c r="A951" s="4"/>
      <c r="B951" s="6"/>
      <c r="C951" s="6"/>
      <c r="D951" s="6"/>
      <c r="E951" s="6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5"/>
      <c r="Z951" s="6"/>
      <c r="AA951" s="7"/>
      <c r="AB951" s="8"/>
    </row>
    <row r="952" ht="12.75" customHeight="1">
      <c r="A952" s="4"/>
      <c r="B952" s="6"/>
      <c r="C952" s="6"/>
      <c r="D952" s="6"/>
      <c r="E952" s="6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5"/>
      <c r="Z952" s="6"/>
      <c r="AA952" s="7"/>
      <c r="AB952" s="8"/>
    </row>
    <row r="953" ht="12.75" customHeight="1">
      <c r="A953" s="4"/>
      <c r="B953" s="6"/>
      <c r="C953" s="6"/>
      <c r="D953" s="6"/>
      <c r="E953" s="6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5"/>
      <c r="Z953" s="6"/>
      <c r="AA953" s="7"/>
      <c r="AB953" s="8"/>
    </row>
    <row r="954" ht="12.75" customHeight="1">
      <c r="A954" s="4"/>
      <c r="B954" s="6"/>
      <c r="C954" s="6"/>
      <c r="D954" s="6"/>
      <c r="E954" s="6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5"/>
      <c r="Z954" s="6"/>
      <c r="AA954" s="7"/>
      <c r="AB954" s="8"/>
    </row>
    <row r="955" ht="12.75" customHeight="1">
      <c r="A955" s="4"/>
      <c r="B955" s="6"/>
      <c r="C955" s="6"/>
      <c r="D955" s="6"/>
      <c r="E955" s="6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5"/>
      <c r="Z955" s="6"/>
      <c r="AA955" s="7"/>
      <c r="AB955" s="8"/>
    </row>
    <row r="956" ht="12.75" customHeight="1">
      <c r="A956" s="4"/>
      <c r="B956" s="6"/>
      <c r="C956" s="6"/>
      <c r="D956" s="6"/>
      <c r="E956" s="6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5"/>
      <c r="Z956" s="6"/>
      <c r="AA956" s="7"/>
      <c r="AB956" s="8"/>
    </row>
    <row r="957" ht="12.75" customHeight="1">
      <c r="A957" s="4"/>
      <c r="B957" s="6"/>
      <c r="C957" s="6"/>
      <c r="D957" s="6"/>
      <c r="E957" s="6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5"/>
      <c r="Z957" s="6"/>
      <c r="AA957" s="7"/>
      <c r="AB957" s="8"/>
    </row>
    <row r="958" ht="12.75" customHeight="1">
      <c r="A958" s="4"/>
      <c r="B958" s="6"/>
      <c r="C958" s="6"/>
      <c r="D958" s="6"/>
      <c r="E958" s="6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5"/>
      <c r="Z958" s="6"/>
      <c r="AA958" s="7"/>
      <c r="AB958" s="8"/>
    </row>
    <row r="959" ht="12.75" customHeight="1">
      <c r="A959" s="4"/>
      <c r="B959" s="6"/>
      <c r="C959" s="6"/>
      <c r="D959" s="6"/>
      <c r="E959" s="6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5"/>
      <c r="Z959" s="6"/>
      <c r="AA959" s="7"/>
      <c r="AB959" s="8"/>
    </row>
    <row r="960" ht="12.75" customHeight="1">
      <c r="A960" s="4"/>
      <c r="B960" s="6"/>
      <c r="C960" s="6"/>
      <c r="D960" s="6"/>
      <c r="E960" s="6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5"/>
      <c r="Z960" s="6"/>
      <c r="AA960" s="7"/>
      <c r="AB960" s="8"/>
    </row>
    <row r="961" ht="12.75" customHeight="1">
      <c r="A961" s="4"/>
      <c r="B961" s="6"/>
      <c r="C961" s="6"/>
      <c r="D961" s="6"/>
      <c r="E961" s="6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5"/>
      <c r="Z961" s="6"/>
      <c r="AA961" s="7"/>
      <c r="AB961" s="8"/>
    </row>
    <row r="962" ht="12.75" customHeight="1">
      <c r="A962" s="4"/>
      <c r="B962" s="6"/>
      <c r="C962" s="6"/>
      <c r="D962" s="6"/>
      <c r="E962" s="6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5"/>
      <c r="Z962" s="6"/>
      <c r="AA962" s="7"/>
      <c r="AB962" s="8"/>
    </row>
    <row r="963" ht="12.75" customHeight="1">
      <c r="A963" s="4"/>
      <c r="B963" s="6"/>
      <c r="C963" s="6"/>
      <c r="D963" s="6"/>
      <c r="E963" s="6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5"/>
      <c r="Z963" s="6"/>
      <c r="AA963" s="7"/>
      <c r="AB963" s="8"/>
    </row>
    <row r="964" ht="12.75" customHeight="1">
      <c r="A964" s="4"/>
      <c r="B964" s="6"/>
      <c r="C964" s="6"/>
      <c r="D964" s="6"/>
      <c r="E964" s="6"/>
      <c r="F964" s="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5"/>
      <c r="Z964" s="6"/>
      <c r="AA964" s="7"/>
      <c r="AB964" s="8"/>
    </row>
    <row r="965" ht="12.75" customHeight="1">
      <c r="A965" s="4"/>
      <c r="B965" s="6"/>
      <c r="C965" s="6"/>
      <c r="D965" s="6"/>
      <c r="E965" s="6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5"/>
      <c r="Z965" s="6"/>
      <c r="AA965" s="7"/>
      <c r="AB965" s="8"/>
    </row>
    <row r="966" ht="12.75" customHeight="1">
      <c r="A966" s="4"/>
      <c r="B966" s="6"/>
      <c r="C966" s="6"/>
      <c r="D966" s="6"/>
      <c r="E966" s="6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5"/>
      <c r="Z966" s="6"/>
      <c r="AA966" s="7"/>
      <c r="AB966" s="8"/>
    </row>
    <row r="967" ht="12.75" customHeight="1">
      <c r="A967" s="4"/>
      <c r="B967" s="6"/>
      <c r="C967" s="6"/>
      <c r="D967" s="6"/>
      <c r="E967" s="6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5"/>
      <c r="Z967" s="6"/>
      <c r="AA967" s="7"/>
      <c r="AB967" s="8"/>
    </row>
    <row r="968" ht="12.75" customHeight="1">
      <c r="A968" s="4"/>
      <c r="B968" s="6"/>
      <c r="C968" s="6"/>
      <c r="D968" s="6"/>
      <c r="E968" s="6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5"/>
      <c r="Z968" s="6"/>
      <c r="AA968" s="7"/>
      <c r="AB968" s="8"/>
    </row>
    <row r="969" ht="12.75" customHeight="1">
      <c r="A969" s="4"/>
      <c r="B969" s="6"/>
      <c r="C969" s="6"/>
      <c r="D969" s="6"/>
      <c r="E969" s="6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5"/>
      <c r="Z969" s="6"/>
      <c r="AA969" s="7"/>
      <c r="AB969" s="8"/>
    </row>
    <row r="970" ht="12.75" customHeight="1">
      <c r="A970" s="4"/>
      <c r="B970" s="6"/>
      <c r="C970" s="6"/>
      <c r="D970" s="6"/>
      <c r="E970" s="6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5"/>
      <c r="Z970" s="6"/>
      <c r="AA970" s="7"/>
      <c r="AB970" s="8"/>
    </row>
    <row r="971" ht="12.75" customHeight="1">
      <c r="A971" s="4"/>
      <c r="B971" s="6"/>
      <c r="C971" s="6"/>
      <c r="D971" s="6"/>
      <c r="E971" s="6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5"/>
      <c r="Z971" s="6"/>
      <c r="AA971" s="7"/>
      <c r="AB971" s="8"/>
    </row>
    <row r="972" ht="12.75" customHeight="1">
      <c r="A972" s="4"/>
      <c r="B972" s="6"/>
      <c r="C972" s="6"/>
      <c r="D972" s="6"/>
      <c r="E972" s="6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5"/>
      <c r="Z972" s="6"/>
      <c r="AA972" s="7"/>
      <c r="AB972" s="8"/>
    </row>
    <row r="973" ht="12.75" customHeight="1">
      <c r="A973" s="4"/>
      <c r="B973" s="6"/>
      <c r="C973" s="6"/>
      <c r="D973" s="6"/>
      <c r="E973" s="6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5"/>
      <c r="Z973" s="6"/>
      <c r="AA973" s="7"/>
      <c r="AB973" s="8"/>
    </row>
    <row r="974" ht="12.75" customHeight="1">
      <c r="A974" s="4"/>
      <c r="B974" s="6"/>
      <c r="C974" s="6"/>
      <c r="D974" s="6"/>
      <c r="E974" s="6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5"/>
      <c r="Z974" s="6"/>
      <c r="AA974" s="7"/>
      <c r="AB974" s="8"/>
    </row>
    <row r="975" ht="12.75" customHeight="1">
      <c r="A975" s="4"/>
      <c r="B975" s="6"/>
      <c r="C975" s="6"/>
      <c r="D975" s="6"/>
      <c r="E975" s="6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5"/>
      <c r="Z975" s="6"/>
      <c r="AA975" s="7"/>
      <c r="AB975" s="8"/>
    </row>
    <row r="976" ht="12.75" customHeight="1">
      <c r="A976" s="4"/>
      <c r="B976" s="6"/>
      <c r="C976" s="6"/>
      <c r="D976" s="6"/>
      <c r="E976" s="6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5"/>
      <c r="Z976" s="6"/>
      <c r="AA976" s="7"/>
      <c r="AB976" s="8"/>
    </row>
    <row r="977" ht="12.75" customHeight="1">
      <c r="A977" s="4"/>
      <c r="B977" s="6"/>
      <c r="C977" s="6"/>
      <c r="D977" s="6"/>
      <c r="E977" s="6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5"/>
      <c r="Z977" s="6"/>
      <c r="AA977" s="7"/>
      <c r="AB977" s="8"/>
    </row>
    <row r="978" ht="12.75" customHeight="1">
      <c r="A978" s="4"/>
      <c r="B978" s="6"/>
      <c r="C978" s="6"/>
      <c r="D978" s="6"/>
      <c r="E978" s="6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5"/>
      <c r="Z978" s="6"/>
      <c r="AA978" s="7"/>
      <c r="AB978" s="8"/>
    </row>
    <row r="979" ht="12.75" customHeight="1">
      <c r="A979" s="4"/>
      <c r="B979" s="6"/>
      <c r="C979" s="6"/>
      <c r="D979" s="6"/>
      <c r="E979" s="6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5"/>
      <c r="Z979" s="6"/>
      <c r="AA979" s="7"/>
      <c r="AB979" s="8"/>
    </row>
    <row r="980" ht="12.75" customHeight="1">
      <c r="A980" s="4"/>
      <c r="B980" s="6"/>
      <c r="C980" s="6"/>
      <c r="D980" s="6"/>
      <c r="E980" s="6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5"/>
      <c r="Z980" s="6"/>
      <c r="AA980" s="7"/>
      <c r="AB980" s="8"/>
    </row>
    <row r="981" ht="12.75" customHeight="1">
      <c r="A981" s="4"/>
      <c r="B981" s="6"/>
      <c r="C981" s="6"/>
      <c r="D981" s="6"/>
      <c r="E981" s="6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5"/>
      <c r="Z981" s="6"/>
      <c r="AA981" s="7"/>
      <c r="AB981" s="8"/>
    </row>
    <row r="982" ht="12.75" customHeight="1">
      <c r="A982" s="4"/>
      <c r="B982" s="6"/>
      <c r="C982" s="6"/>
      <c r="D982" s="6"/>
      <c r="E982" s="6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5"/>
      <c r="Z982" s="6"/>
      <c r="AA982" s="7"/>
      <c r="AB982" s="8"/>
    </row>
    <row r="983" ht="12.75" customHeight="1">
      <c r="A983" s="4"/>
      <c r="B983" s="6"/>
      <c r="C983" s="6"/>
      <c r="D983" s="6"/>
      <c r="E983" s="6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5"/>
      <c r="Z983" s="6"/>
      <c r="AA983" s="7"/>
      <c r="AB983" s="8"/>
    </row>
    <row r="984" ht="12.75" customHeight="1">
      <c r="A984" s="4"/>
      <c r="B984" s="6"/>
      <c r="C984" s="6"/>
      <c r="D984" s="6"/>
      <c r="E984" s="6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5"/>
      <c r="Z984" s="6"/>
      <c r="AA984" s="7"/>
      <c r="AB984" s="8"/>
    </row>
    <row r="985" ht="12.75" customHeight="1">
      <c r="A985" s="4"/>
      <c r="B985" s="6"/>
      <c r="C985" s="6"/>
      <c r="D985" s="6"/>
      <c r="E985" s="6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5"/>
      <c r="Z985" s="6"/>
      <c r="AA985" s="7"/>
      <c r="AB985" s="8"/>
    </row>
    <row r="986" ht="12.75" customHeight="1">
      <c r="A986" s="4"/>
      <c r="B986" s="6"/>
      <c r="C986" s="6"/>
      <c r="D986" s="6"/>
      <c r="E986" s="6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5"/>
      <c r="Z986" s="6"/>
      <c r="AA986" s="7"/>
      <c r="AB986" s="8"/>
    </row>
    <row r="987" ht="12.75" customHeight="1">
      <c r="A987" s="4"/>
      <c r="B987" s="6"/>
      <c r="C987" s="6"/>
      <c r="D987" s="6"/>
      <c r="E987" s="6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5"/>
      <c r="Z987" s="6"/>
      <c r="AA987" s="7"/>
      <c r="AB987" s="8"/>
    </row>
    <row r="988" ht="12.75" customHeight="1">
      <c r="A988" s="4"/>
      <c r="B988" s="6"/>
      <c r="C988" s="6"/>
      <c r="D988" s="6"/>
      <c r="E988" s="6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5"/>
      <c r="Z988" s="6"/>
      <c r="AA988" s="7"/>
      <c r="AB988" s="8"/>
    </row>
    <row r="989" ht="12.75" customHeight="1">
      <c r="A989" s="4"/>
      <c r="B989" s="6"/>
      <c r="C989" s="6"/>
      <c r="D989" s="6"/>
      <c r="E989" s="6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5"/>
      <c r="Z989" s="6"/>
      <c r="AA989" s="7"/>
      <c r="AB989" s="8"/>
    </row>
    <row r="990" ht="12.75" customHeight="1">
      <c r="A990" s="4"/>
      <c r="B990" s="6"/>
      <c r="C990" s="6"/>
      <c r="D990" s="6"/>
      <c r="E990" s="6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5"/>
      <c r="Z990" s="6"/>
      <c r="AA990" s="7"/>
      <c r="AB990" s="8"/>
    </row>
    <row r="991" ht="12.75" customHeight="1">
      <c r="A991" s="4"/>
      <c r="B991" s="6"/>
      <c r="C991" s="6"/>
      <c r="D991" s="6"/>
      <c r="E991" s="6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5"/>
      <c r="Z991" s="6"/>
      <c r="AA991" s="7"/>
      <c r="AB991" s="8"/>
    </row>
    <row r="992" ht="12.75" customHeight="1">
      <c r="A992" s="4"/>
      <c r="B992" s="6"/>
      <c r="C992" s="6"/>
      <c r="D992" s="6"/>
      <c r="E992" s="6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5"/>
      <c r="Z992" s="6"/>
      <c r="AA992" s="7"/>
      <c r="AB992" s="8"/>
    </row>
    <row r="993" ht="12.75" customHeight="1">
      <c r="A993" s="4"/>
      <c r="B993" s="6"/>
      <c r="C993" s="6"/>
      <c r="D993" s="6"/>
      <c r="E993" s="6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5"/>
      <c r="Z993" s="6"/>
      <c r="AA993" s="7"/>
      <c r="AB993" s="8"/>
    </row>
    <row r="994" ht="12.75" customHeight="1">
      <c r="A994" s="4"/>
      <c r="B994" s="6"/>
      <c r="C994" s="6"/>
      <c r="D994" s="6"/>
      <c r="E994" s="6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5"/>
      <c r="Z994" s="6"/>
      <c r="AA994" s="7"/>
      <c r="AB994" s="8"/>
    </row>
    <row r="995" ht="12.75" customHeight="1">
      <c r="A995" s="4"/>
      <c r="B995" s="6"/>
      <c r="C995" s="6"/>
      <c r="D995" s="6"/>
      <c r="E995" s="6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5"/>
      <c r="Z995" s="6"/>
      <c r="AA995" s="7"/>
      <c r="AB995" s="8"/>
    </row>
    <row r="996" ht="12.75" customHeight="1">
      <c r="A996" s="4"/>
      <c r="B996" s="6"/>
      <c r="C996" s="6"/>
      <c r="D996" s="6"/>
      <c r="E996" s="6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5"/>
      <c r="Z996" s="6"/>
      <c r="AA996" s="7"/>
      <c r="AB996" s="8"/>
    </row>
    <row r="997" ht="12.75" customHeight="1">
      <c r="A997" s="4"/>
      <c r="B997" s="6"/>
      <c r="C997" s="6"/>
      <c r="D997" s="6"/>
      <c r="E997" s="6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5"/>
      <c r="Z997" s="6"/>
      <c r="AA997" s="7"/>
      <c r="AB997" s="8"/>
    </row>
    <row r="998" ht="12.75" customHeight="1">
      <c r="A998" s="4"/>
      <c r="B998" s="6"/>
      <c r="C998" s="6"/>
      <c r="D998" s="6"/>
      <c r="E998" s="6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5"/>
      <c r="Z998" s="6"/>
      <c r="AA998" s="7"/>
      <c r="AB998" s="8"/>
    </row>
    <row r="999" ht="12.75" customHeight="1">
      <c r="A999" s="4"/>
      <c r="B999" s="6"/>
      <c r="C999" s="6"/>
      <c r="D999" s="6"/>
      <c r="E999" s="6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5"/>
      <c r="Z999" s="6"/>
      <c r="AA999" s="7"/>
      <c r="AB999" s="8"/>
    </row>
    <row r="1000" ht="12.75" customHeight="1">
      <c r="A1000" s="4"/>
      <c r="B1000" s="6"/>
      <c r="C1000" s="6"/>
      <c r="D1000" s="6"/>
      <c r="E1000" s="6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5"/>
      <c r="Z1000" s="6"/>
      <c r="AA1000" s="7"/>
      <c r="AB1000" s="8"/>
    </row>
  </sheetData>
  <mergeCells count="13">
    <mergeCell ref="N25:R25"/>
    <mergeCell ref="N35:R35"/>
    <mergeCell ref="N45:R45"/>
    <mergeCell ref="H29:L29"/>
    <mergeCell ref="H44:L44"/>
    <mergeCell ref="A50:E50"/>
    <mergeCell ref="H2:L2"/>
    <mergeCell ref="N2:R2"/>
    <mergeCell ref="A16:E16"/>
    <mergeCell ref="H16:L16"/>
    <mergeCell ref="N16:R16"/>
    <mergeCell ref="A22:E22"/>
    <mergeCell ref="A37:E37"/>
  </mergeCells>
  <dataValidations>
    <dataValidation type="list" allowBlank="1" showErrorMessage="1" sqref="B4:B13">
      <formula1>$Y$4:$Y$25</formula1>
    </dataValidation>
  </dataValidations>
  <printOptions/>
  <pageMargins bottom="0.25" footer="0.0" header="0.0" left="0.25" right="0.25" top="0.25"/>
  <pageSetup scale="56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5.75"/>
    <col customWidth="1" min="2" max="2" width="15.0"/>
    <col customWidth="1" min="3" max="3" width="12.75"/>
    <col customWidth="1" min="4" max="4" width="15.0"/>
    <col customWidth="1" min="5" max="5" width="13.13"/>
    <col customWidth="1" min="6" max="6" width="4.25"/>
    <col customWidth="1" min="7" max="7" width="2.38"/>
    <col customWidth="1" min="8" max="8" width="13.38"/>
    <col customWidth="1" min="9" max="9" width="9.38"/>
    <col customWidth="1" min="10" max="11" width="15.75"/>
    <col customWidth="1" min="12" max="12" width="12.0"/>
    <col customWidth="1" min="13" max="13" width="5.0"/>
    <col customWidth="1" min="14" max="14" width="17.25"/>
    <col customWidth="1" min="15" max="15" width="9.75"/>
    <col customWidth="1" min="16" max="16" width="11.13"/>
    <col customWidth="1" min="17" max="17" width="15.13"/>
    <col customWidth="1" min="18" max="18" width="14.88"/>
    <col customWidth="1" min="19" max="19" width="3.88"/>
    <col customWidth="1" min="20" max="24" width="9.13"/>
    <col customWidth="1" hidden="1" min="25" max="25" width="11.0"/>
    <col customWidth="1" hidden="1" min="26" max="26" width="13.88"/>
    <col customWidth="1" hidden="1" min="27" max="27" width="12.25"/>
    <col customWidth="1" hidden="1" min="28" max="28" width="9.88"/>
  </cols>
  <sheetData>
    <row r="1" ht="12.75" customHeight="1">
      <c r="A1" s="85" t="s">
        <v>53</v>
      </c>
      <c r="B1" s="86"/>
      <c r="C1" s="86"/>
      <c r="D1" s="86"/>
      <c r="E1" s="86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Y1" s="88"/>
      <c r="Z1" s="88"/>
      <c r="AA1" s="89"/>
      <c r="AB1" s="90"/>
    </row>
    <row r="2" ht="18.0" customHeight="1">
      <c r="A2" s="9" t="s">
        <v>1</v>
      </c>
      <c r="B2" s="91"/>
      <c r="C2" s="92"/>
      <c r="D2" s="92"/>
      <c r="E2" s="91"/>
      <c r="F2" s="93"/>
      <c r="G2" s="94"/>
      <c r="H2" s="95" t="s">
        <v>2</v>
      </c>
      <c r="I2" s="13"/>
      <c r="J2" s="13"/>
      <c r="K2" s="13"/>
      <c r="L2" s="14"/>
      <c r="M2" s="87"/>
      <c r="N2" s="95" t="s">
        <v>3</v>
      </c>
      <c r="O2" s="13"/>
      <c r="P2" s="13"/>
      <c r="Q2" s="13"/>
      <c r="R2" s="14"/>
      <c r="S2" s="87"/>
      <c r="Y2" s="88" t="s">
        <v>4</v>
      </c>
      <c r="Z2" s="88" t="s">
        <v>5</v>
      </c>
      <c r="AA2" s="89" t="s">
        <v>6</v>
      </c>
      <c r="AB2" s="90" t="s">
        <v>7</v>
      </c>
    </row>
    <row r="3" ht="24.75" customHeight="1">
      <c r="A3" s="96" t="s">
        <v>8</v>
      </c>
      <c r="B3" s="97" t="s">
        <v>54</v>
      </c>
      <c r="C3" s="98" t="s">
        <v>55</v>
      </c>
      <c r="D3" s="99" t="s">
        <v>11</v>
      </c>
      <c r="E3" s="19" t="s">
        <v>12</v>
      </c>
      <c r="F3" s="100"/>
      <c r="G3" s="101"/>
      <c r="H3" s="102" t="s">
        <v>13</v>
      </c>
      <c r="I3" s="103" t="s">
        <v>14</v>
      </c>
      <c r="J3" s="103" t="s">
        <v>15</v>
      </c>
      <c r="K3" s="104" t="s">
        <v>16</v>
      </c>
      <c r="L3" s="105" t="s">
        <v>17</v>
      </c>
      <c r="M3" s="106"/>
      <c r="N3" s="102" t="s">
        <v>13</v>
      </c>
      <c r="O3" s="103" t="s">
        <v>14</v>
      </c>
      <c r="P3" s="103" t="s">
        <v>15</v>
      </c>
      <c r="Q3" s="104" t="s">
        <v>16</v>
      </c>
      <c r="R3" s="105" t="s">
        <v>17</v>
      </c>
      <c r="S3" s="106"/>
      <c r="T3" s="107"/>
      <c r="U3" s="107"/>
      <c r="V3" s="107"/>
      <c r="W3" s="107"/>
      <c r="X3" s="107"/>
      <c r="Y3" s="108" t="s">
        <v>18</v>
      </c>
      <c r="Z3" s="109" t="s">
        <v>19</v>
      </c>
      <c r="AA3" s="109" t="s">
        <v>20</v>
      </c>
      <c r="AB3" s="110" t="s">
        <v>15</v>
      </c>
    </row>
    <row r="4" ht="12.75" customHeight="1">
      <c r="A4" s="111" t="s">
        <v>21</v>
      </c>
      <c r="B4" s="112" t="s">
        <v>56</v>
      </c>
      <c r="C4" s="113">
        <f t="shared" ref="C4:C13" si="1">IFERROR(VLOOKUP(B4,$Y$4:$AB$6,4,FALSE),"")</f>
        <v>0.07107597853</v>
      </c>
      <c r="D4" s="114">
        <v>4.0</v>
      </c>
      <c r="E4" s="115">
        <f t="shared" ref="E4:E13" si="2">IFERROR(C4*D4,"")</f>
        <v>0.2843039141</v>
      </c>
      <c r="F4" s="86"/>
      <c r="G4" s="94"/>
      <c r="H4" s="116">
        <v>0.5</v>
      </c>
      <c r="I4" s="117">
        <v>0.622</v>
      </c>
      <c r="J4" s="118">
        <f t="shared" ref="J4:J13" si="3">+PI()*(+I4/2)^2</f>
        <v>0.303857983</v>
      </c>
      <c r="K4" s="119">
        <f t="shared" ref="K4:K13" si="4">IF($D$14=1,$B$18,(IF($D$14=2,$B$19,$B$20)))*J4</f>
        <v>0.09115739491</v>
      </c>
      <c r="L4" s="120" t="str">
        <f t="shared" ref="L4:L13" si="5">IF($E$14&gt;K4,"n/a",100*$E$14/J4)</f>
        <v>n/a</v>
      </c>
      <c r="M4" s="87"/>
      <c r="N4" s="121">
        <v>0.375</v>
      </c>
      <c r="O4" s="117">
        <v>0.384</v>
      </c>
      <c r="P4" s="118">
        <f t="shared" ref="P4:P14" si="6">+PI()*(+O4/2)^2</f>
        <v>0.1158116716</v>
      </c>
      <c r="Q4" s="119">
        <f t="shared" ref="Q4:Q14" si="7">IF($D$14=1,$B$18,(IF($D$14=2,$B$19,$B$20)))*P4</f>
        <v>0.03474350147</v>
      </c>
      <c r="R4" s="120" t="str">
        <f t="shared" ref="R4:R14" si="8">IF($E$14&gt;Q4,"n/a",100*$E$14/P4)</f>
        <v>n/a</v>
      </c>
      <c r="S4" s="87"/>
      <c r="Y4" s="108" t="s">
        <v>56</v>
      </c>
      <c r="Z4" s="108">
        <f>8.49*0.9</f>
        <v>7.641</v>
      </c>
      <c r="AA4" s="122">
        <f t="shared" ref="AA4:AA6" si="9">(Z4/(25.4))/2</f>
        <v>0.1504133858</v>
      </c>
      <c r="AB4" s="123">
        <f t="shared" ref="AB4:AB6" si="10">PI()*(AA4^2)</f>
        <v>0.07107597853</v>
      </c>
    </row>
    <row r="5" ht="12.75" customHeight="1">
      <c r="A5" s="124" t="s">
        <v>23</v>
      </c>
      <c r="B5" s="125"/>
      <c r="C5" s="113" t="str">
        <f t="shared" si="1"/>
        <v/>
      </c>
      <c r="D5" s="126"/>
      <c r="E5" s="115">
        <f t="shared" si="2"/>
        <v>0</v>
      </c>
      <c r="F5" s="86"/>
      <c r="G5" s="94"/>
      <c r="H5" s="127">
        <v>0.75</v>
      </c>
      <c r="I5" s="128">
        <v>0.824</v>
      </c>
      <c r="J5" s="129">
        <f t="shared" si="3"/>
        <v>0.5332665034</v>
      </c>
      <c r="K5" s="119">
        <f t="shared" si="4"/>
        <v>0.159979951</v>
      </c>
      <c r="L5" s="120" t="str">
        <f t="shared" si="5"/>
        <v>n/a</v>
      </c>
      <c r="M5" s="87"/>
      <c r="N5" s="116">
        <v>0.5</v>
      </c>
      <c r="O5" s="117">
        <v>0.635</v>
      </c>
      <c r="P5" s="118">
        <f t="shared" si="6"/>
        <v>0.3166921744</v>
      </c>
      <c r="Q5" s="119">
        <f t="shared" si="7"/>
        <v>0.09500765233</v>
      </c>
      <c r="R5" s="120" t="str">
        <f t="shared" si="8"/>
        <v>n/a</v>
      </c>
      <c r="S5" s="87"/>
      <c r="Y5" s="108" t="s">
        <v>57</v>
      </c>
      <c r="Z5" s="108">
        <f>9.76*0.9</f>
        <v>8.784</v>
      </c>
      <c r="AA5" s="122">
        <f t="shared" si="9"/>
        <v>0.1729133858</v>
      </c>
      <c r="AB5" s="123">
        <f t="shared" si="10"/>
        <v>0.09393060127</v>
      </c>
    </row>
    <row r="6" ht="12.75" customHeight="1">
      <c r="A6" s="124" t="s">
        <v>24</v>
      </c>
      <c r="B6" s="125"/>
      <c r="C6" s="113" t="str">
        <f t="shared" si="1"/>
        <v/>
      </c>
      <c r="D6" s="126" t="s">
        <v>58</v>
      </c>
      <c r="E6" s="115" t="str">
        <f t="shared" si="2"/>
        <v/>
      </c>
      <c r="F6" s="86"/>
      <c r="G6" s="94"/>
      <c r="H6" s="130">
        <v>1.0</v>
      </c>
      <c r="I6" s="128">
        <v>1.049</v>
      </c>
      <c r="J6" s="129">
        <f t="shared" si="3"/>
        <v>0.8642529244</v>
      </c>
      <c r="K6" s="119">
        <f t="shared" si="4"/>
        <v>0.2592758773</v>
      </c>
      <c r="L6" s="120" t="str">
        <f t="shared" si="5"/>
        <v>n/a</v>
      </c>
      <c r="M6" s="87"/>
      <c r="N6" s="127">
        <v>0.75</v>
      </c>
      <c r="O6" s="128">
        <v>0.824</v>
      </c>
      <c r="P6" s="129">
        <f t="shared" si="6"/>
        <v>0.5332665034</v>
      </c>
      <c r="Q6" s="119">
        <f t="shared" si="7"/>
        <v>0.159979951</v>
      </c>
      <c r="R6" s="120" t="str">
        <f t="shared" si="8"/>
        <v>n/a</v>
      </c>
      <c r="S6" s="87"/>
      <c r="Y6" s="108" t="s">
        <v>59</v>
      </c>
      <c r="Z6" s="108">
        <f>12.26*0.9</f>
        <v>11.034</v>
      </c>
      <c r="AA6" s="122">
        <f t="shared" si="9"/>
        <v>0.2172047244</v>
      </c>
      <c r="AB6" s="123">
        <f t="shared" si="10"/>
        <v>0.1482137199</v>
      </c>
    </row>
    <row r="7" ht="12.75" customHeight="1">
      <c r="A7" s="124" t="s">
        <v>25</v>
      </c>
      <c r="B7" s="125"/>
      <c r="C7" s="113" t="str">
        <f t="shared" si="1"/>
        <v/>
      </c>
      <c r="D7" s="126"/>
      <c r="E7" s="115">
        <f t="shared" si="2"/>
        <v>0</v>
      </c>
      <c r="F7" s="86"/>
      <c r="G7" s="94"/>
      <c r="H7" s="127">
        <v>1.25</v>
      </c>
      <c r="I7" s="128">
        <v>1.38</v>
      </c>
      <c r="J7" s="129">
        <f t="shared" si="3"/>
        <v>1.495712262</v>
      </c>
      <c r="K7" s="119">
        <f t="shared" si="4"/>
        <v>0.4487136787</v>
      </c>
      <c r="L7" s="120">
        <f t="shared" si="5"/>
        <v>19.00792828</v>
      </c>
      <c r="M7" s="87"/>
      <c r="N7" s="130">
        <v>1.0</v>
      </c>
      <c r="O7" s="128">
        <v>1.02</v>
      </c>
      <c r="P7" s="129">
        <f t="shared" si="6"/>
        <v>0.8171282492</v>
      </c>
      <c r="Q7" s="119">
        <f t="shared" si="7"/>
        <v>0.2451384748</v>
      </c>
      <c r="R7" s="120" t="str">
        <f t="shared" si="8"/>
        <v>n/a</v>
      </c>
      <c r="S7" s="87"/>
      <c r="Y7" s="108"/>
      <c r="Z7" s="108"/>
      <c r="AA7" s="109"/>
      <c r="AB7" s="110"/>
    </row>
    <row r="8" ht="12.75" customHeight="1">
      <c r="A8" s="124" t="s">
        <v>26</v>
      </c>
      <c r="B8" s="125"/>
      <c r="C8" s="113" t="str">
        <f t="shared" si="1"/>
        <v/>
      </c>
      <c r="D8" s="126"/>
      <c r="E8" s="115">
        <f t="shared" si="2"/>
        <v>0</v>
      </c>
      <c r="F8" s="86"/>
      <c r="G8" s="94"/>
      <c r="H8" s="130">
        <v>1.5</v>
      </c>
      <c r="I8" s="128">
        <v>1.61</v>
      </c>
      <c r="J8" s="129">
        <f t="shared" si="3"/>
        <v>2.035830579</v>
      </c>
      <c r="K8" s="119">
        <f t="shared" si="4"/>
        <v>0.6107491738</v>
      </c>
      <c r="L8" s="120">
        <f t="shared" si="5"/>
        <v>13.96500853</v>
      </c>
      <c r="M8" s="87"/>
      <c r="N8" s="127">
        <v>1.25</v>
      </c>
      <c r="O8" s="128">
        <v>1.275</v>
      </c>
      <c r="P8" s="129">
        <f t="shared" si="6"/>
        <v>1.276762889</v>
      </c>
      <c r="Q8" s="119">
        <f t="shared" si="7"/>
        <v>0.3830288668</v>
      </c>
      <c r="R8" s="120">
        <f t="shared" si="8"/>
        <v>22.26755778</v>
      </c>
      <c r="S8" s="87"/>
      <c r="Y8" s="108"/>
      <c r="Z8" s="108"/>
      <c r="AA8" s="109"/>
      <c r="AB8" s="110"/>
    </row>
    <row r="9" ht="12.75" customHeight="1">
      <c r="A9" s="124" t="s">
        <v>27</v>
      </c>
      <c r="B9" s="125"/>
      <c r="C9" s="113" t="str">
        <f t="shared" si="1"/>
        <v/>
      </c>
      <c r="D9" s="126"/>
      <c r="E9" s="115">
        <f t="shared" si="2"/>
        <v>0</v>
      </c>
      <c r="F9" s="86"/>
      <c r="G9" s="94"/>
      <c r="H9" s="130">
        <v>2.0</v>
      </c>
      <c r="I9" s="128">
        <v>2.067</v>
      </c>
      <c r="J9" s="129">
        <f t="shared" si="3"/>
        <v>3.355605014</v>
      </c>
      <c r="K9" s="119">
        <f t="shared" si="4"/>
        <v>1.006681504</v>
      </c>
      <c r="L9" s="120">
        <f t="shared" si="5"/>
        <v>8.472508324</v>
      </c>
      <c r="M9" s="87"/>
      <c r="N9" s="130">
        <v>1.5</v>
      </c>
      <c r="O9" s="128">
        <v>1.538</v>
      </c>
      <c r="P9" s="129">
        <f t="shared" si="6"/>
        <v>1.857815373</v>
      </c>
      <c r="Q9" s="119">
        <f t="shared" si="7"/>
        <v>0.557344612</v>
      </c>
      <c r="R9" s="120">
        <f t="shared" si="8"/>
        <v>15.30313067</v>
      </c>
      <c r="S9" s="87"/>
      <c r="Y9" s="108"/>
      <c r="Z9" s="108"/>
      <c r="AA9" s="109"/>
      <c r="AB9" s="110"/>
    </row>
    <row r="10" ht="12.75" customHeight="1">
      <c r="A10" s="124" t="s">
        <v>28</v>
      </c>
      <c r="B10" s="125"/>
      <c r="C10" s="113" t="str">
        <f t="shared" si="1"/>
        <v/>
      </c>
      <c r="D10" s="126"/>
      <c r="E10" s="115">
        <f t="shared" si="2"/>
        <v>0</v>
      </c>
      <c r="F10" s="86"/>
      <c r="G10" s="94"/>
      <c r="H10" s="130">
        <v>2.5</v>
      </c>
      <c r="I10" s="128">
        <v>2.469</v>
      </c>
      <c r="J10" s="129">
        <f t="shared" si="3"/>
        <v>4.787756574</v>
      </c>
      <c r="K10" s="119">
        <f t="shared" si="4"/>
        <v>1.436326972</v>
      </c>
      <c r="L10" s="120">
        <f t="shared" si="5"/>
        <v>5.938144719</v>
      </c>
      <c r="M10" s="87"/>
      <c r="N10" s="130">
        <v>2.0</v>
      </c>
      <c r="O10" s="128">
        <v>2.04</v>
      </c>
      <c r="P10" s="129">
        <f t="shared" si="6"/>
        <v>3.268512997</v>
      </c>
      <c r="Q10" s="119">
        <f t="shared" si="7"/>
        <v>0.980553899</v>
      </c>
      <c r="R10" s="120">
        <f t="shared" si="8"/>
        <v>8.698264758</v>
      </c>
      <c r="S10" s="87"/>
      <c r="Y10" s="108"/>
      <c r="Z10" s="108"/>
      <c r="AA10" s="109"/>
      <c r="AB10" s="110"/>
    </row>
    <row r="11" ht="12.75" customHeight="1">
      <c r="A11" s="124" t="s">
        <v>29</v>
      </c>
      <c r="B11" s="125"/>
      <c r="C11" s="113" t="str">
        <f t="shared" si="1"/>
        <v/>
      </c>
      <c r="D11" s="126"/>
      <c r="E11" s="115">
        <f t="shared" si="2"/>
        <v>0</v>
      </c>
      <c r="F11" s="86"/>
      <c r="G11" s="94"/>
      <c r="H11" s="130">
        <v>3.0</v>
      </c>
      <c r="I11" s="128">
        <v>3.356</v>
      </c>
      <c r="J11" s="129">
        <f t="shared" si="3"/>
        <v>8.845732169</v>
      </c>
      <c r="K11" s="119">
        <f t="shared" si="4"/>
        <v>2.653719651</v>
      </c>
      <c r="L11" s="120">
        <f t="shared" si="5"/>
        <v>3.214023539</v>
      </c>
      <c r="M11" s="87"/>
      <c r="N11" s="130">
        <v>2.5</v>
      </c>
      <c r="O11" s="128">
        <v>2.5</v>
      </c>
      <c r="P11" s="129">
        <f t="shared" si="6"/>
        <v>4.908738521</v>
      </c>
      <c r="Q11" s="119">
        <f t="shared" si="7"/>
        <v>1.472621556</v>
      </c>
      <c r="R11" s="120">
        <f t="shared" si="8"/>
        <v>5.791791779</v>
      </c>
      <c r="S11" s="87"/>
      <c r="Y11" s="108"/>
      <c r="Z11" s="108"/>
      <c r="AA11" s="109"/>
      <c r="AB11" s="110"/>
    </row>
    <row r="12" ht="12.75" customHeight="1">
      <c r="A12" s="124" t="s">
        <v>31</v>
      </c>
      <c r="B12" s="125"/>
      <c r="C12" s="113" t="str">
        <f t="shared" si="1"/>
        <v/>
      </c>
      <c r="D12" s="126"/>
      <c r="E12" s="115">
        <f t="shared" si="2"/>
        <v>0</v>
      </c>
      <c r="F12" s="86"/>
      <c r="G12" s="94"/>
      <c r="H12" s="130">
        <v>3.5</v>
      </c>
      <c r="I12" s="128">
        <v>3.834</v>
      </c>
      <c r="J12" s="129">
        <f t="shared" si="3"/>
        <v>11.54500429</v>
      </c>
      <c r="K12" s="119">
        <f t="shared" si="4"/>
        <v>3.463501286</v>
      </c>
      <c r="L12" s="120">
        <f t="shared" si="5"/>
        <v>2.462570884</v>
      </c>
      <c r="M12" s="87"/>
      <c r="N12" s="130">
        <v>3.0</v>
      </c>
      <c r="O12" s="128">
        <v>3.0</v>
      </c>
      <c r="P12" s="129">
        <f t="shared" si="6"/>
        <v>7.068583471</v>
      </c>
      <c r="Q12" s="119">
        <f t="shared" si="7"/>
        <v>2.120575041</v>
      </c>
      <c r="R12" s="120">
        <f t="shared" si="8"/>
        <v>4.022077624</v>
      </c>
      <c r="S12" s="87"/>
      <c r="Y12" s="108"/>
      <c r="Z12" s="108"/>
      <c r="AA12" s="109"/>
      <c r="AB12" s="110"/>
    </row>
    <row r="13" ht="12.75" customHeight="1">
      <c r="A13" s="131" t="s">
        <v>33</v>
      </c>
      <c r="B13" s="132"/>
      <c r="C13" s="113" t="str">
        <f t="shared" si="1"/>
        <v/>
      </c>
      <c r="D13" s="133"/>
      <c r="E13" s="115">
        <f t="shared" si="2"/>
        <v>0</v>
      </c>
      <c r="F13" s="86"/>
      <c r="G13" s="94"/>
      <c r="H13" s="134">
        <v>4.0</v>
      </c>
      <c r="I13" s="135">
        <v>4.334</v>
      </c>
      <c r="J13" s="136">
        <f t="shared" si="3"/>
        <v>14.75257038</v>
      </c>
      <c r="K13" s="136">
        <f t="shared" si="4"/>
        <v>4.425771115</v>
      </c>
      <c r="L13" s="137">
        <f t="shared" si="5"/>
        <v>1.927148332</v>
      </c>
      <c r="M13" s="87"/>
      <c r="N13" s="130">
        <v>3.5</v>
      </c>
      <c r="O13" s="128">
        <v>3.5</v>
      </c>
      <c r="P13" s="129">
        <f t="shared" si="6"/>
        <v>9.621127502</v>
      </c>
      <c r="Q13" s="129">
        <f t="shared" si="7"/>
        <v>2.88633825</v>
      </c>
      <c r="R13" s="138">
        <f t="shared" si="8"/>
        <v>2.954995806</v>
      </c>
      <c r="S13" s="87"/>
      <c r="Y13" s="108"/>
      <c r="Z13" s="108"/>
      <c r="AA13" s="109"/>
      <c r="AB13" s="110"/>
    </row>
    <row r="14" ht="12.75" customHeight="1">
      <c r="A14" s="139" t="s">
        <v>35</v>
      </c>
      <c r="B14" s="140"/>
      <c r="C14" s="141"/>
      <c r="D14" s="142">
        <f>3*SUM(D4:D13)</f>
        <v>12</v>
      </c>
      <c r="E14" s="143">
        <f>SUM(E4:E13)</f>
        <v>0.2843039141</v>
      </c>
      <c r="F14" s="86"/>
      <c r="G14" s="94"/>
      <c r="H14" s="144"/>
      <c r="I14" s="145"/>
      <c r="J14" s="146"/>
      <c r="K14" s="146"/>
      <c r="L14" s="147"/>
      <c r="M14" s="87"/>
      <c r="N14" s="134">
        <v>4.0</v>
      </c>
      <c r="O14" s="135">
        <v>4.0</v>
      </c>
      <c r="P14" s="136">
        <f t="shared" si="6"/>
        <v>12.56637061</v>
      </c>
      <c r="Q14" s="136">
        <f t="shared" si="7"/>
        <v>3.769911184</v>
      </c>
      <c r="R14" s="137">
        <f t="shared" si="8"/>
        <v>2.262418664</v>
      </c>
      <c r="S14" s="87"/>
      <c r="Y14" s="108"/>
      <c r="Z14" s="108"/>
      <c r="AA14" s="109"/>
      <c r="AB14" s="110"/>
    </row>
    <row r="15" ht="12.75" customHeight="1">
      <c r="A15" s="87"/>
      <c r="B15" s="86"/>
      <c r="C15" s="86"/>
      <c r="D15" s="86"/>
      <c r="E15" s="86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Y15" s="108"/>
      <c r="Z15" s="108"/>
      <c r="AA15" s="109"/>
      <c r="AB15" s="110"/>
    </row>
    <row r="16" ht="12.75" customHeight="1">
      <c r="A16" s="148" t="s">
        <v>36</v>
      </c>
      <c r="B16" s="71"/>
      <c r="C16" s="71"/>
      <c r="D16" s="71"/>
      <c r="E16" s="72"/>
      <c r="F16" s="86"/>
      <c r="G16" s="87"/>
      <c r="H16" s="95" t="s">
        <v>37</v>
      </c>
      <c r="I16" s="13"/>
      <c r="J16" s="13"/>
      <c r="K16" s="13"/>
      <c r="L16" s="14"/>
      <c r="M16" s="87"/>
      <c r="N16" s="95" t="s">
        <v>38</v>
      </c>
      <c r="O16" s="13"/>
      <c r="P16" s="13"/>
      <c r="Q16" s="13"/>
      <c r="R16" s="14"/>
      <c r="S16" s="87"/>
      <c r="Y16" s="108"/>
      <c r="Z16" s="108"/>
      <c r="AA16" s="109"/>
      <c r="AB16" s="110"/>
    </row>
    <row r="17" ht="12.75" customHeight="1">
      <c r="A17" s="149" t="s">
        <v>39</v>
      </c>
      <c r="B17" s="150" t="s">
        <v>40</v>
      </c>
      <c r="C17" s="86"/>
      <c r="D17" s="86"/>
      <c r="E17" s="86"/>
      <c r="F17" s="86"/>
      <c r="G17" s="87"/>
      <c r="H17" s="151" t="s">
        <v>13</v>
      </c>
      <c r="I17" s="152" t="s">
        <v>14</v>
      </c>
      <c r="J17" s="152" t="s">
        <v>15</v>
      </c>
      <c r="K17" s="153" t="s">
        <v>16</v>
      </c>
      <c r="L17" s="154" t="s">
        <v>17</v>
      </c>
      <c r="M17" s="87"/>
      <c r="N17" s="151" t="s">
        <v>13</v>
      </c>
      <c r="O17" s="152" t="s">
        <v>14</v>
      </c>
      <c r="P17" s="152" t="s">
        <v>15</v>
      </c>
      <c r="Q17" s="153" t="s">
        <v>16</v>
      </c>
      <c r="R17" s="154" t="s">
        <v>17</v>
      </c>
      <c r="S17" s="87"/>
      <c r="Y17" s="108"/>
      <c r="Z17" s="108"/>
      <c r="AA17" s="109"/>
      <c r="AB17" s="110"/>
    </row>
    <row r="18" ht="12.75" customHeight="1">
      <c r="A18" s="150">
        <v>1.0</v>
      </c>
      <c r="B18" s="155">
        <v>0.53</v>
      </c>
      <c r="C18" s="86"/>
      <c r="D18" s="86"/>
      <c r="E18" s="86"/>
      <c r="F18" s="86"/>
      <c r="G18" s="87"/>
      <c r="H18" s="116">
        <v>0.5</v>
      </c>
      <c r="I18" s="117">
        <v>0.66</v>
      </c>
      <c r="J18" s="118">
        <f t="shared" ref="J18:J27" si="11">+PI()*(+I18/2)^2</f>
        <v>0.34211944</v>
      </c>
      <c r="K18" s="119">
        <f t="shared" ref="K18:K27" si="12">IF($D$14=1,$B$18,(IF($D$14=2,$B$19,$B$20)))*J18</f>
        <v>0.102635832</v>
      </c>
      <c r="L18" s="120" t="str">
        <f t="shared" ref="L18:L27" si="13">IF($E$14&gt;K18,"n/a",100*$E$14/J18)</f>
        <v>n/a</v>
      </c>
      <c r="M18" s="87"/>
      <c r="N18" s="116">
        <v>0.5</v>
      </c>
      <c r="O18" s="117">
        <v>0.56</v>
      </c>
      <c r="P18" s="118">
        <f t="shared" ref="P18:P23" si="14">+PI()*(+O18/2)^2</f>
        <v>0.246300864</v>
      </c>
      <c r="Q18" s="119">
        <f t="shared" ref="Q18:Q23" si="15">IF($D$14=1,$B$18,(IF($D$14=2,$B$19,$B$20)))*P18</f>
        <v>0.07389025921</v>
      </c>
      <c r="R18" s="120" t="str">
        <f t="shared" ref="R18:R23" si="16">IF($E$14&gt;Q18,"n/a",100*$E$14/P18)</f>
        <v>n/a</v>
      </c>
      <c r="S18" s="87"/>
      <c r="Y18" s="108"/>
      <c r="Z18" s="108"/>
      <c r="AA18" s="109"/>
      <c r="AB18" s="110"/>
    </row>
    <row r="19" ht="12.75" customHeight="1">
      <c r="A19" s="150">
        <v>2.0</v>
      </c>
      <c r="B19" s="155">
        <v>0.31</v>
      </c>
      <c r="C19" s="86"/>
      <c r="D19" s="86"/>
      <c r="E19" s="86"/>
      <c r="F19" s="86"/>
      <c r="G19" s="87"/>
      <c r="H19" s="127">
        <v>0.75</v>
      </c>
      <c r="I19" s="128">
        <v>0.864</v>
      </c>
      <c r="J19" s="129">
        <f t="shared" si="11"/>
        <v>0.5862965874</v>
      </c>
      <c r="K19" s="119">
        <f t="shared" si="12"/>
        <v>0.1758889762</v>
      </c>
      <c r="L19" s="120" t="str">
        <f t="shared" si="13"/>
        <v>n/a</v>
      </c>
      <c r="M19" s="87"/>
      <c r="N19" s="127">
        <v>0.75</v>
      </c>
      <c r="O19" s="128">
        <v>0.76</v>
      </c>
      <c r="P19" s="129">
        <f t="shared" si="14"/>
        <v>0.4536459792</v>
      </c>
      <c r="Q19" s="119">
        <f t="shared" si="15"/>
        <v>0.1360937938</v>
      </c>
      <c r="R19" s="120" t="str">
        <f t="shared" si="16"/>
        <v>n/a</v>
      </c>
      <c r="S19" s="87"/>
      <c r="Y19" s="108"/>
      <c r="Z19" s="108"/>
      <c r="AA19" s="109"/>
      <c r="AB19" s="110"/>
    </row>
    <row r="20" ht="12.75" customHeight="1">
      <c r="A20" s="150" t="s">
        <v>41</v>
      </c>
      <c r="B20" s="155">
        <v>0.3</v>
      </c>
      <c r="C20" s="86"/>
      <c r="D20" s="86"/>
      <c r="E20" s="86"/>
      <c r="F20" s="86"/>
      <c r="G20" s="87"/>
      <c r="H20" s="130">
        <v>1.0</v>
      </c>
      <c r="I20" s="128">
        <v>1.105</v>
      </c>
      <c r="J20" s="129">
        <f t="shared" si="11"/>
        <v>0.9589907925</v>
      </c>
      <c r="K20" s="119">
        <f t="shared" si="12"/>
        <v>0.2876972377</v>
      </c>
      <c r="L20" s="120">
        <f t="shared" si="13"/>
        <v>29.64615681</v>
      </c>
      <c r="M20" s="87"/>
      <c r="N20" s="130">
        <v>1.0</v>
      </c>
      <c r="O20" s="128">
        <v>1.0</v>
      </c>
      <c r="P20" s="129">
        <f t="shared" si="14"/>
        <v>0.7853981634</v>
      </c>
      <c r="Q20" s="119">
        <f t="shared" si="15"/>
        <v>0.235619449</v>
      </c>
      <c r="R20" s="120" t="str">
        <f t="shared" si="16"/>
        <v>n/a</v>
      </c>
      <c r="S20" s="87"/>
      <c r="Y20" s="108"/>
      <c r="Z20" s="108"/>
      <c r="AA20" s="109"/>
      <c r="AB20" s="110"/>
    </row>
    <row r="21" ht="12.75" customHeight="1">
      <c r="A21" s="87"/>
      <c r="B21" s="86"/>
      <c r="C21" s="86"/>
      <c r="D21" s="86"/>
      <c r="E21" s="86"/>
      <c r="F21" s="86"/>
      <c r="G21" s="87"/>
      <c r="H21" s="127">
        <v>1.25</v>
      </c>
      <c r="I21" s="128">
        <v>1.448</v>
      </c>
      <c r="J21" s="129">
        <f t="shared" si="11"/>
        <v>1.646747471</v>
      </c>
      <c r="K21" s="119">
        <f t="shared" si="12"/>
        <v>0.4940242412</v>
      </c>
      <c r="L21" s="120">
        <f t="shared" si="13"/>
        <v>17.26457269</v>
      </c>
      <c r="M21" s="87"/>
      <c r="N21" s="127">
        <v>1.25</v>
      </c>
      <c r="O21" s="128">
        <v>1.34</v>
      </c>
      <c r="P21" s="129">
        <f t="shared" si="14"/>
        <v>1.410260942</v>
      </c>
      <c r="Q21" s="119">
        <f t="shared" si="15"/>
        <v>0.4230782827</v>
      </c>
      <c r="R21" s="120">
        <f t="shared" si="16"/>
        <v>20.15966731</v>
      </c>
      <c r="S21" s="87"/>
      <c r="Y21" s="108"/>
      <c r="Z21" s="108"/>
      <c r="AA21" s="109"/>
      <c r="AB21" s="110"/>
    </row>
    <row r="22" ht="12.75" customHeight="1">
      <c r="A22" s="95" t="s">
        <v>42</v>
      </c>
      <c r="B22" s="13"/>
      <c r="C22" s="13"/>
      <c r="D22" s="13"/>
      <c r="E22" s="14"/>
      <c r="F22" s="86"/>
      <c r="G22" s="87"/>
      <c r="H22" s="130">
        <v>1.5</v>
      </c>
      <c r="I22" s="128">
        <v>1.683</v>
      </c>
      <c r="J22" s="129">
        <f t="shared" si="11"/>
        <v>2.224631658</v>
      </c>
      <c r="K22" s="119">
        <f t="shared" si="12"/>
        <v>0.6673894975</v>
      </c>
      <c r="L22" s="120">
        <f t="shared" si="13"/>
        <v>12.77981966</v>
      </c>
      <c r="M22" s="87"/>
      <c r="N22" s="130">
        <v>1.5</v>
      </c>
      <c r="O22" s="128">
        <v>1.57</v>
      </c>
      <c r="P22" s="129">
        <f t="shared" si="14"/>
        <v>1.935927933</v>
      </c>
      <c r="Q22" s="119">
        <f t="shared" si="15"/>
        <v>0.5807783799</v>
      </c>
      <c r="R22" s="120">
        <f t="shared" si="16"/>
        <v>14.6856662</v>
      </c>
      <c r="S22" s="87"/>
      <c r="Y22" s="108"/>
      <c r="Z22" s="108"/>
      <c r="AA22" s="122"/>
      <c r="AB22" s="123"/>
    </row>
    <row r="23" ht="12.75" customHeight="1">
      <c r="A23" s="151" t="s">
        <v>13</v>
      </c>
      <c r="B23" s="152" t="s">
        <v>14</v>
      </c>
      <c r="C23" s="152" t="s">
        <v>15</v>
      </c>
      <c r="D23" s="153" t="s">
        <v>16</v>
      </c>
      <c r="E23" s="154" t="s">
        <v>17</v>
      </c>
      <c r="F23" s="86"/>
      <c r="G23" s="87"/>
      <c r="H23" s="130">
        <v>2.0</v>
      </c>
      <c r="I23" s="128">
        <v>2.15</v>
      </c>
      <c r="J23" s="129">
        <f t="shared" si="11"/>
        <v>3.63050301</v>
      </c>
      <c r="K23" s="119">
        <f t="shared" si="12"/>
        <v>1.089150903</v>
      </c>
      <c r="L23" s="120">
        <f t="shared" si="13"/>
        <v>7.830978608</v>
      </c>
      <c r="M23" s="87"/>
      <c r="N23" s="134">
        <v>2.0</v>
      </c>
      <c r="O23" s="135">
        <v>2.02</v>
      </c>
      <c r="P23" s="136">
        <f t="shared" si="14"/>
        <v>3.204738666</v>
      </c>
      <c r="Q23" s="156">
        <f t="shared" si="15"/>
        <v>0.9614215998</v>
      </c>
      <c r="R23" s="137">
        <f t="shared" si="16"/>
        <v>8.871360312</v>
      </c>
      <c r="S23" s="87"/>
      <c r="Y23" s="108"/>
      <c r="Z23" s="108"/>
      <c r="AA23" s="122"/>
      <c r="AB23" s="123"/>
    </row>
    <row r="24" ht="12.75" customHeight="1">
      <c r="A24" s="116">
        <v>0.5</v>
      </c>
      <c r="B24" s="117">
        <v>0.602</v>
      </c>
      <c r="C24" s="118">
        <f t="shared" ref="C24:C35" si="17">+PI()*(+B24/2)^2</f>
        <v>0.284631436</v>
      </c>
      <c r="D24" s="119">
        <f t="shared" ref="D24:D35" si="18">IF($D$14=1,$B$18,(IF($D$14=2,$B$19,$B$20)))*C24</f>
        <v>0.0853894308</v>
      </c>
      <c r="E24" s="120" t="str">
        <f t="shared" ref="E24:E35" si="19">IF($E$14&gt;D24,"n/a",100*$E$14/C24)</f>
        <v>n/a</v>
      </c>
      <c r="F24" s="86"/>
      <c r="G24" s="87"/>
      <c r="H24" s="130">
        <v>2.5</v>
      </c>
      <c r="I24" s="128">
        <v>2.557</v>
      </c>
      <c r="J24" s="129">
        <f t="shared" si="11"/>
        <v>5.135128756</v>
      </c>
      <c r="K24" s="119">
        <f t="shared" si="12"/>
        <v>1.540538627</v>
      </c>
      <c r="L24" s="120">
        <f t="shared" si="13"/>
        <v>5.53645152</v>
      </c>
      <c r="M24" s="87"/>
      <c r="N24" s="87"/>
      <c r="O24" s="87"/>
      <c r="P24" s="87"/>
      <c r="Q24" s="87"/>
      <c r="R24" s="87"/>
      <c r="S24" s="87"/>
      <c r="Y24" s="108"/>
      <c r="Z24" s="108"/>
      <c r="AA24" s="122"/>
      <c r="AB24" s="123"/>
    </row>
    <row r="25" ht="12.75" customHeight="1">
      <c r="A25" s="127">
        <v>0.75</v>
      </c>
      <c r="B25" s="128">
        <v>0.804</v>
      </c>
      <c r="C25" s="129">
        <f t="shared" si="17"/>
        <v>0.5076939392</v>
      </c>
      <c r="D25" s="119">
        <f t="shared" si="18"/>
        <v>0.1523081818</v>
      </c>
      <c r="E25" s="120" t="str">
        <f t="shared" si="19"/>
        <v>n/a</v>
      </c>
      <c r="F25" s="86"/>
      <c r="G25" s="87"/>
      <c r="H25" s="130">
        <v>3.0</v>
      </c>
      <c r="I25" s="128">
        <v>3.176</v>
      </c>
      <c r="J25" s="129">
        <f t="shared" si="11"/>
        <v>7.922292425</v>
      </c>
      <c r="K25" s="119">
        <f t="shared" si="12"/>
        <v>2.376687727</v>
      </c>
      <c r="L25" s="120">
        <f t="shared" si="13"/>
        <v>3.588657157</v>
      </c>
      <c r="M25" s="87"/>
      <c r="N25" s="12" t="s">
        <v>46</v>
      </c>
      <c r="O25" s="13"/>
      <c r="P25" s="13"/>
      <c r="Q25" s="13"/>
      <c r="R25" s="14"/>
      <c r="S25" s="87"/>
      <c r="Y25" s="108"/>
      <c r="Z25" s="108"/>
      <c r="AA25" s="122"/>
      <c r="AB25" s="123"/>
    </row>
    <row r="26" ht="12.75" customHeight="1">
      <c r="A26" s="130">
        <v>1.0</v>
      </c>
      <c r="B26" s="128">
        <v>1.029</v>
      </c>
      <c r="C26" s="129">
        <f t="shared" si="17"/>
        <v>0.8316117767</v>
      </c>
      <c r="D26" s="119">
        <f t="shared" si="18"/>
        <v>0.249483533</v>
      </c>
      <c r="E26" s="120" t="str">
        <f t="shared" si="19"/>
        <v>n/a</v>
      </c>
      <c r="F26" s="86"/>
      <c r="G26" s="87"/>
      <c r="H26" s="130">
        <v>3.5</v>
      </c>
      <c r="I26" s="128">
        <v>3.671</v>
      </c>
      <c r="J26" s="129">
        <f t="shared" si="11"/>
        <v>10.58421493</v>
      </c>
      <c r="K26" s="119">
        <f t="shared" si="12"/>
        <v>3.175264479</v>
      </c>
      <c r="L26" s="120">
        <f t="shared" si="13"/>
        <v>2.686112442</v>
      </c>
      <c r="M26" s="87"/>
      <c r="N26" s="151" t="s">
        <v>13</v>
      </c>
      <c r="O26" s="152" t="s">
        <v>14</v>
      </c>
      <c r="P26" s="152" t="s">
        <v>15</v>
      </c>
      <c r="Q26" s="153" t="s">
        <v>16</v>
      </c>
      <c r="R26" s="154" t="s">
        <v>17</v>
      </c>
      <c r="S26" s="87"/>
      <c r="Y26" s="88"/>
      <c r="Z26" s="88"/>
      <c r="AA26" s="89"/>
      <c r="AB26" s="90"/>
    </row>
    <row r="27" ht="12.75" customHeight="1">
      <c r="A27" s="127">
        <v>1.25</v>
      </c>
      <c r="B27" s="128">
        <v>1.36</v>
      </c>
      <c r="C27" s="129">
        <f t="shared" si="17"/>
        <v>1.452672443</v>
      </c>
      <c r="D27" s="119">
        <f t="shared" si="18"/>
        <v>0.4358017329</v>
      </c>
      <c r="E27" s="120">
        <f t="shared" si="19"/>
        <v>19.57109571</v>
      </c>
      <c r="F27" s="86"/>
      <c r="G27" s="87"/>
      <c r="H27" s="134">
        <v>4.0</v>
      </c>
      <c r="I27" s="135">
        <v>4.166</v>
      </c>
      <c r="J27" s="136">
        <f t="shared" si="11"/>
        <v>13.63102181</v>
      </c>
      <c r="K27" s="156">
        <f t="shared" si="12"/>
        <v>4.089306542</v>
      </c>
      <c r="L27" s="137">
        <f t="shared" si="13"/>
        <v>2.085712415</v>
      </c>
      <c r="M27" s="87"/>
      <c r="N27" s="121">
        <v>0.375</v>
      </c>
      <c r="O27" s="117">
        <v>0.494</v>
      </c>
      <c r="P27" s="118">
        <f t="shared" ref="P27:P33" si="20">+PI()*(+O27/2)^2</f>
        <v>0.1916654262</v>
      </c>
      <c r="Q27" s="119">
        <f t="shared" ref="Q27:Q33" si="21">IF($D$14=1,$B$18,(IF($D$14=2,$B$19,$B$20)))*P27</f>
        <v>0.05749962786</v>
      </c>
      <c r="R27" s="120" t="str">
        <f t="shared" ref="R27:R33" si="22">IF($E$14&gt;Q27,"n/a",100*$E$14/P27)</f>
        <v>n/a</v>
      </c>
      <c r="S27" s="87"/>
      <c r="Y27" s="88"/>
      <c r="Z27" s="88"/>
      <c r="AA27" s="89"/>
      <c r="AB27" s="90"/>
    </row>
    <row r="28" ht="12.75" customHeight="1">
      <c r="A28" s="130">
        <v>1.5</v>
      </c>
      <c r="B28" s="128">
        <v>1.59</v>
      </c>
      <c r="C28" s="129">
        <f t="shared" si="17"/>
        <v>1.985565097</v>
      </c>
      <c r="D28" s="119">
        <f t="shared" si="18"/>
        <v>0.5956695291</v>
      </c>
      <c r="E28" s="120">
        <f t="shared" si="19"/>
        <v>14.31853907</v>
      </c>
      <c r="F28" s="86"/>
      <c r="G28" s="87"/>
      <c r="H28" s="87"/>
      <c r="I28" s="87"/>
      <c r="J28" s="87"/>
      <c r="K28" s="87"/>
      <c r="L28" s="87"/>
      <c r="M28" s="87"/>
      <c r="N28" s="116">
        <v>0.5</v>
      </c>
      <c r="O28" s="117">
        <v>0.632</v>
      </c>
      <c r="P28" s="118">
        <f t="shared" si="20"/>
        <v>0.313706876</v>
      </c>
      <c r="Q28" s="119">
        <f t="shared" si="21"/>
        <v>0.09411206281</v>
      </c>
      <c r="R28" s="120" t="str">
        <f t="shared" si="22"/>
        <v>n/a</v>
      </c>
      <c r="S28" s="87"/>
      <c r="Y28" s="88"/>
      <c r="Z28" s="88"/>
      <c r="AA28" s="89"/>
      <c r="AB28" s="90"/>
    </row>
    <row r="29" ht="12.75" customHeight="1">
      <c r="A29" s="130">
        <v>2.0</v>
      </c>
      <c r="B29" s="128">
        <v>2.047</v>
      </c>
      <c r="C29" s="129">
        <f t="shared" si="17"/>
        <v>3.290982453</v>
      </c>
      <c r="D29" s="119">
        <f t="shared" si="18"/>
        <v>0.9872947359</v>
      </c>
      <c r="E29" s="120">
        <f t="shared" si="19"/>
        <v>8.638876633</v>
      </c>
      <c r="F29" s="86"/>
      <c r="G29" s="87"/>
      <c r="H29" s="95" t="s">
        <v>47</v>
      </c>
      <c r="I29" s="13"/>
      <c r="J29" s="13"/>
      <c r="K29" s="13"/>
      <c r="L29" s="14"/>
      <c r="M29" s="87"/>
      <c r="N29" s="127">
        <v>0.75</v>
      </c>
      <c r="O29" s="128">
        <v>0.83</v>
      </c>
      <c r="P29" s="129">
        <f t="shared" si="20"/>
        <v>0.5410607948</v>
      </c>
      <c r="Q29" s="119">
        <f t="shared" si="21"/>
        <v>0.1623182384</v>
      </c>
      <c r="R29" s="120" t="str">
        <f t="shared" si="22"/>
        <v>n/a</v>
      </c>
      <c r="S29" s="87"/>
      <c r="Y29" s="88"/>
      <c r="Z29" s="88"/>
      <c r="AA29" s="89"/>
      <c r="AB29" s="90"/>
    </row>
    <row r="30" ht="12.75" customHeight="1">
      <c r="A30" s="130">
        <v>2.5</v>
      </c>
      <c r="B30" s="128">
        <v>2.445</v>
      </c>
      <c r="C30" s="129">
        <f t="shared" si="17"/>
        <v>4.695129856</v>
      </c>
      <c r="D30" s="119">
        <f t="shared" si="18"/>
        <v>1.408538957</v>
      </c>
      <c r="E30" s="120">
        <f t="shared" si="19"/>
        <v>6.05529395</v>
      </c>
      <c r="F30" s="86"/>
      <c r="G30" s="87"/>
      <c r="H30" s="151" t="s">
        <v>13</v>
      </c>
      <c r="I30" s="152" t="s">
        <v>14</v>
      </c>
      <c r="J30" s="152" t="s">
        <v>15</v>
      </c>
      <c r="K30" s="153" t="s">
        <v>16</v>
      </c>
      <c r="L30" s="154" t="s">
        <v>17</v>
      </c>
      <c r="M30" s="87"/>
      <c r="N30" s="130">
        <v>1.0</v>
      </c>
      <c r="O30" s="128">
        <v>1.054</v>
      </c>
      <c r="P30" s="129">
        <f t="shared" si="20"/>
        <v>0.8725113861</v>
      </c>
      <c r="Q30" s="119">
        <f t="shared" si="21"/>
        <v>0.2617534158</v>
      </c>
      <c r="R30" s="120" t="str">
        <f t="shared" si="22"/>
        <v>n/a</v>
      </c>
      <c r="S30" s="87"/>
      <c r="Y30" s="88"/>
      <c r="Z30" s="88"/>
      <c r="AA30" s="89"/>
      <c r="AB30" s="90"/>
    </row>
    <row r="31" ht="12.75" customHeight="1">
      <c r="A31" s="130">
        <v>3.0</v>
      </c>
      <c r="B31" s="128">
        <v>3.042</v>
      </c>
      <c r="C31" s="129">
        <f t="shared" si="17"/>
        <v>7.26788925</v>
      </c>
      <c r="D31" s="119">
        <f t="shared" si="18"/>
        <v>2.180366775</v>
      </c>
      <c r="E31" s="120">
        <f t="shared" si="19"/>
        <v>3.911781046</v>
      </c>
      <c r="F31" s="86"/>
      <c r="G31" s="87"/>
      <c r="H31" s="116">
        <v>0.5</v>
      </c>
      <c r="I31" s="117">
        <v>0.632</v>
      </c>
      <c r="J31" s="118">
        <f t="shared" ref="J31:J42" si="23">+PI()*(+I31/2)^2</f>
        <v>0.313706876</v>
      </c>
      <c r="K31" s="119">
        <f t="shared" ref="K31:K42" si="24">IF($D$14=1,$B$18,(IF($D$14=2,$B$19,$B$20)))*J31</f>
        <v>0.09411206281</v>
      </c>
      <c r="L31" s="120" t="str">
        <f t="shared" ref="L31:L42" si="25">IF($E$14&gt;K31,"n/a",100*$E$14/J31)</f>
        <v>n/a</v>
      </c>
      <c r="M31" s="87"/>
      <c r="N31" s="127">
        <v>1.25</v>
      </c>
      <c r="O31" s="128">
        <v>1.395</v>
      </c>
      <c r="P31" s="129">
        <f t="shared" si="20"/>
        <v>1.528404461</v>
      </c>
      <c r="Q31" s="119">
        <f t="shared" si="21"/>
        <v>0.4585213383</v>
      </c>
      <c r="R31" s="120">
        <f t="shared" si="22"/>
        <v>18.60135333</v>
      </c>
      <c r="S31" s="87"/>
      <c r="Y31" s="88"/>
      <c r="Z31" s="88"/>
      <c r="AA31" s="89"/>
      <c r="AB31" s="90"/>
    </row>
    <row r="32" ht="12.75" customHeight="1">
      <c r="A32" s="130">
        <v>3.5</v>
      </c>
      <c r="B32" s="128">
        <v>3.521</v>
      </c>
      <c r="C32" s="129">
        <f t="shared" si="17"/>
        <v>9.736927392</v>
      </c>
      <c r="D32" s="119">
        <f t="shared" si="18"/>
        <v>2.921078218</v>
      </c>
      <c r="E32" s="120">
        <f t="shared" si="19"/>
        <v>2.919852461</v>
      </c>
      <c r="F32" s="86"/>
      <c r="G32" s="87"/>
      <c r="H32" s="127">
        <v>0.75</v>
      </c>
      <c r="I32" s="128">
        <v>0.836</v>
      </c>
      <c r="J32" s="129">
        <f t="shared" si="23"/>
        <v>0.5489116348</v>
      </c>
      <c r="K32" s="119">
        <f t="shared" si="24"/>
        <v>0.1646734904</v>
      </c>
      <c r="L32" s="120" t="str">
        <f t="shared" si="25"/>
        <v>n/a</v>
      </c>
      <c r="M32" s="87"/>
      <c r="N32" s="130">
        <v>1.5</v>
      </c>
      <c r="O32" s="128">
        <v>1.588</v>
      </c>
      <c r="P32" s="129">
        <f t="shared" si="20"/>
        <v>1.980573106</v>
      </c>
      <c r="Q32" s="119">
        <f t="shared" si="21"/>
        <v>0.5941719318</v>
      </c>
      <c r="R32" s="120">
        <f t="shared" si="22"/>
        <v>14.35462863</v>
      </c>
      <c r="S32" s="87"/>
      <c r="Y32" s="88"/>
      <c r="Z32" s="88"/>
      <c r="AA32" s="89"/>
      <c r="AB32" s="90"/>
    </row>
    <row r="33" ht="12.75" customHeight="1">
      <c r="A33" s="130">
        <v>4.0</v>
      </c>
      <c r="B33" s="128">
        <v>3.998</v>
      </c>
      <c r="C33" s="129">
        <f t="shared" si="17"/>
        <v>12.55380739</v>
      </c>
      <c r="D33" s="119">
        <f t="shared" si="18"/>
        <v>3.766142216</v>
      </c>
      <c r="E33" s="120">
        <f t="shared" si="19"/>
        <v>2.26468278</v>
      </c>
      <c r="F33" s="86"/>
      <c r="G33" s="87"/>
      <c r="H33" s="130">
        <v>1.0</v>
      </c>
      <c r="I33" s="128">
        <v>1.063</v>
      </c>
      <c r="J33" s="129">
        <f t="shared" si="23"/>
        <v>0.8874755773</v>
      </c>
      <c r="K33" s="119">
        <f t="shared" si="24"/>
        <v>0.2662426732</v>
      </c>
      <c r="L33" s="120" t="str">
        <f t="shared" si="25"/>
        <v>n/a</v>
      </c>
      <c r="M33" s="87"/>
      <c r="N33" s="134">
        <v>2.0</v>
      </c>
      <c r="O33" s="135">
        <v>2.033</v>
      </c>
      <c r="P33" s="136">
        <f t="shared" si="20"/>
        <v>3.24612051</v>
      </c>
      <c r="Q33" s="156">
        <f t="shared" si="21"/>
        <v>0.9738361529</v>
      </c>
      <c r="R33" s="137">
        <f t="shared" si="22"/>
        <v>8.758267392</v>
      </c>
      <c r="S33" s="87"/>
      <c r="Y33" s="88"/>
      <c r="Z33" s="88"/>
      <c r="AA33" s="89"/>
      <c r="AB33" s="90"/>
    </row>
    <row r="34" ht="12.75" customHeight="1">
      <c r="A34" s="130">
        <v>5.0</v>
      </c>
      <c r="B34" s="128">
        <v>5.016</v>
      </c>
      <c r="C34" s="129">
        <f t="shared" si="17"/>
        <v>19.76081885</v>
      </c>
      <c r="D34" s="119">
        <f t="shared" si="18"/>
        <v>5.928245656</v>
      </c>
      <c r="E34" s="120">
        <f t="shared" si="19"/>
        <v>1.43872537</v>
      </c>
      <c r="F34" s="86"/>
      <c r="G34" s="87"/>
      <c r="H34" s="127">
        <v>1.25</v>
      </c>
      <c r="I34" s="128">
        <v>1.394</v>
      </c>
      <c r="J34" s="129">
        <f t="shared" si="23"/>
        <v>1.526213985</v>
      </c>
      <c r="K34" s="119">
        <f t="shared" si="24"/>
        <v>0.4578641956</v>
      </c>
      <c r="L34" s="120">
        <f t="shared" si="25"/>
        <v>18.62805064</v>
      </c>
      <c r="M34" s="87"/>
      <c r="N34" s="144"/>
      <c r="O34" s="145"/>
      <c r="P34" s="146"/>
      <c r="Q34" s="146"/>
      <c r="R34" s="147"/>
      <c r="S34" s="87"/>
      <c r="Y34" s="88"/>
      <c r="Z34" s="88"/>
      <c r="AA34" s="89"/>
      <c r="AB34" s="90"/>
    </row>
    <row r="35" ht="12.75" customHeight="1">
      <c r="A35" s="157">
        <v>6.0</v>
      </c>
      <c r="B35" s="158">
        <v>6.031</v>
      </c>
      <c r="C35" s="159">
        <f t="shared" si="17"/>
        <v>28.56725677</v>
      </c>
      <c r="D35" s="156">
        <f t="shared" si="18"/>
        <v>8.57017703</v>
      </c>
      <c r="E35" s="137">
        <f t="shared" si="19"/>
        <v>0.995209013</v>
      </c>
      <c r="F35" s="86"/>
      <c r="G35" s="87"/>
      <c r="H35" s="130">
        <v>1.5</v>
      </c>
      <c r="I35" s="128">
        <v>1.624</v>
      </c>
      <c r="J35" s="129">
        <f t="shared" si="23"/>
        <v>2.071390267</v>
      </c>
      <c r="K35" s="119">
        <f t="shared" si="24"/>
        <v>0.62141708</v>
      </c>
      <c r="L35" s="120">
        <f t="shared" si="25"/>
        <v>13.72527035</v>
      </c>
      <c r="M35" s="87"/>
      <c r="N35" s="12" t="s">
        <v>48</v>
      </c>
      <c r="O35" s="13"/>
      <c r="P35" s="13"/>
      <c r="Q35" s="13"/>
      <c r="R35" s="14"/>
      <c r="S35" s="87"/>
      <c r="Y35" s="88"/>
      <c r="Z35" s="88"/>
      <c r="AA35" s="89"/>
      <c r="AB35" s="90"/>
    </row>
    <row r="36" ht="12.75" customHeight="1">
      <c r="A36" s="87"/>
      <c r="B36" s="86"/>
      <c r="C36" s="86"/>
      <c r="D36" s="86"/>
      <c r="E36" s="86"/>
      <c r="F36" s="86"/>
      <c r="G36" s="87"/>
      <c r="H36" s="130">
        <v>2.0</v>
      </c>
      <c r="I36" s="128">
        <v>2.083</v>
      </c>
      <c r="J36" s="129">
        <f t="shared" si="23"/>
        <v>3.407755452</v>
      </c>
      <c r="K36" s="119">
        <f t="shared" si="24"/>
        <v>1.022326636</v>
      </c>
      <c r="L36" s="120">
        <f t="shared" si="25"/>
        <v>8.34284966</v>
      </c>
      <c r="M36" s="87"/>
      <c r="N36" s="151" t="s">
        <v>13</v>
      </c>
      <c r="O36" s="152" t="s">
        <v>14</v>
      </c>
      <c r="P36" s="152" t="s">
        <v>15</v>
      </c>
      <c r="Q36" s="153" t="s">
        <v>16</v>
      </c>
      <c r="R36" s="154" t="s">
        <v>17</v>
      </c>
      <c r="S36" s="87"/>
      <c r="Y36" s="88"/>
      <c r="Z36" s="88"/>
      <c r="AA36" s="89"/>
      <c r="AB36" s="90"/>
    </row>
    <row r="37" ht="12.75" customHeight="1">
      <c r="A37" s="95" t="s">
        <v>49</v>
      </c>
      <c r="B37" s="13"/>
      <c r="C37" s="13"/>
      <c r="D37" s="13"/>
      <c r="E37" s="14"/>
      <c r="F37" s="86"/>
      <c r="G37" s="87"/>
      <c r="H37" s="130">
        <v>2.5</v>
      </c>
      <c r="I37" s="128">
        <v>2.489</v>
      </c>
      <c r="J37" s="129">
        <f t="shared" si="23"/>
        <v>4.865636655</v>
      </c>
      <c r="K37" s="119">
        <f t="shared" si="24"/>
        <v>1.459690997</v>
      </c>
      <c r="L37" s="120">
        <f t="shared" si="25"/>
        <v>5.843097918</v>
      </c>
      <c r="M37" s="87"/>
      <c r="N37" s="121">
        <v>0.375</v>
      </c>
      <c r="O37" s="117">
        <v>0.495</v>
      </c>
      <c r="P37" s="118">
        <f t="shared" ref="P37:P43" si="26">+PI()*(+O37/2)^2</f>
        <v>0.192442185</v>
      </c>
      <c r="Q37" s="119">
        <f t="shared" ref="Q37:Q43" si="27">IF($D$14=1,$B$18,(IF($D$14=2,$B$19,$B$20)))*P37</f>
        <v>0.0577326555</v>
      </c>
      <c r="R37" s="120" t="str">
        <f t="shared" ref="R37:R43" si="28">IF($E$14&gt;Q37,"n/a",100*$E$14/P37)</f>
        <v>n/a</v>
      </c>
      <c r="S37" s="87"/>
      <c r="Y37" s="88"/>
      <c r="Z37" s="88"/>
      <c r="AA37" s="89"/>
      <c r="AB37" s="90"/>
    </row>
    <row r="38" ht="12.75" customHeight="1">
      <c r="A38" s="151" t="s">
        <v>13</v>
      </c>
      <c r="B38" s="152" t="s">
        <v>14</v>
      </c>
      <c r="C38" s="152" t="s">
        <v>15</v>
      </c>
      <c r="D38" s="153" t="s">
        <v>16</v>
      </c>
      <c r="E38" s="154" t="s">
        <v>17</v>
      </c>
      <c r="F38" s="86"/>
      <c r="G38" s="87"/>
      <c r="H38" s="130">
        <v>3.0</v>
      </c>
      <c r="I38" s="128">
        <v>3.09</v>
      </c>
      <c r="J38" s="129">
        <f t="shared" si="23"/>
        <v>7.499060204</v>
      </c>
      <c r="K38" s="119">
        <f t="shared" si="24"/>
        <v>2.249718061</v>
      </c>
      <c r="L38" s="120">
        <f t="shared" si="25"/>
        <v>3.791193915</v>
      </c>
      <c r="M38" s="87"/>
      <c r="N38" s="116">
        <v>0.5</v>
      </c>
      <c r="O38" s="117">
        <v>0.63</v>
      </c>
      <c r="P38" s="118">
        <f t="shared" si="26"/>
        <v>0.3117245311</v>
      </c>
      <c r="Q38" s="119">
        <f t="shared" si="27"/>
        <v>0.09351735932</v>
      </c>
      <c r="R38" s="120" t="str">
        <f t="shared" si="28"/>
        <v>n/a</v>
      </c>
      <c r="S38" s="87"/>
      <c r="Y38" s="88"/>
      <c r="Z38" s="88"/>
      <c r="AA38" s="89"/>
      <c r="AB38" s="90"/>
    </row>
    <row r="39" ht="12.75" customHeight="1">
      <c r="A39" s="116">
        <v>0.5</v>
      </c>
      <c r="B39" s="117">
        <v>0.7</v>
      </c>
      <c r="C39" s="118">
        <f t="shared" ref="C39:C48" si="29">+PI()*(+B39/2)^2</f>
        <v>0.3848451001</v>
      </c>
      <c r="D39" s="119">
        <f t="shared" ref="D39:D48" si="30">IF($D$14=1,$B$18,(IF($D$14=2,$B$19,$B$20)))*C39</f>
        <v>0.11545353</v>
      </c>
      <c r="E39" s="120" t="str">
        <f t="shared" ref="E39:E48" si="31">IF($E$14&gt;D39,"n/a",100*$E$14/C39)</f>
        <v>n/a</v>
      </c>
      <c r="F39" s="86"/>
      <c r="G39" s="87"/>
      <c r="H39" s="130">
        <v>3.5</v>
      </c>
      <c r="I39" s="128">
        <v>3.57</v>
      </c>
      <c r="J39" s="129">
        <f t="shared" si="23"/>
        <v>10.00982105</v>
      </c>
      <c r="K39" s="119">
        <f t="shared" si="24"/>
        <v>3.002946316</v>
      </c>
      <c r="L39" s="120">
        <f t="shared" si="25"/>
        <v>2.840249717</v>
      </c>
      <c r="M39" s="87"/>
      <c r="N39" s="127">
        <v>0.75</v>
      </c>
      <c r="O39" s="128">
        <v>0.825</v>
      </c>
      <c r="P39" s="129">
        <f t="shared" si="26"/>
        <v>0.534561625</v>
      </c>
      <c r="Q39" s="119">
        <f t="shared" si="27"/>
        <v>0.1603684875</v>
      </c>
      <c r="R39" s="120" t="str">
        <f t="shared" si="28"/>
        <v>n/a</v>
      </c>
      <c r="S39" s="87"/>
      <c r="Y39" s="88"/>
      <c r="Z39" s="88"/>
      <c r="AA39" s="89"/>
      <c r="AB39" s="90"/>
    </row>
    <row r="40" ht="12.75" customHeight="1">
      <c r="A40" s="127">
        <v>0.75</v>
      </c>
      <c r="B40" s="128">
        <v>0.91</v>
      </c>
      <c r="C40" s="129">
        <f t="shared" si="29"/>
        <v>0.6503882191</v>
      </c>
      <c r="D40" s="119">
        <f t="shared" si="30"/>
        <v>0.1951164657</v>
      </c>
      <c r="E40" s="120" t="str">
        <f t="shared" si="31"/>
        <v>n/a</v>
      </c>
      <c r="F40" s="86"/>
      <c r="G40" s="87"/>
      <c r="H40" s="130">
        <v>4.0</v>
      </c>
      <c r="I40" s="128">
        <v>4.05</v>
      </c>
      <c r="J40" s="129">
        <f t="shared" si="23"/>
        <v>12.88249338</v>
      </c>
      <c r="K40" s="119">
        <f t="shared" si="24"/>
        <v>3.864748013</v>
      </c>
      <c r="L40" s="120">
        <f t="shared" si="25"/>
        <v>2.206901303</v>
      </c>
      <c r="M40" s="87"/>
      <c r="N40" s="130">
        <v>1.0</v>
      </c>
      <c r="O40" s="128">
        <v>1.043</v>
      </c>
      <c r="P40" s="129">
        <f t="shared" si="26"/>
        <v>0.8543946067</v>
      </c>
      <c r="Q40" s="119">
        <f t="shared" si="27"/>
        <v>0.256318382</v>
      </c>
      <c r="R40" s="120" t="str">
        <f t="shared" si="28"/>
        <v>n/a</v>
      </c>
      <c r="S40" s="87"/>
      <c r="Y40" s="88"/>
      <c r="Z40" s="88"/>
      <c r="AA40" s="89"/>
      <c r="AB40" s="90"/>
    </row>
    <row r="41" ht="12.75" customHeight="1">
      <c r="A41" s="130">
        <v>1.0</v>
      </c>
      <c r="B41" s="128">
        <v>1.175</v>
      </c>
      <c r="C41" s="129">
        <f t="shared" si="29"/>
        <v>1.084340339</v>
      </c>
      <c r="D41" s="119">
        <f t="shared" si="30"/>
        <v>0.3253021018</v>
      </c>
      <c r="E41" s="120">
        <f t="shared" si="31"/>
        <v>26.21906645</v>
      </c>
      <c r="F41" s="86"/>
      <c r="G41" s="87"/>
      <c r="H41" s="130">
        <v>5.0</v>
      </c>
      <c r="I41" s="128">
        <v>5.073</v>
      </c>
      <c r="J41" s="129">
        <f t="shared" si="23"/>
        <v>20.21248013</v>
      </c>
      <c r="K41" s="119">
        <f t="shared" si="24"/>
        <v>6.063744039</v>
      </c>
      <c r="L41" s="120">
        <f t="shared" si="25"/>
        <v>1.406576097</v>
      </c>
      <c r="M41" s="87"/>
      <c r="N41" s="127">
        <v>1.25</v>
      </c>
      <c r="O41" s="128">
        <v>1.383</v>
      </c>
      <c r="P41" s="129">
        <f t="shared" si="26"/>
        <v>1.502222428</v>
      </c>
      <c r="Q41" s="119">
        <f t="shared" si="27"/>
        <v>0.4506667283</v>
      </c>
      <c r="R41" s="120">
        <f t="shared" si="28"/>
        <v>18.92555382</v>
      </c>
      <c r="S41" s="87"/>
      <c r="Y41" s="88"/>
      <c r="Z41" s="88"/>
      <c r="AA41" s="89"/>
      <c r="AB41" s="90"/>
    </row>
    <row r="42" ht="12.75" customHeight="1">
      <c r="A42" s="127">
        <v>1.25</v>
      </c>
      <c r="B42" s="128">
        <v>1.5</v>
      </c>
      <c r="C42" s="129">
        <f t="shared" si="29"/>
        <v>1.767145868</v>
      </c>
      <c r="D42" s="119">
        <f t="shared" si="30"/>
        <v>0.5301437603</v>
      </c>
      <c r="E42" s="120">
        <f t="shared" si="31"/>
        <v>16.0883105</v>
      </c>
      <c r="F42" s="86"/>
      <c r="G42" s="87"/>
      <c r="H42" s="157">
        <v>6.0</v>
      </c>
      <c r="I42" s="158">
        <v>6.093</v>
      </c>
      <c r="J42" s="159">
        <f t="shared" si="23"/>
        <v>29.15763114</v>
      </c>
      <c r="K42" s="119">
        <f t="shared" si="24"/>
        <v>8.747289342</v>
      </c>
      <c r="L42" s="120">
        <f t="shared" si="25"/>
        <v>0.9750583397</v>
      </c>
      <c r="M42" s="87"/>
      <c r="N42" s="130">
        <v>1.5</v>
      </c>
      <c r="O42" s="128">
        <v>1.603</v>
      </c>
      <c r="P42" s="129">
        <f t="shared" si="26"/>
        <v>2.018166189</v>
      </c>
      <c r="Q42" s="119">
        <f t="shared" si="27"/>
        <v>0.6054498568</v>
      </c>
      <c r="R42" s="120">
        <f t="shared" si="28"/>
        <v>14.08723997</v>
      </c>
      <c r="S42" s="87"/>
      <c r="Y42" s="88"/>
      <c r="Z42" s="88"/>
      <c r="AA42" s="89"/>
      <c r="AB42" s="90"/>
    </row>
    <row r="43" ht="12.75" customHeight="1">
      <c r="A43" s="130">
        <v>1.5</v>
      </c>
      <c r="B43" s="128">
        <v>1.72</v>
      </c>
      <c r="C43" s="129">
        <f t="shared" si="29"/>
        <v>2.323521927</v>
      </c>
      <c r="D43" s="119">
        <f t="shared" si="30"/>
        <v>0.697056578</v>
      </c>
      <c r="E43" s="120">
        <f t="shared" si="31"/>
        <v>12.23590408</v>
      </c>
      <c r="F43" s="86"/>
      <c r="G43" s="87"/>
      <c r="H43" s="87"/>
      <c r="I43" s="87"/>
      <c r="J43" s="87"/>
      <c r="K43" s="87"/>
      <c r="L43" s="87"/>
      <c r="M43" s="87"/>
      <c r="N43" s="134">
        <v>2.0</v>
      </c>
      <c r="O43" s="135">
        <v>2.063</v>
      </c>
      <c r="P43" s="136">
        <f t="shared" si="26"/>
        <v>3.342630236</v>
      </c>
      <c r="Q43" s="156">
        <f t="shared" si="27"/>
        <v>1.002789071</v>
      </c>
      <c r="R43" s="137">
        <f t="shared" si="28"/>
        <v>8.505395274</v>
      </c>
      <c r="S43" s="87"/>
      <c r="Y43" s="88"/>
      <c r="Z43" s="88"/>
      <c r="AA43" s="89"/>
      <c r="AB43" s="90"/>
    </row>
    <row r="44" ht="12.75" customHeight="1">
      <c r="A44" s="130">
        <v>2.0</v>
      </c>
      <c r="B44" s="128">
        <v>2.155</v>
      </c>
      <c r="C44" s="129">
        <f t="shared" si="29"/>
        <v>3.647408706</v>
      </c>
      <c r="D44" s="119">
        <f t="shared" si="30"/>
        <v>1.094222612</v>
      </c>
      <c r="E44" s="120">
        <f t="shared" si="31"/>
        <v>7.794682117</v>
      </c>
      <c r="F44" s="86"/>
      <c r="G44" s="87"/>
      <c r="H44" s="95" t="s">
        <v>50</v>
      </c>
      <c r="I44" s="13"/>
      <c r="J44" s="13"/>
      <c r="K44" s="13"/>
      <c r="L44" s="14"/>
      <c r="M44" s="87"/>
      <c r="N44" s="87"/>
      <c r="O44" s="87"/>
      <c r="P44" s="87"/>
      <c r="Q44" s="87"/>
      <c r="R44" s="87"/>
      <c r="S44" s="87"/>
      <c r="Y44" s="88"/>
      <c r="Z44" s="88"/>
      <c r="AA44" s="89"/>
      <c r="AB44" s="90"/>
    </row>
    <row r="45" ht="12.75" customHeight="1">
      <c r="A45" s="130">
        <v>2.5</v>
      </c>
      <c r="B45" s="128">
        <v>2.635</v>
      </c>
      <c r="C45" s="129">
        <f t="shared" si="29"/>
        <v>5.453196163</v>
      </c>
      <c r="D45" s="119">
        <f t="shared" si="30"/>
        <v>1.635958849</v>
      </c>
      <c r="E45" s="120">
        <f t="shared" si="31"/>
        <v>5.213528096</v>
      </c>
      <c r="F45" s="86"/>
      <c r="G45" s="87"/>
      <c r="H45" s="151" t="s">
        <v>13</v>
      </c>
      <c r="I45" s="152" t="s">
        <v>14</v>
      </c>
      <c r="J45" s="152" t="s">
        <v>15</v>
      </c>
      <c r="K45" s="153" t="s">
        <v>16</v>
      </c>
      <c r="L45" s="154" t="s">
        <v>17</v>
      </c>
      <c r="M45" s="87"/>
      <c r="N45" s="95" t="s">
        <v>51</v>
      </c>
      <c r="O45" s="13"/>
      <c r="P45" s="13"/>
      <c r="Q45" s="13"/>
      <c r="R45" s="14"/>
      <c r="S45" s="87"/>
      <c r="Y45" s="88"/>
      <c r="Z45" s="88"/>
      <c r="AA45" s="89"/>
      <c r="AB45" s="90"/>
    </row>
    <row r="46" ht="12.75" customHeight="1">
      <c r="A46" s="130">
        <v>3.0</v>
      </c>
      <c r="B46" s="128">
        <v>3.23</v>
      </c>
      <c r="C46" s="129">
        <f t="shared" si="29"/>
        <v>8.193980499</v>
      </c>
      <c r="D46" s="119">
        <f t="shared" si="30"/>
        <v>2.45819415</v>
      </c>
      <c r="E46" s="120">
        <f t="shared" si="31"/>
        <v>3.469667937</v>
      </c>
      <c r="F46" s="86"/>
      <c r="G46" s="87"/>
      <c r="H46" s="116">
        <v>0.5</v>
      </c>
      <c r="I46" s="117">
        <v>0.526</v>
      </c>
      <c r="J46" s="118">
        <f t="shared" ref="J46:J57" si="32">+PI()*(+I46/2)^2</f>
        <v>0.2173008223</v>
      </c>
      <c r="K46" s="119">
        <f t="shared" ref="K46:K57" si="33">IF($D$14=1,$B$18,(IF($D$14=2,$B$19,$B$20)))*J46</f>
        <v>0.06519024668</v>
      </c>
      <c r="L46" s="120" t="str">
        <f t="shared" ref="L46:L57" si="34">IF($E$14&gt;K46,"n/a",100*$E$14/J46)</f>
        <v>n/a</v>
      </c>
      <c r="M46" s="87"/>
      <c r="N46" s="151" t="s">
        <v>13</v>
      </c>
      <c r="O46" s="152" t="s">
        <v>14</v>
      </c>
      <c r="P46" s="152" t="s">
        <v>15</v>
      </c>
      <c r="Q46" s="153" t="s">
        <v>16</v>
      </c>
      <c r="R46" s="154" t="s">
        <v>17</v>
      </c>
      <c r="S46" s="87"/>
      <c r="Y46" s="88"/>
      <c r="Z46" s="88"/>
      <c r="AA46" s="89"/>
      <c r="AB46" s="90"/>
    </row>
    <row r="47" ht="12.75" customHeight="1">
      <c r="A47" s="130">
        <v>3.5</v>
      </c>
      <c r="B47" s="128">
        <v>3.69</v>
      </c>
      <c r="C47" s="129">
        <f t="shared" si="29"/>
        <v>10.69405993</v>
      </c>
      <c r="D47" s="119">
        <f t="shared" si="30"/>
        <v>3.20821798</v>
      </c>
      <c r="E47" s="120">
        <f t="shared" si="31"/>
        <v>2.658521795</v>
      </c>
      <c r="F47" s="86"/>
      <c r="G47" s="87"/>
      <c r="H47" s="127">
        <v>0.75</v>
      </c>
      <c r="I47" s="128">
        <v>0.722</v>
      </c>
      <c r="J47" s="129">
        <f t="shared" si="32"/>
        <v>0.4094154962</v>
      </c>
      <c r="K47" s="119">
        <f t="shared" si="33"/>
        <v>0.1228246489</v>
      </c>
      <c r="L47" s="120" t="str">
        <f t="shared" si="34"/>
        <v>n/a</v>
      </c>
      <c r="M47" s="87"/>
      <c r="N47" s="121">
        <v>0.375</v>
      </c>
      <c r="O47" s="117">
        <v>0.494</v>
      </c>
      <c r="P47" s="118">
        <f t="shared" ref="P47:P57" si="35">+PI()*(+O47/2)^2</f>
        <v>0.1916654262</v>
      </c>
      <c r="Q47" s="119">
        <f t="shared" ref="Q47:Q57" si="36">IF($D$14=1,$B$18,(IF($D$14=2,$B$19,$B$20)))*P47</f>
        <v>0.05749962786</v>
      </c>
      <c r="R47" s="120" t="str">
        <f t="shared" ref="R47:R57" si="37">IF($E$14&gt;Q47,"n/a",100*$E$14/P47)</f>
        <v>n/a</v>
      </c>
      <c r="S47" s="87"/>
      <c r="Y47" s="88"/>
      <c r="Z47" s="88"/>
      <c r="AA47" s="89"/>
      <c r="AB47" s="90"/>
    </row>
    <row r="48" ht="12.75" customHeight="1">
      <c r="A48" s="134">
        <v>4.0</v>
      </c>
      <c r="B48" s="135">
        <v>4.18</v>
      </c>
      <c r="C48" s="136">
        <f t="shared" si="29"/>
        <v>13.72279087</v>
      </c>
      <c r="D48" s="156">
        <f t="shared" si="30"/>
        <v>4.116837261</v>
      </c>
      <c r="E48" s="137">
        <f t="shared" si="31"/>
        <v>2.071764532</v>
      </c>
      <c r="F48" s="86"/>
      <c r="G48" s="87"/>
      <c r="H48" s="130">
        <v>1.0</v>
      </c>
      <c r="I48" s="128">
        <v>0.936</v>
      </c>
      <c r="J48" s="129">
        <f t="shared" si="32"/>
        <v>0.6880841894</v>
      </c>
      <c r="K48" s="119">
        <f t="shared" si="33"/>
        <v>0.2064252568</v>
      </c>
      <c r="L48" s="120" t="str">
        <f t="shared" si="34"/>
        <v>n/a</v>
      </c>
      <c r="M48" s="87"/>
      <c r="N48" s="116">
        <v>0.5</v>
      </c>
      <c r="O48" s="117">
        <v>0.632</v>
      </c>
      <c r="P48" s="118">
        <f t="shared" si="35"/>
        <v>0.313706876</v>
      </c>
      <c r="Q48" s="119">
        <f t="shared" si="36"/>
        <v>0.09411206281</v>
      </c>
      <c r="R48" s="120" t="str">
        <f t="shared" si="37"/>
        <v>n/a</v>
      </c>
      <c r="S48" s="87"/>
      <c r="Y48" s="88"/>
      <c r="Z48" s="88"/>
      <c r="AA48" s="89"/>
      <c r="AB48" s="90"/>
    </row>
    <row r="49" ht="12.75" customHeight="1">
      <c r="A49" s="87"/>
      <c r="B49" s="86"/>
      <c r="C49" s="86"/>
      <c r="D49" s="86"/>
      <c r="E49" s="86"/>
      <c r="F49" s="86"/>
      <c r="G49" s="87"/>
      <c r="H49" s="127">
        <v>1.25</v>
      </c>
      <c r="I49" s="128">
        <v>1.255</v>
      </c>
      <c r="J49" s="129">
        <f t="shared" si="32"/>
        <v>1.237021742</v>
      </c>
      <c r="K49" s="119">
        <f t="shared" si="33"/>
        <v>0.3711065227</v>
      </c>
      <c r="L49" s="120">
        <f t="shared" si="34"/>
        <v>22.9829359</v>
      </c>
      <c r="M49" s="87"/>
      <c r="N49" s="127">
        <v>0.75</v>
      </c>
      <c r="O49" s="128">
        <v>0.83</v>
      </c>
      <c r="P49" s="129">
        <f t="shared" si="35"/>
        <v>0.5410607948</v>
      </c>
      <c r="Q49" s="119">
        <f t="shared" si="36"/>
        <v>0.1623182384</v>
      </c>
      <c r="R49" s="120" t="str">
        <f t="shared" si="37"/>
        <v>n/a</v>
      </c>
      <c r="S49" s="87"/>
      <c r="Y49" s="88"/>
      <c r="Z49" s="88"/>
      <c r="AA49" s="89"/>
      <c r="AB49" s="90"/>
    </row>
    <row r="50" ht="12.75" customHeight="1">
      <c r="A50" s="95" t="s">
        <v>52</v>
      </c>
      <c r="B50" s="13"/>
      <c r="C50" s="13"/>
      <c r="D50" s="13"/>
      <c r="E50" s="14"/>
      <c r="F50" s="86"/>
      <c r="G50" s="87"/>
      <c r="H50" s="130">
        <v>1.5</v>
      </c>
      <c r="I50" s="128">
        <v>1.476</v>
      </c>
      <c r="J50" s="129">
        <f t="shared" si="32"/>
        <v>1.711049589</v>
      </c>
      <c r="K50" s="119">
        <f t="shared" si="33"/>
        <v>0.5133148768</v>
      </c>
      <c r="L50" s="120">
        <f t="shared" si="34"/>
        <v>16.61576122</v>
      </c>
      <c r="M50" s="87"/>
      <c r="N50" s="130">
        <v>1.0</v>
      </c>
      <c r="O50" s="128">
        <v>1.054</v>
      </c>
      <c r="P50" s="129">
        <f t="shared" si="35"/>
        <v>0.8725113861</v>
      </c>
      <c r="Q50" s="119">
        <f t="shared" si="36"/>
        <v>0.2617534158</v>
      </c>
      <c r="R50" s="120" t="str">
        <f t="shared" si="37"/>
        <v>n/a</v>
      </c>
      <c r="S50" s="87"/>
      <c r="Y50" s="88"/>
      <c r="Z50" s="88"/>
      <c r="AA50" s="89"/>
      <c r="AB50" s="90"/>
    </row>
    <row r="51" ht="12.75" customHeight="1">
      <c r="A51" s="151" t="s">
        <v>13</v>
      </c>
      <c r="B51" s="152" t="s">
        <v>14</v>
      </c>
      <c r="C51" s="152" t="s">
        <v>15</v>
      </c>
      <c r="D51" s="153" t="s">
        <v>16</v>
      </c>
      <c r="E51" s="154" t="s">
        <v>17</v>
      </c>
      <c r="F51" s="86"/>
      <c r="G51" s="87"/>
      <c r="H51" s="130">
        <v>2.0</v>
      </c>
      <c r="I51" s="128">
        <v>1.913</v>
      </c>
      <c r="J51" s="129">
        <f t="shared" si="32"/>
        <v>2.874218771</v>
      </c>
      <c r="K51" s="119">
        <f t="shared" si="33"/>
        <v>0.8622656314</v>
      </c>
      <c r="L51" s="120">
        <f t="shared" si="34"/>
        <v>9.891519635</v>
      </c>
      <c r="M51" s="87"/>
      <c r="N51" s="127">
        <v>1.25</v>
      </c>
      <c r="O51" s="128">
        <v>1.395</v>
      </c>
      <c r="P51" s="129">
        <f t="shared" si="35"/>
        <v>1.528404461</v>
      </c>
      <c r="Q51" s="119">
        <f t="shared" si="36"/>
        <v>0.4585213383</v>
      </c>
      <c r="R51" s="120">
        <f t="shared" si="37"/>
        <v>18.60135333</v>
      </c>
      <c r="S51" s="87"/>
      <c r="Y51" s="88"/>
      <c r="Z51" s="88"/>
      <c r="AA51" s="89"/>
      <c r="AB51" s="90"/>
    </row>
    <row r="52" ht="12.75" customHeight="1">
      <c r="A52" s="116">
        <v>2.0</v>
      </c>
      <c r="B52" s="117">
        <v>2.221</v>
      </c>
      <c r="C52" s="118">
        <f t="shared" ref="C52:C57" si="38">+PI()*(+B52/2)^2</f>
        <v>3.874244262</v>
      </c>
      <c r="D52" s="119">
        <f t="shared" ref="D52:D57" si="39">IF($D$14=1,$B$18,(IF($D$14=2,$B$19,$B$20)))*C52</f>
        <v>1.162273279</v>
      </c>
      <c r="E52" s="120">
        <f t="shared" ref="E52:E57" si="40">IF($E$14&gt;D52,"n/a",100*$E$14/C52)</f>
        <v>7.338306387</v>
      </c>
      <c r="F52" s="86"/>
      <c r="G52" s="87"/>
      <c r="H52" s="130">
        <v>2.5</v>
      </c>
      <c r="I52" s="128">
        <v>2.29</v>
      </c>
      <c r="J52" s="129">
        <f t="shared" si="32"/>
        <v>4.118706509</v>
      </c>
      <c r="K52" s="119">
        <f t="shared" si="33"/>
        <v>1.235611953</v>
      </c>
      <c r="L52" s="120">
        <f t="shared" si="34"/>
        <v>6.902747586</v>
      </c>
      <c r="M52" s="87"/>
      <c r="N52" s="130">
        <v>1.5</v>
      </c>
      <c r="O52" s="128">
        <v>1.588</v>
      </c>
      <c r="P52" s="129">
        <f t="shared" si="35"/>
        <v>1.980573106</v>
      </c>
      <c r="Q52" s="119">
        <f t="shared" si="36"/>
        <v>0.5941719318</v>
      </c>
      <c r="R52" s="120">
        <f t="shared" si="37"/>
        <v>14.35462863</v>
      </c>
      <c r="S52" s="87"/>
      <c r="Y52" s="88"/>
      <c r="Z52" s="88"/>
      <c r="AA52" s="89"/>
      <c r="AB52" s="90"/>
    </row>
    <row r="53" ht="12.75" customHeight="1">
      <c r="A53" s="130">
        <v>3.0</v>
      </c>
      <c r="B53" s="128">
        <v>3.33</v>
      </c>
      <c r="C53" s="129">
        <f t="shared" si="38"/>
        <v>8.709201694</v>
      </c>
      <c r="D53" s="119">
        <f t="shared" si="39"/>
        <v>2.612760508</v>
      </c>
      <c r="E53" s="120">
        <f t="shared" si="40"/>
        <v>3.264408428</v>
      </c>
      <c r="F53" s="86"/>
      <c r="G53" s="87"/>
      <c r="H53" s="130">
        <v>3.0</v>
      </c>
      <c r="I53" s="128">
        <v>2.864</v>
      </c>
      <c r="J53" s="129">
        <f t="shared" si="32"/>
        <v>6.442225294</v>
      </c>
      <c r="K53" s="119">
        <f t="shared" si="33"/>
        <v>1.932667588</v>
      </c>
      <c r="L53" s="120">
        <f t="shared" si="34"/>
        <v>4.413132127</v>
      </c>
      <c r="M53" s="87"/>
      <c r="N53" s="130">
        <v>2.0</v>
      </c>
      <c r="O53" s="128">
        <v>2.033</v>
      </c>
      <c r="P53" s="129">
        <f t="shared" si="35"/>
        <v>3.24612051</v>
      </c>
      <c r="Q53" s="119">
        <f t="shared" si="36"/>
        <v>0.9738361529</v>
      </c>
      <c r="R53" s="120">
        <f t="shared" si="37"/>
        <v>8.758267392</v>
      </c>
      <c r="S53" s="87"/>
      <c r="Y53" s="88"/>
      <c r="Z53" s="88"/>
      <c r="AA53" s="89"/>
      <c r="AB53" s="90"/>
    </row>
    <row r="54" ht="12.75" customHeight="1">
      <c r="A54" s="130">
        <v>3.5</v>
      </c>
      <c r="B54" s="128">
        <v>3.804</v>
      </c>
      <c r="C54" s="129">
        <f t="shared" si="38"/>
        <v>11.36503815</v>
      </c>
      <c r="D54" s="119">
        <f t="shared" si="39"/>
        <v>3.409511445</v>
      </c>
      <c r="E54" s="120">
        <f t="shared" si="40"/>
        <v>2.501565858</v>
      </c>
      <c r="F54" s="86"/>
      <c r="G54" s="87"/>
      <c r="H54" s="130">
        <v>3.5</v>
      </c>
      <c r="I54" s="128">
        <v>3.326</v>
      </c>
      <c r="J54" s="129">
        <f t="shared" si="32"/>
        <v>8.688291253</v>
      </c>
      <c r="K54" s="119">
        <f t="shared" si="33"/>
        <v>2.606487376</v>
      </c>
      <c r="L54" s="120">
        <f t="shared" si="34"/>
        <v>3.272265004</v>
      </c>
      <c r="M54" s="87"/>
      <c r="N54" s="130">
        <v>2.5</v>
      </c>
      <c r="O54" s="128">
        <v>2.493</v>
      </c>
      <c r="P54" s="129">
        <f t="shared" si="35"/>
        <v>4.88128807</v>
      </c>
      <c r="Q54" s="119">
        <f t="shared" si="36"/>
        <v>1.464386421</v>
      </c>
      <c r="R54" s="120">
        <f t="shared" si="37"/>
        <v>5.824362546</v>
      </c>
      <c r="S54" s="87"/>
      <c r="Y54" s="88"/>
      <c r="Z54" s="88"/>
      <c r="AA54" s="89"/>
      <c r="AB54" s="90"/>
    </row>
    <row r="55" ht="12.75" customHeight="1">
      <c r="A55" s="127">
        <v>4.0</v>
      </c>
      <c r="B55" s="128">
        <v>4.289</v>
      </c>
      <c r="C55" s="129">
        <f t="shared" si="38"/>
        <v>14.44780841</v>
      </c>
      <c r="D55" s="119">
        <f t="shared" si="39"/>
        <v>4.334342522</v>
      </c>
      <c r="E55" s="120">
        <f t="shared" si="40"/>
        <v>1.967799587</v>
      </c>
      <c r="F55" s="86"/>
      <c r="G55" s="87"/>
      <c r="H55" s="130">
        <v>4.0</v>
      </c>
      <c r="I55" s="128">
        <v>3.786</v>
      </c>
      <c r="J55" s="129">
        <f t="shared" si="32"/>
        <v>11.25773705</v>
      </c>
      <c r="K55" s="119">
        <f t="shared" si="33"/>
        <v>3.377321116</v>
      </c>
      <c r="L55" s="120">
        <f t="shared" si="34"/>
        <v>2.525409083</v>
      </c>
      <c r="M55" s="87"/>
      <c r="N55" s="130">
        <v>3.0</v>
      </c>
      <c r="O55" s="128">
        <v>3.085</v>
      </c>
      <c r="P55" s="129">
        <f t="shared" si="35"/>
        <v>7.474811036</v>
      </c>
      <c r="Q55" s="119">
        <f t="shared" si="36"/>
        <v>2.242443311</v>
      </c>
      <c r="R55" s="120">
        <f t="shared" si="37"/>
        <v>3.803492995</v>
      </c>
      <c r="S55" s="87"/>
      <c r="Y55" s="88"/>
      <c r="Z55" s="88"/>
      <c r="AA55" s="89"/>
      <c r="AB55" s="90"/>
    </row>
    <row r="56" ht="12.75" customHeight="1">
      <c r="A56" s="130">
        <v>5.0</v>
      </c>
      <c r="B56" s="128">
        <v>5.316</v>
      </c>
      <c r="C56" s="129">
        <f t="shared" si="38"/>
        <v>22.195239</v>
      </c>
      <c r="D56" s="119">
        <f t="shared" si="39"/>
        <v>6.6585717</v>
      </c>
      <c r="E56" s="120">
        <f t="shared" si="40"/>
        <v>1.280922968</v>
      </c>
      <c r="F56" s="86"/>
      <c r="G56" s="87"/>
      <c r="H56" s="130">
        <v>5.0</v>
      </c>
      <c r="I56" s="128">
        <v>4.768</v>
      </c>
      <c r="J56" s="129">
        <f t="shared" si="32"/>
        <v>17.85510362</v>
      </c>
      <c r="K56" s="119">
        <f t="shared" si="33"/>
        <v>5.356531085</v>
      </c>
      <c r="L56" s="120">
        <f t="shared" si="34"/>
        <v>1.592283754</v>
      </c>
      <c r="M56" s="87"/>
      <c r="N56" s="130">
        <v>3.5</v>
      </c>
      <c r="O56" s="128">
        <v>3.52</v>
      </c>
      <c r="P56" s="129">
        <f t="shared" si="35"/>
        <v>9.731397404</v>
      </c>
      <c r="Q56" s="119">
        <f t="shared" si="36"/>
        <v>2.919419221</v>
      </c>
      <c r="R56" s="120">
        <f t="shared" si="37"/>
        <v>2.921511704</v>
      </c>
      <c r="S56" s="87"/>
      <c r="Y56" s="88"/>
      <c r="Z56" s="88"/>
      <c r="AA56" s="89"/>
      <c r="AB56" s="90"/>
    </row>
    <row r="57" ht="12.75" customHeight="1">
      <c r="A57" s="134">
        <v>6.0</v>
      </c>
      <c r="B57" s="135">
        <v>6.336</v>
      </c>
      <c r="C57" s="136">
        <f t="shared" si="38"/>
        <v>31.52972759</v>
      </c>
      <c r="D57" s="156">
        <f t="shared" si="39"/>
        <v>9.458918276</v>
      </c>
      <c r="E57" s="137">
        <f t="shared" si="40"/>
        <v>0.9017011432</v>
      </c>
      <c r="F57" s="86"/>
      <c r="G57" s="87"/>
      <c r="H57" s="157">
        <v>6.0</v>
      </c>
      <c r="I57" s="158">
        <v>5.709</v>
      </c>
      <c r="J57" s="159">
        <f t="shared" si="32"/>
        <v>25.5982318</v>
      </c>
      <c r="K57" s="156">
        <f t="shared" si="33"/>
        <v>7.679469539</v>
      </c>
      <c r="L57" s="137">
        <f t="shared" si="34"/>
        <v>1.110638877</v>
      </c>
      <c r="M57" s="87"/>
      <c r="N57" s="134">
        <v>4.0</v>
      </c>
      <c r="O57" s="135">
        <v>4.02</v>
      </c>
      <c r="P57" s="136">
        <f t="shared" si="35"/>
        <v>12.69234848</v>
      </c>
      <c r="Q57" s="156">
        <f t="shared" si="36"/>
        <v>3.807704544</v>
      </c>
      <c r="R57" s="137">
        <f t="shared" si="37"/>
        <v>2.239963034</v>
      </c>
      <c r="S57" s="87"/>
      <c r="Y57" s="88"/>
      <c r="Z57" s="88"/>
      <c r="AA57" s="89"/>
      <c r="AB57" s="90"/>
    </row>
    <row r="58" ht="12.75" customHeight="1">
      <c r="A58" s="86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Y58" s="88"/>
      <c r="Z58" s="88"/>
      <c r="AA58" s="89"/>
      <c r="AB58" s="90"/>
    </row>
    <row r="59" ht="12.75" customHeight="1">
      <c r="A59" s="160"/>
      <c r="Y59" s="88"/>
      <c r="Z59" s="88"/>
      <c r="AA59" s="89"/>
      <c r="AB59" s="90"/>
    </row>
    <row r="60" ht="12.75" customHeight="1">
      <c r="A60" s="160"/>
      <c r="Y60" s="88"/>
      <c r="Z60" s="88"/>
      <c r="AA60" s="89"/>
      <c r="AB60" s="90"/>
    </row>
    <row r="61" ht="12.75" customHeight="1">
      <c r="A61" s="160"/>
      <c r="Y61" s="88"/>
      <c r="Z61" s="88"/>
      <c r="AA61" s="89"/>
      <c r="AB61" s="90"/>
    </row>
    <row r="62" ht="12.75" customHeight="1">
      <c r="B62" s="160"/>
      <c r="C62" s="160"/>
      <c r="D62" s="160"/>
      <c r="E62" s="160"/>
      <c r="F62" s="160"/>
      <c r="Y62" s="88"/>
      <c r="Z62" s="88"/>
      <c r="AA62" s="89"/>
      <c r="AB62" s="90"/>
    </row>
    <row r="63" ht="12.75" customHeight="1">
      <c r="B63" s="160"/>
      <c r="C63" s="160"/>
      <c r="D63" s="160"/>
      <c r="E63" s="160"/>
      <c r="F63" s="160"/>
      <c r="Y63" s="88"/>
      <c r="Z63" s="88"/>
      <c r="AA63" s="89"/>
      <c r="AB63" s="90"/>
    </row>
    <row r="64" ht="12.75" customHeight="1">
      <c r="B64" s="160"/>
      <c r="C64" s="160"/>
      <c r="D64" s="160"/>
      <c r="E64" s="160"/>
      <c r="F64" s="160"/>
      <c r="Y64" s="88"/>
      <c r="Z64" s="88"/>
      <c r="AA64" s="89"/>
      <c r="AB64" s="90"/>
    </row>
    <row r="65" ht="12.75" customHeight="1">
      <c r="B65" s="160"/>
      <c r="C65" s="160"/>
      <c r="D65" s="160"/>
      <c r="E65" s="160"/>
      <c r="F65" s="160"/>
      <c r="Y65" s="88"/>
      <c r="Z65" s="88"/>
      <c r="AA65" s="89"/>
      <c r="AB65" s="90"/>
    </row>
    <row r="66" ht="12.75" customHeight="1">
      <c r="B66" s="160"/>
      <c r="C66" s="160"/>
      <c r="D66" s="160"/>
      <c r="E66" s="160"/>
      <c r="F66" s="160"/>
      <c r="Y66" s="88"/>
      <c r="Z66" s="88"/>
      <c r="AA66" s="89"/>
      <c r="AB66" s="90"/>
    </row>
    <row r="67" ht="12.75" customHeight="1">
      <c r="B67" s="160"/>
      <c r="C67" s="160"/>
      <c r="D67" s="160"/>
      <c r="E67" s="160"/>
      <c r="F67" s="160"/>
      <c r="Y67" s="88"/>
      <c r="Z67" s="88"/>
      <c r="AA67" s="89"/>
      <c r="AB67" s="90"/>
    </row>
    <row r="68" ht="12.75" customHeight="1">
      <c r="B68" s="160"/>
      <c r="C68" s="160"/>
      <c r="D68" s="160"/>
      <c r="E68" s="160"/>
      <c r="F68" s="160"/>
      <c r="Y68" s="88"/>
      <c r="Z68" s="88"/>
      <c r="AA68" s="89"/>
      <c r="AB68" s="90"/>
    </row>
    <row r="69" ht="12.75" customHeight="1">
      <c r="B69" s="160"/>
      <c r="C69" s="160"/>
      <c r="D69" s="160"/>
      <c r="E69" s="160"/>
      <c r="F69" s="160"/>
      <c r="Y69" s="88"/>
      <c r="Z69" s="88"/>
      <c r="AA69" s="89"/>
      <c r="AB69" s="90"/>
    </row>
    <row r="70" ht="12.75" customHeight="1">
      <c r="B70" s="160"/>
      <c r="C70" s="160"/>
      <c r="D70" s="160"/>
      <c r="E70" s="160"/>
      <c r="F70" s="160"/>
      <c r="Y70" s="88"/>
      <c r="Z70" s="88"/>
      <c r="AA70" s="89"/>
      <c r="AB70" s="90"/>
    </row>
    <row r="71" ht="12.75" customHeight="1">
      <c r="B71" s="160"/>
      <c r="C71" s="160"/>
      <c r="D71" s="160"/>
      <c r="E71" s="160"/>
      <c r="F71" s="160"/>
      <c r="Y71" s="88"/>
      <c r="Z71" s="88"/>
      <c r="AA71" s="89"/>
      <c r="AB71" s="90"/>
    </row>
    <row r="72" ht="12.75" customHeight="1">
      <c r="B72" s="160"/>
      <c r="C72" s="160"/>
      <c r="D72" s="160"/>
      <c r="E72" s="160"/>
      <c r="F72" s="160"/>
      <c r="Y72" s="88"/>
      <c r="Z72" s="88"/>
      <c r="AA72" s="89"/>
      <c r="AB72" s="90"/>
    </row>
    <row r="73" ht="12.75" customHeight="1">
      <c r="B73" s="160"/>
      <c r="C73" s="160"/>
      <c r="D73" s="160"/>
      <c r="E73" s="160"/>
      <c r="F73" s="160"/>
      <c r="Y73" s="88"/>
      <c r="Z73" s="88"/>
      <c r="AA73" s="89"/>
      <c r="AB73" s="90"/>
    </row>
    <row r="74" ht="12.75" customHeight="1">
      <c r="B74" s="160"/>
      <c r="C74" s="160"/>
      <c r="D74" s="160"/>
      <c r="E74" s="160"/>
      <c r="F74" s="160"/>
      <c r="Y74" s="88"/>
      <c r="Z74" s="88"/>
      <c r="AA74" s="89"/>
      <c r="AB74" s="90"/>
    </row>
    <row r="75" ht="12.75" customHeight="1">
      <c r="B75" s="160"/>
      <c r="C75" s="160"/>
      <c r="D75" s="160"/>
      <c r="E75" s="160"/>
      <c r="F75" s="160"/>
      <c r="Y75" s="88"/>
      <c r="Z75" s="88"/>
      <c r="AA75" s="89"/>
      <c r="AB75" s="90"/>
    </row>
    <row r="76" ht="12.75" customHeight="1">
      <c r="B76" s="160"/>
      <c r="C76" s="160"/>
      <c r="D76" s="160"/>
      <c r="E76" s="160"/>
      <c r="F76" s="160"/>
      <c r="Y76" s="88"/>
      <c r="Z76" s="88"/>
      <c r="AA76" s="89"/>
      <c r="AB76" s="90"/>
    </row>
    <row r="77" ht="12.75" customHeight="1">
      <c r="B77" s="160"/>
      <c r="C77" s="160"/>
      <c r="D77" s="160"/>
      <c r="E77" s="160"/>
      <c r="F77" s="160"/>
      <c r="Y77" s="88"/>
      <c r="Z77" s="88"/>
      <c r="AA77" s="89"/>
      <c r="AB77" s="90"/>
    </row>
    <row r="78" ht="12.75" customHeight="1">
      <c r="B78" s="160"/>
      <c r="C78" s="160"/>
      <c r="D78" s="160"/>
      <c r="E78" s="160"/>
      <c r="F78" s="160"/>
      <c r="Y78" s="88"/>
      <c r="Z78" s="88"/>
      <c r="AA78" s="89"/>
      <c r="AB78" s="90"/>
    </row>
    <row r="79" ht="12.75" customHeight="1">
      <c r="B79" s="160"/>
      <c r="C79" s="160"/>
      <c r="D79" s="160"/>
      <c r="E79" s="160"/>
      <c r="F79" s="160"/>
      <c r="Y79" s="88"/>
      <c r="Z79" s="88"/>
      <c r="AA79" s="89"/>
      <c r="AB79" s="90"/>
    </row>
    <row r="80" ht="12.75" customHeight="1">
      <c r="B80" s="160"/>
      <c r="C80" s="160"/>
      <c r="D80" s="160"/>
      <c r="E80" s="160"/>
      <c r="F80" s="160"/>
      <c r="Y80" s="88"/>
      <c r="Z80" s="88"/>
      <c r="AA80" s="89"/>
      <c r="AB80" s="90"/>
    </row>
    <row r="81" ht="12.75" customHeight="1">
      <c r="B81" s="160"/>
      <c r="C81" s="160"/>
      <c r="D81" s="160"/>
      <c r="E81" s="160"/>
      <c r="F81" s="160"/>
      <c r="Y81" s="88"/>
      <c r="Z81" s="88"/>
      <c r="AA81" s="89"/>
      <c r="AB81" s="90"/>
    </row>
    <row r="82" ht="12.75" customHeight="1">
      <c r="B82" s="160"/>
      <c r="C82" s="160"/>
      <c r="D82" s="160"/>
      <c r="E82" s="160"/>
      <c r="F82" s="160"/>
      <c r="Y82" s="88"/>
      <c r="Z82" s="88"/>
      <c r="AA82" s="89"/>
      <c r="AB82" s="90"/>
    </row>
    <row r="83" ht="12.75" customHeight="1">
      <c r="B83" s="160"/>
      <c r="C83" s="160"/>
      <c r="D83" s="160"/>
      <c r="E83" s="160"/>
      <c r="F83" s="160"/>
      <c r="Y83" s="88"/>
      <c r="Z83" s="88"/>
      <c r="AA83" s="89"/>
      <c r="AB83" s="90"/>
    </row>
    <row r="84" ht="12.75" customHeight="1">
      <c r="B84" s="160"/>
      <c r="C84" s="160"/>
      <c r="D84" s="160"/>
      <c r="E84" s="160"/>
      <c r="F84" s="160"/>
      <c r="Y84" s="88"/>
      <c r="Z84" s="88"/>
      <c r="AA84" s="89"/>
      <c r="AB84" s="90"/>
    </row>
    <row r="85" ht="12.75" customHeight="1">
      <c r="B85" s="160"/>
      <c r="C85" s="160"/>
      <c r="D85" s="160"/>
      <c r="E85" s="160"/>
      <c r="F85" s="160"/>
      <c r="Y85" s="88"/>
      <c r="Z85" s="88"/>
      <c r="AA85" s="89"/>
      <c r="AB85" s="90"/>
    </row>
    <row r="86" ht="12.75" customHeight="1">
      <c r="B86" s="160"/>
      <c r="C86" s="160"/>
      <c r="D86" s="160"/>
      <c r="E86" s="160"/>
      <c r="F86" s="160"/>
      <c r="Y86" s="88"/>
      <c r="Z86" s="88"/>
      <c r="AA86" s="89"/>
      <c r="AB86" s="90"/>
    </row>
    <row r="87" ht="12.75" customHeight="1">
      <c r="B87" s="160"/>
      <c r="C87" s="160"/>
      <c r="D87" s="160"/>
      <c r="E87" s="160"/>
      <c r="F87" s="160"/>
      <c r="Y87" s="88"/>
      <c r="Z87" s="88"/>
      <c r="AA87" s="89"/>
      <c r="AB87" s="90"/>
    </row>
    <row r="88" ht="12.75" customHeight="1">
      <c r="B88" s="160"/>
      <c r="C88" s="160"/>
      <c r="D88" s="160"/>
      <c r="E88" s="160"/>
      <c r="F88" s="160"/>
      <c r="Y88" s="88"/>
      <c r="Z88" s="88"/>
      <c r="AA88" s="89"/>
      <c r="AB88" s="90"/>
    </row>
    <row r="89" ht="12.75" customHeight="1">
      <c r="B89" s="160"/>
      <c r="C89" s="160"/>
      <c r="D89" s="160"/>
      <c r="E89" s="160"/>
      <c r="F89" s="160"/>
      <c r="Y89" s="88"/>
      <c r="Z89" s="88"/>
      <c r="AA89" s="89"/>
      <c r="AB89" s="90"/>
    </row>
    <row r="90" ht="12.75" customHeight="1">
      <c r="B90" s="160"/>
      <c r="C90" s="160"/>
      <c r="D90" s="160"/>
      <c r="E90" s="160"/>
      <c r="F90" s="160"/>
      <c r="Y90" s="88"/>
      <c r="Z90" s="88"/>
      <c r="AA90" s="89"/>
      <c r="AB90" s="90"/>
    </row>
    <row r="91" ht="12.75" customHeight="1">
      <c r="B91" s="160"/>
      <c r="C91" s="160"/>
      <c r="D91" s="160"/>
      <c r="E91" s="160"/>
      <c r="F91" s="160"/>
      <c r="Y91" s="88"/>
      <c r="Z91" s="88"/>
      <c r="AA91" s="89"/>
      <c r="AB91" s="90"/>
    </row>
    <row r="92" ht="12.75" customHeight="1">
      <c r="B92" s="160"/>
      <c r="C92" s="160"/>
      <c r="D92" s="160"/>
      <c r="E92" s="160"/>
      <c r="F92" s="160"/>
      <c r="Y92" s="88"/>
      <c r="Z92" s="88"/>
      <c r="AA92" s="89"/>
      <c r="AB92" s="90"/>
    </row>
    <row r="93" ht="12.75" customHeight="1">
      <c r="B93" s="160"/>
      <c r="C93" s="160"/>
      <c r="D93" s="160"/>
      <c r="E93" s="160"/>
      <c r="F93" s="160"/>
      <c r="Y93" s="88"/>
      <c r="Z93" s="88"/>
      <c r="AA93" s="89"/>
      <c r="AB93" s="90"/>
    </row>
    <row r="94" ht="12.75" customHeight="1">
      <c r="B94" s="160"/>
      <c r="C94" s="160"/>
      <c r="D94" s="160"/>
      <c r="E94" s="160"/>
      <c r="F94" s="160"/>
      <c r="Y94" s="88"/>
      <c r="Z94" s="88"/>
      <c r="AA94" s="89"/>
      <c r="AB94" s="90"/>
    </row>
    <row r="95" ht="12.75" customHeight="1">
      <c r="B95" s="160"/>
      <c r="C95" s="160"/>
      <c r="D95" s="160"/>
      <c r="E95" s="160"/>
      <c r="F95" s="160"/>
      <c r="Y95" s="88"/>
      <c r="Z95" s="88"/>
      <c r="AA95" s="89"/>
      <c r="AB95" s="90"/>
    </row>
    <row r="96" ht="12.75" customHeight="1">
      <c r="B96" s="160"/>
      <c r="C96" s="160"/>
      <c r="D96" s="160"/>
      <c r="E96" s="160"/>
      <c r="F96" s="160"/>
      <c r="Y96" s="88"/>
      <c r="Z96" s="88"/>
      <c r="AA96" s="89"/>
      <c r="AB96" s="90"/>
    </row>
    <row r="97" ht="12.75" customHeight="1">
      <c r="B97" s="160"/>
      <c r="C97" s="160"/>
      <c r="D97" s="160"/>
      <c r="E97" s="160"/>
      <c r="F97" s="160"/>
      <c r="Y97" s="88"/>
      <c r="Z97" s="88"/>
      <c r="AA97" s="89"/>
      <c r="AB97" s="90"/>
    </row>
    <row r="98" ht="12.75" customHeight="1">
      <c r="B98" s="160"/>
      <c r="C98" s="160"/>
      <c r="D98" s="160"/>
      <c r="E98" s="160"/>
      <c r="F98" s="160"/>
      <c r="Y98" s="88"/>
      <c r="Z98" s="88"/>
      <c r="AA98" s="89"/>
      <c r="AB98" s="90"/>
    </row>
    <row r="99" ht="12.75" customHeight="1">
      <c r="B99" s="160"/>
      <c r="C99" s="160"/>
      <c r="D99" s="160"/>
      <c r="E99" s="160"/>
      <c r="F99" s="160"/>
      <c r="Y99" s="88"/>
      <c r="Z99" s="88"/>
      <c r="AA99" s="89"/>
      <c r="AB99" s="90"/>
    </row>
    <row r="100" ht="12.75" customHeight="1">
      <c r="B100" s="160"/>
      <c r="C100" s="160"/>
      <c r="D100" s="160"/>
      <c r="E100" s="160"/>
      <c r="F100" s="160"/>
      <c r="Y100" s="88"/>
      <c r="Z100" s="88"/>
      <c r="AA100" s="89"/>
      <c r="AB100" s="90"/>
    </row>
    <row r="101" ht="12.75" customHeight="1">
      <c r="B101" s="160"/>
      <c r="C101" s="160"/>
      <c r="D101" s="160"/>
      <c r="E101" s="160"/>
      <c r="F101" s="160"/>
      <c r="Y101" s="88"/>
      <c r="Z101" s="88"/>
      <c r="AA101" s="89"/>
      <c r="AB101" s="90"/>
    </row>
    <row r="102" ht="12.75" customHeight="1">
      <c r="B102" s="160"/>
      <c r="C102" s="160"/>
      <c r="D102" s="160"/>
      <c r="E102" s="160"/>
      <c r="F102" s="160"/>
      <c r="Y102" s="88"/>
      <c r="Z102" s="88"/>
      <c r="AA102" s="89"/>
      <c r="AB102" s="90"/>
    </row>
    <row r="103" ht="12.75" customHeight="1">
      <c r="B103" s="160"/>
      <c r="C103" s="160"/>
      <c r="D103" s="160"/>
      <c r="E103" s="160"/>
      <c r="F103" s="160"/>
      <c r="Y103" s="88"/>
      <c r="Z103" s="88"/>
      <c r="AA103" s="89"/>
      <c r="AB103" s="90"/>
    </row>
    <row r="104" ht="12.75" customHeight="1">
      <c r="B104" s="160"/>
      <c r="C104" s="160"/>
      <c r="D104" s="160"/>
      <c r="E104" s="160"/>
      <c r="F104" s="160"/>
      <c r="Y104" s="88"/>
      <c r="Z104" s="88"/>
      <c r="AA104" s="89"/>
      <c r="AB104" s="90"/>
    </row>
    <row r="105" ht="12.75" customHeight="1">
      <c r="B105" s="160"/>
      <c r="C105" s="160"/>
      <c r="D105" s="160"/>
      <c r="E105" s="160"/>
      <c r="F105" s="160"/>
      <c r="Y105" s="88"/>
      <c r="Z105" s="88"/>
      <c r="AA105" s="89"/>
      <c r="AB105" s="90"/>
    </row>
    <row r="106" ht="12.75" customHeight="1">
      <c r="B106" s="160"/>
      <c r="C106" s="160"/>
      <c r="D106" s="160"/>
      <c r="E106" s="160"/>
      <c r="F106" s="160"/>
      <c r="Y106" s="88"/>
      <c r="Z106" s="88"/>
      <c r="AA106" s="89"/>
      <c r="AB106" s="90"/>
    </row>
    <row r="107" ht="12.75" customHeight="1">
      <c r="B107" s="160"/>
      <c r="C107" s="160"/>
      <c r="D107" s="160"/>
      <c r="E107" s="160"/>
      <c r="F107" s="160"/>
      <c r="Y107" s="88"/>
      <c r="Z107" s="88"/>
      <c r="AA107" s="89"/>
      <c r="AB107" s="90"/>
    </row>
    <row r="108" ht="12.75" customHeight="1">
      <c r="B108" s="160"/>
      <c r="C108" s="160"/>
      <c r="D108" s="160"/>
      <c r="E108" s="160"/>
      <c r="F108" s="160"/>
      <c r="Y108" s="88"/>
      <c r="Z108" s="88"/>
      <c r="AA108" s="89"/>
      <c r="AB108" s="90"/>
    </row>
    <row r="109" ht="12.75" customHeight="1">
      <c r="B109" s="160"/>
      <c r="C109" s="160"/>
      <c r="D109" s="160"/>
      <c r="E109" s="160"/>
      <c r="F109" s="160"/>
      <c r="Y109" s="88"/>
      <c r="Z109" s="88"/>
      <c r="AA109" s="89"/>
      <c r="AB109" s="90"/>
    </row>
    <row r="110" ht="12.75" customHeight="1">
      <c r="B110" s="160"/>
      <c r="C110" s="160"/>
      <c r="D110" s="160"/>
      <c r="E110" s="160"/>
      <c r="F110" s="160"/>
      <c r="Y110" s="88"/>
      <c r="Z110" s="88"/>
      <c r="AA110" s="89"/>
      <c r="AB110" s="90"/>
    </row>
    <row r="111" ht="12.75" customHeight="1">
      <c r="B111" s="160"/>
      <c r="C111" s="160"/>
      <c r="D111" s="160"/>
      <c r="E111" s="160"/>
      <c r="F111" s="160"/>
      <c r="Y111" s="88"/>
      <c r="Z111" s="88"/>
      <c r="AA111" s="89"/>
      <c r="AB111" s="90"/>
    </row>
    <row r="112" ht="12.75" customHeight="1">
      <c r="B112" s="160"/>
      <c r="C112" s="160"/>
      <c r="D112" s="160"/>
      <c r="E112" s="160"/>
      <c r="F112" s="160"/>
      <c r="Y112" s="88"/>
      <c r="Z112" s="88"/>
      <c r="AA112" s="89"/>
      <c r="AB112" s="90"/>
    </row>
    <row r="113" ht="12.75" customHeight="1">
      <c r="B113" s="160"/>
      <c r="C113" s="160"/>
      <c r="D113" s="160"/>
      <c r="E113" s="160"/>
      <c r="F113" s="160"/>
      <c r="Y113" s="88"/>
      <c r="Z113" s="88"/>
      <c r="AA113" s="89"/>
      <c r="AB113" s="90"/>
    </row>
    <row r="114" ht="12.75" customHeight="1">
      <c r="B114" s="160"/>
      <c r="C114" s="160"/>
      <c r="D114" s="160"/>
      <c r="E114" s="160"/>
      <c r="F114" s="160"/>
      <c r="Y114" s="88"/>
      <c r="Z114" s="88"/>
      <c r="AA114" s="89"/>
      <c r="AB114" s="90"/>
    </row>
    <row r="115" ht="12.75" customHeight="1">
      <c r="B115" s="160"/>
      <c r="C115" s="160"/>
      <c r="D115" s="160"/>
      <c r="E115" s="160"/>
      <c r="F115" s="160"/>
      <c r="Y115" s="88"/>
      <c r="Z115" s="88"/>
      <c r="AA115" s="89"/>
      <c r="AB115" s="90"/>
    </row>
    <row r="116" ht="12.75" customHeight="1">
      <c r="B116" s="160"/>
      <c r="C116" s="160"/>
      <c r="D116" s="160"/>
      <c r="E116" s="160"/>
      <c r="F116" s="160"/>
      <c r="Y116" s="88"/>
      <c r="Z116" s="88"/>
      <c r="AA116" s="89"/>
      <c r="AB116" s="90"/>
    </row>
    <row r="117" ht="12.75" customHeight="1">
      <c r="B117" s="160"/>
      <c r="C117" s="160"/>
      <c r="D117" s="160"/>
      <c r="E117" s="160"/>
      <c r="F117" s="160"/>
      <c r="Y117" s="88"/>
      <c r="Z117" s="88"/>
      <c r="AA117" s="89"/>
      <c r="AB117" s="90"/>
    </row>
    <row r="118" ht="12.75" customHeight="1">
      <c r="B118" s="160"/>
      <c r="C118" s="160"/>
      <c r="D118" s="160"/>
      <c r="E118" s="160"/>
      <c r="F118" s="160"/>
      <c r="Y118" s="88"/>
      <c r="Z118" s="88"/>
      <c r="AA118" s="89"/>
      <c r="AB118" s="90"/>
    </row>
    <row r="119" ht="12.75" customHeight="1">
      <c r="B119" s="160"/>
      <c r="C119" s="160"/>
      <c r="D119" s="160"/>
      <c r="E119" s="160"/>
      <c r="F119" s="160"/>
      <c r="Y119" s="88"/>
      <c r="Z119" s="88"/>
      <c r="AA119" s="89"/>
      <c r="AB119" s="90"/>
    </row>
    <row r="120" ht="12.75" customHeight="1">
      <c r="B120" s="160"/>
      <c r="C120" s="160"/>
      <c r="D120" s="160"/>
      <c r="E120" s="160"/>
      <c r="F120" s="160"/>
      <c r="Y120" s="88"/>
      <c r="Z120" s="88"/>
      <c r="AA120" s="89"/>
      <c r="AB120" s="90"/>
    </row>
    <row r="121" ht="12.75" customHeight="1">
      <c r="B121" s="160"/>
      <c r="C121" s="160"/>
      <c r="D121" s="160"/>
      <c r="E121" s="160"/>
      <c r="F121" s="160"/>
      <c r="Y121" s="88"/>
      <c r="Z121" s="88"/>
      <c r="AA121" s="89"/>
      <c r="AB121" s="90"/>
    </row>
    <row r="122" ht="12.75" customHeight="1">
      <c r="B122" s="160"/>
      <c r="C122" s="160"/>
      <c r="D122" s="160"/>
      <c r="E122" s="160"/>
      <c r="F122" s="160"/>
      <c r="Y122" s="88"/>
      <c r="Z122" s="88"/>
      <c r="AA122" s="89"/>
      <c r="AB122" s="90"/>
    </row>
    <row r="123" ht="12.75" customHeight="1">
      <c r="B123" s="160"/>
      <c r="C123" s="160"/>
      <c r="D123" s="160"/>
      <c r="E123" s="160"/>
      <c r="F123" s="160"/>
      <c r="Y123" s="88"/>
      <c r="Z123" s="88"/>
      <c r="AA123" s="89"/>
      <c r="AB123" s="90"/>
    </row>
    <row r="124" ht="12.75" customHeight="1">
      <c r="B124" s="160"/>
      <c r="C124" s="160"/>
      <c r="D124" s="160"/>
      <c r="E124" s="160"/>
      <c r="F124" s="160"/>
      <c r="Y124" s="88"/>
      <c r="Z124" s="88"/>
      <c r="AA124" s="89"/>
      <c r="AB124" s="90"/>
    </row>
    <row r="125" ht="12.75" customHeight="1">
      <c r="B125" s="160"/>
      <c r="C125" s="160"/>
      <c r="D125" s="160"/>
      <c r="E125" s="160"/>
      <c r="F125" s="160"/>
      <c r="Y125" s="88"/>
      <c r="Z125" s="88"/>
      <c r="AA125" s="89"/>
      <c r="AB125" s="90"/>
    </row>
    <row r="126" ht="12.75" customHeight="1">
      <c r="B126" s="160"/>
      <c r="C126" s="160"/>
      <c r="D126" s="160"/>
      <c r="E126" s="160"/>
      <c r="F126" s="160"/>
      <c r="Y126" s="88"/>
      <c r="Z126" s="88"/>
      <c r="AA126" s="89"/>
      <c r="AB126" s="90"/>
    </row>
    <row r="127" ht="12.75" customHeight="1">
      <c r="B127" s="160"/>
      <c r="C127" s="160"/>
      <c r="D127" s="160"/>
      <c r="E127" s="160"/>
      <c r="F127" s="160"/>
      <c r="Y127" s="88"/>
      <c r="Z127" s="88"/>
      <c r="AA127" s="89"/>
      <c r="AB127" s="90"/>
    </row>
    <row r="128" ht="12.75" customHeight="1">
      <c r="B128" s="160"/>
      <c r="C128" s="160"/>
      <c r="D128" s="160"/>
      <c r="E128" s="160"/>
      <c r="F128" s="160"/>
      <c r="Y128" s="88"/>
      <c r="Z128" s="88"/>
      <c r="AA128" s="89"/>
      <c r="AB128" s="90"/>
    </row>
    <row r="129" ht="12.75" customHeight="1">
      <c r="B129" s="160"/>
      <c r="C129" s="160"/>
      <c r="D129" s="160"/>
      <c r="E129" s="160"/>
      <c r="F129" s="160"/>
      <c r="Y129" s="88"/>
      <c r="Z129" s="88"/>
      <c r="AA129" s="89"/>
      <c r="AB129" s="90"/>
    </row>
    <row r="130" ht="12.75" customHeight="1">
      <c r="B130" s="160"/>
      <c r="C130" s="160"/>
      <c r="D130" s="160"/>
      <c r="E130" s="160"/>
      <c r="F130" s="160"/>
      <c r="Y130" s="88"/>
      <c r="Z130" s="88"/>
      <c r="AA130" s="89"/>
      <c r="AB130" s="90"/>
    </row>
    <row r="131" ht="12.75" customHeight="1">
      <c r="B131" s="160"/>
      <c r="C131" s="160"/>
      <c r="D131" s="160"/>
      <c r="E131" s="160"/>
      <c r="F131" s="160"/>
      <c r="Y131" s="88"/>
      <c r="Z131" s="88"/>
      <c r="AA131" s="89"/>
      <c r="AB131" s="90"/>
    </row>
    <row r="132" ht="12.75" customHeight="1">
      <c r="B132" s="160"/>
      <c r="C132" s="160"/>
      <c r="D132" s="160"/>
      <c r="E132" s="160"/>
      <c r="F132" s="160"/>
      <c r="Y132" s="88"/>
      <c r="Z132" s="88"/>
      <c r="AA132" s="89"/>
      <c r="AB132" s="90"/>
    </row>
    <row r="133" ht="12.75" customHeight="1">
      <c r="B133" s="160"/>
      <c r="C133" s="160"/>
      <c r="D133" s="160"/>
      <c r="E133" s="160"/>
      <c r="F133" s="160"/>
      <c r="Y133" s="88"/>
      <c r="Z133" s="88"/>
      <c r="AA133" s="89"/>
      <c r="AB133" s="90"/>
    </row>
    <row r="134" ht="12.75" customHeight="1">
      <c r="B134" s="160"/>
      <c r="C134" s="160"/>
      <c r="D134" s="160"/>
      <c r="E134" s="160"/>
      <c r="F134" s="160"/>
      <c r="Y134" s="88"/>
      <c r="Z134" s="88"/>
      <c r="AA134" s="89"/>
      <c r="AB134" s="90"/>
    </row>
    <row r="135" ht="12.75" customHeight="1">
      <c r="B135" s="160"/>
      <c r="C135" s="160"/>
      <c r="D135" s="160"/>
      <c r="E135" s="160"/>
      <c r="F135" s="160"/>
      <c r="Y135" s="88"/>
      <c r="Z135" s="88"/>
      <c r="AA135" s="89"/>
      <c r="AB135" s="90"/>
    </row>
    <row r="136" ht="12.75" customHeight="1">
      <c r="B136" s="160"/>
      <c r="C136" s="160"/>
      <c r="D136" s="160"/>
      <c r="E136" s="160"/>
      <c r="F136" s="160"/>
      <c r="Y136" s="88"/>
      <c r="Z136" s="88"/>
      <c r="AA136" s="89"/>
      <c r="AB136" s="90"/>
    </row>
    <row r="137" ht="12.75" customHeight="1">
      <c r="B137" s="160"/>
      <c r="C137" s="160"/>
      <c r="D137" s="160"/>
      <c r="E137" s="160"/>
      <c r="F137" s="160"/>
      <c r="Y137" s="88"/>
      <c r="Z137" s="88"/>
      <c r="AA137" s="89"/>
      <c r="AB137" s="90"/>
    </row>
    <row r="138" ht="12.75" customHeight="1">
      <c r="B138" s="160"/>
      <c r="C138" s="160"/>
      <c r="D138" s="160"/>
      <c r="E138" s="160"/>
      <c r="F138" s="160"/>
      <c r="Y138" s="88"/>
      <c r="Z138" s="88"/>
      <c r="AA138" s="89"/>
      <c r="AB138" s="90"/>
    </row>
    <row r="139" ht="12.75" customHeight="1">
      <c r="B139" s="160"/>
      <c r="C139" s="160"/>
      <c r="D139" s="160"/>
      <c r="E139" s="160"/>
      <c r="F139" s="160"/>
      <c r="Y139" s="88"/>
      <c r="Z139" s="88"/>
      <c r="AA139" s="89"/>
      <c r="AB139" s="90"/>
    </row>
    <row r="140" ht="12.75" customHeight="1">
      <c r="B140" s="160"/>
      <c r="C140" s="160"/>
      <c r="D140" s="160"/>
      <c r="E140" s="160"/>
      <c r="F140" s="160"/>
      <c r="Y140" s="88"/>
      <c r="Z140" s="88"/>
      <c r="AA140" s="89"/>
      <c r="AB140" s="90"/>
    </row>
    <row r="141" ht="12.75" customHeight="1">
      <c r="B141" s="160"/>
      <c r="C141" s="160"/>
      <c r="D141" s="160"/>
      <c r="E141" s="160"/>
      <c r="F141" s="160"/>
      <c r="Y141" s="88"/>
      <c r="Z141" s="88"/>
      <c r="AA141" s="89"/>
      <c r="AB141" s="90"/>
    </row>
    <row r="142" ht="12.75" customHeight="1">
      <c r="B142" s="160"/>
      <c r="C142" s="160"/>
      <c r="D142" s="160"/>
      <c r="E142" s="160"/>
      <c r="F142" s="160"/>
      <c r="Y142" s="88"/>
      <c r="Z142" s="88"/>
      <c r="AA142" s="89"/>
      <c r="AB142" s="90"/>
    </row>
    <row r="143" ht="12.75" customHeight="1">
      <c r="B143" s="160"/>
      <c r="C143" s="160"/>
      <c r="D143" s="160"/>
      <c r="E143" s="160"/>
      <c r="F143" s="160"/>
      <c r="Y143" s="88"/>
      <c r="Z143" s="88"/>
      <c r="AA143" s="89"/>
      <c r="AB143" s="90"/>
    </row>
    <row r="144" ht="12.75" customHeight="1">
      <c r="B144" s="160"/>
      <c r="C144" s="160"/>
      <c r="D144" s="160"/>
      <c r="E144" s="160"/>
      <c r="F144" s="160"/>
      <c r="Y144" s="88"/>
      <c r="Z144" s="88"/>
      <c r="AA144" s="89"/>
      <c r="AB144" s="90"/>
    </row>
    <row r="145" ht="12.75" customHeight="1">
      <c r="B145" s="160"/>
      <c r="C145" s="160"/>
      <c r="D145" s="160"/>
      <c r="E145" s="160"/>
      <c r="F145" s="160"/>
      <c r="Y145" s="88"/>
      <c r="Z145" s="88"/>
      <c r="AA145" s="89"/>
      <c r="AB145" s="90"/>
    </row>
    <row r="146" ht="12.75" customHeight="1">
      <c r="B146" s="160"/>
      <c r="C146" s="160"/>
      <c r="D146" s="160"/>
      <c r="E146" s="160"/>
      <c r="F146" s="160"/>
      <c r="Y146" s="88"/>
      <c r="Z146" s="88"/>
      <c r="AA146" s="89"/>
      <c r="AB146" s="90"/>
    </row>
    <row r="147" ht="12.75" customHeight="1">
      <c r="B147" s="160"/>
      <c r="C147" s="160"/>
      <c r="D147" s="160"/>
      <c r="E147" s="160"/>
      <c r="F147" s="160"/>
      <c r="Y147" s="88"/>
      <c r="Z147" s="88"/>
      <c r="AA147" s="89"/>
      <c r="AB147" s="90"/>
    </row>
    <row r="148" ht="12.75" customHeight="1">
      <c r="B148" s="160"/>
      <c r="C148" s="160"/>
      <c r="D148" s="160"/>
      <c r="E148" s="160"/>
      <c r="F148" s="160"/>
      <c r="Y148" s="88"/>
      <c r="Z148" s="88"/>
      <c r="AA148" s="89"/>
      <c r="AB148" s="90"/>
    </row>
    <row r="149" ht="12.75" customHeight="1">
      <c r="B149" s="160"/>
      <c r="C149" s="160"/>
      <c r="D149" s="160"/>
      <c r="E149" s="160"/>
      <c r="F149" s="160"/>
      <c r="Y149" s="88"/>
      <c r="Z149" s="88"/>
      <c r="AA149" s="89"/>
      <c r="AB149" s="90"/>
    </row>
    <row r="150" ht="12.75" customHeight="1">
      <c r="B150" s="160"/>
      <c r="C150" s="160"/>
      <c r="D150" s="160"/>
      <c r="E150" s="160"/>
      <c r="F150" s="160"/>
      <c r="Y150" s="88"/>
      <c r="Z150" s="88"/>
      <c r="AA150" s="89"/>
      <c r="AB150" s="90"/>
    </row>
    <row r="151" ht="12.75" customHeight="1">
      <c r="B151" s="160"/>
      <c r="C151" s="160"/>
      <c r="D151" s="160"/>
      <c r="E151" s="160"/>
      <c r="F151" s="160"/>
      <c r="Y151" s="88"/>
      <c r="Z151" s="88"/>
      <c r="AA151" s="89"/>
      <c r="AB151" s="90"/>
    </row>
    <row r="152" ht="12.75" customHeight="1">
      <c r="B152" s="160"/>
      <c r="C152" s="160"/>
      <c r="D152" s="160"/>
      <c r="E152" s="160"/>
      <c r="F152" s="160"/>
      <c r="Y152" s="88"/>
      <c r="Z152" s="88"/>
      <c r="AA152" s="89"/>
      <c r="AB152" s="90"/>
    </row>
    <row r="153" ht="12.75" customHeight="1">
      <c r="B153" s="160"/>
      <c r="C153" s="160"/>
      <c r="D153" s="160"/>
      <c r="E153" s="160"/>
      <c r="F153" s="160"/>
      <c r="Y153" s="88"/>
      <c r="Z153" s="88"/>
      <c r="AA153" s="89"/>
      <c r="AB153" s="90"/>
    </row>
    <row r="154" ht="12.75" customHeight="1">
      <c r="B154" s="160"/>
      <c r="C154" s="160"/>
      <c r="D154" s="160"/>
      <c r="E154" s="160"/>
      <c r="F154" s="160"/>
      <c r="Y154" s="88"/>
      <c r="Z154" s="88"/>
      <c r="AA154" s="89"/>
      <c r="AB154" s="90"/>
    </row>
    <row r="155" ht="12.75" customHeight="1">
      <c r="B155" s="160"/>
      <c r="C155" s="160"/>
      <c r="D155" s="160"/>
      <c r="E155" s="160"/>
      <c r="F155" s="160"/>
      <c r="Y155" s="88"/>
      <c r="Z155" s="88"/>
      <c r="AA155" s="89"/>
      <c r="AB155" s="90"/>
    </row>
    <row r="156" ht="12.75" customHeight="1">
      <c r="B156" s="160"/>
      <c r="C156" s="160"/>
      <c r="D156" s="160"/>
      <c r="E156" s="160"/>
      <c r="F156" s="160"/>
      <c r="Y156" s="88"/>
      <c r="Z156" s="88"/>
      <c r="AA156" s="89"/>
      <c r="AB156" s="90"/>
    </row>
    <row r="157" ht="12.75" customHeight="1">
      <c r="B157" s="160"/>
      <c r="C157" s="160"/>
      <c r="D157" s="160"/>
      <c r="E157" s="160"/>
      <c r="F157" s="160"/>
      <c r="Y157" s="88"/>
      <c r="Z157" s="88"/>
      <c r="AA157" s="89"/>
      <c r="AB157" s="90"/>
    </row>
    <row r="158" ht="12.75" customHeight="1">
      <c r="B158" s="160"/>
      <c r="C158" s="160"/>
      <c r="D158" s="160"/>
      <c r="E158" s="160"/>
      <c r="F158" s="160"/>
      <c r="Y158" s="88"/>
      <c r="Z158" s="88"/>
      <c r="AA158" s="89"/>
      <c r="AB158" s="90"/>
    </row>
    <row r="159" ht="12.75" customHeight="1">
      <c r="B159" s="160"/>
      <c r="C159" s="160"/>
      <c r="D159" s="160"/>
      <c r="E159" s="160"/>
      <c r="F159" s="160"/>
      <c r="Y159" s="88"/>
      <c r="Z159" s="88"/>
      <c r="AA159" s="89"/>
      <c r="AB159" s="90"/>
    </row>
    <row r="160" ht="12.75" customHeight="1">
      <c r="B160" s="160"/>
      <c r="C160" s="160"/>
      <c r="D160" s="160"/>
      <c r="E160" s="160"/>
      <c r="F160" s="160"/>
      <c r="Y160" s="88"/>
      <c r="Z160" s="88"/>
      <c r="AA160" s="89"/>
      <c r="AB160" s="90"/>
    </row>
    <row r="161" ht="12.75" customHeight="1">
      <c r="B161" s="160"/>
      <c r="C161" s="160"/>
      <c r="D161" s="160"/>
      <c r="E161" s="160"/>
      <c r="F161" s="160"/>
      <c r="Y161" s="88"/>
      <c r="Z161" s="88"/>
      <c r="AA161" s="89"/>
      <c r="AB161" s="90"/>
    </row>
    <row r="162" ht="12.75" customHeight="1">
      <c r="B162" s="160"/>
      <c r="C162" s="160"/>
      <c r="D162" s="160"/>
      <c r="E162" s="160"/>
      <c r="F162" s="160"/>
      <c r="Y162" s="88"/>
      <c r="Z162" s="88"/>
      <c r="AA162" s="89"/>
      <c r="AB162" s="90"/>
    </row>
    <row r="163" ht="12.75" customHeight="1">
      <c r="B163" s="160"/>
      <c r="C163" s="160"/>
      <c r="D163" s="160"/>
      <c r="E163" s="160"/>
      <c r="F163" s="160"/>
      <c r="Y163" s="88"/>
      <c r="Z163" s="88"/>
      <c r="AA163" s="89"/>
      <c r="AB163" s="90"/>
    </row>
    <row r="164" ht="12.75" customHeight="1">
      <c r="B164" s="160"/>
      <c r="C164" s="160"/>
      <c r="D164" s="160"/>
      <c r="E164" s="160"/>
      <c r="F164" s="160"/>
      <c r="Y164" s="88"/>
      <c r="Z164" s="88"/>
      <c r="AA164" s="89"/>
      <c r="AB164" s="90"/>
    </row>
    <row r="165" ht="12.75" customHeight="1">
      <c r="B165" s="160"/>
      <c r="C165" s="160"/>
      <c r="D165" s="160"/>
      <c r="E165" s="160"/>
      <c r="F165" s="160"/>
      <c r="Y165" s="88"/>
      <c r="Z165" s="88"/>
      <c r="AA165" s="89"/>
      <c r="AB165" s="90"/>
    </row>
    <row r="166" ht="12.75" customHeight="1">
      <c r="B166" s="160"/>
      <c r="C166" s="160"/>
      <c r="D166" s="160"/>
      <c r="E166" s="160"/>
      <c r="F166" s="160"/>
      <c r="Y166" s="88"/>
      <c r="Z166" s="88"/>
      <c r="AA166" s="89"/>
      <c r="AB166" s="90"/>
    </row>
    <row r="167" ht="12.75" customHeight="1">
      <c r="B167" s="160"/>
      <c r="C167" s="160"/>
      <c r="D167" s="160"/>
      <c r="E167" s="160"/>
      <c r="F167" s="160"/>
      <c r="Y167" s="88"/>
      <c r="Z167" s="88"/>
      <c r="AA167" s="89"/>
      <c r="AB167" s="90"/>
    </row>
    <row r="168" ht="12.75" customHeight="1">
      <c r="B168" s="160"/>
      <c r="C168" s="160"/>
      <c r="D168" s="160"/>
      <c r="E168" s="160"/>
      <c r="F168" s="160"/>
      <c r="Y168" s="88"/>
      <c r="Z168" s="88"/>
      <c r="AA168" s="89"/>
      <c r="AB168" s="90"/>
    </row>
    <row r="169" ht="12.75" customHeight="1">
      <c r="B169" s="160"/>
      <c r="C169" s="160"/>
      <c r="D169" s="160"/>
      <c r="E169" s="160"/>
      <c r="F169" s="160"/>
      <c r="Y169" s="88"/>
      <c r="Z169" s="88"/>
      <c r="AA169" s="89"/>
      <c r="AB169" s="90"/>
    </row>
    <row r="170" ht="12.75" customHeight="1">
      <c r="B170" s="160"/>
      <c r="C170" s="160"/>
      <c r="D170" s="160"/>
      <c r="E170" s="160"/>
      <c r="F170" s="160"/>
      <c r="Y170" s="88"/>
      <c r="Z170" s="88"/>
      <c r="AA170" s="89"/>
      <c r="AB170" s="90"/>
    </row>
    <row r="171" ht="12.75" customHeight="1">
      <c r="B171" s="160"/>
      <c r="C171" s="160"/>
      <c r="D171" s="160"/>
      <c r="E171" s="160"/>
      <c r="F171" s="160"/>
      <c r="Y171" s="88"/>
      <c r="Z171" s="88"/>
      <c r="AA171" s="89"/>
      <c r="AB171" s="90"/>
    </row>
    <row r="172" ht="12.75" customHeight="1">
      <c r="B172" s="160"/>
      <c r="C172" s="160"/>
      <c r="D172" s="160"/>
      <c r="E172" s="160"/>
      <c r="F172" s="160"/>
      <c r="Y172" s="88"/>
      <c r="Z172" s="88"/>
      <c r="AA172" s="89"/>
      <c r="AB172" s="90"/>
    </row>
    <row r="173" ht="12.75" customHeight="1">
      <c r="B173" s="160"/>
      <c r="C173" s="160"/>
      <c r="D173" s="160"/>
      <c r="E173" s="160"/>
      <c r="F173" s="160"/>
      <c r="Y173" s="88"/>
      <c r="Z173" s="88"/>
      <c r="AA173" s="89"/>
      <c r="AB173" s="90"/>
    </row>
    <row r="174" ht="12.75" customHeight="1">
      <c r="B174" s="160"/>
      <c r="C174" s="160"/>
      <c r="D174" s="160"/>
      <c r="E174" s="160"/>
      <c r="F174" s="160"/>
      <c r="Y174" s="88"/>
      <c r="Z174" s="88"/>
      <c r="AA174" s="89"/>
      <c r="AB174" s="90"/>
    </row>
    <row r="175" ht="12.75" customHeight="1">
      <c r="B175" s="160"/>
      <c r="C175" s="160"/>
      <c r="D175" s="160"/>
      <c r="E175" s="160"/>
      <c r="F175" s="160"/>
      <c r="Y175" s="88"/>
      <c r="Z175" s="88"/>
      <c r="AA175" s="89"/>
      <c r="AB175" s="90"/>
    </row>
    <row r="176" ht="12.75" customHeight="1">
      <c r="B176" s="160"/>
      <c r="C176" s="160"/>
      <c r="D176" s="160"/>
      <c r="E176" s="160"/>
      <c r="F176" s="160"/>
      <c r="Y176" s="88"/>
      <c r="Z176" s="88"/>
      <c r="AA176" s="89"/>
      <c r="AB176" s="90"/>
    </row>
    <row r="177" ht="12.75" customHeight="1">
      <c r="B177" s="160"/>
      <c r="C177" s="160"/>
      <c r="D177" s="160"/>
      <c r="E177" s="160"/>
      <c r="F177" s="160"/>
      <c r="Y177" s="88"/>
      <c r="Z177" s="88"/>
      <c r="AA177" s="89"/>
      <c r="AB177" s="90"/>
    </row>
    <row r="178" ht="12.75" customHeight="1">
      <c r="B178" s="160"/>
      <c r="C178" s="160"/>
      <c r="D178" s="160"/>
      <c r="E178" s="160"/>
      <c r="F178" s="160"/>
      <c r="Y178" s="88"/>
      <c r="Z178" s="88"/>
      <c r="AA178" s="89"/>
      <c r="AB178" s="90"/>
    </row>
    <row r="179" ht="12.75" customHeight="1">
      <c r="B179" s="160"/>
      <c r="C179" s="160"/>
      <c r="D179" s="160"/>
      <c r="E179" s="160"/>
      <c r="F179" s="160"/>
      <c r="Y179" s="88"/>
      <c r="Z179" s="88"/>
      <c r="AA179" s="89"/>
      <c r="AB179" s="90"/>
    </row>
    <row r="180" ht="12.75" customHeight="1">
      <c r="B180" s="160"/>
      <c r="C180" s="160"/>
      <c r="D180" s="160"/>
      <c r="E180" s="160"/>
      <c r="F180" s="160"/>
      <c r="Y180" s="88"/>
      <c r="Z180" s="88"/>
      <c r="AA180" s="89"/>
      <c r="AB180" s="90"/>
    </row>
    <row r="181" ht="12.75" customHeight="1">
      <c r="B181" s="160"/>
      <c r="C181" s="160"/>
      <c r="D181" s="160"/>
      <c r="E181" s="160"/>
      <c r="F181" s="160"/>
      <c r="Y181" s="88"/>
      <c r="Z181" s="88"/>
      <c r="AA181" s="89"/>
      <c r="AB181" s="90"/>
    </row>
    <row r="182" ht="12.75" customHeight="1">
      <c r="B182" s="160"/>
      <c r="C182" s="160"/>
      <c r="D182" s="160"/>
      <c r="E182" s="160"/>
      <c r="F182" s="160"/>
      <c r="Y182" s="88"/>
      <c r="Z182" s="88"/>
      <c r="AA182" s="89"/>
      <c r="AB182" s="90"/>
    </row>
    <row r="183" ht="12.75" customHeight="1">
      <c r="B183" s="160"/>
      <c r="C183" s="160"/>
      <c r="D183" s="160"/>
      <c r="E183" s="160"/>
      <c r="F183" s="160"/>
      <c r="Y183" s="88"/>
      <c r="Z183" s="88"/>
      <c r="AA183" s="89"/>
      <c r="AB183" s="90"/>
    </row>
    <row r="184" ht="12.75" customHeight="1">
      <c r="B184" s="160"/>
      <c r="C184" s="160"/>
      <c r="D184" s="160"/>
      <c r="E184" s="160"/>
      <c r="F184" s="160"/>
      <c r="Y184" s="88"/>
      <c r="Z184" s="88"/>
      <c r="AA184" s="89"/>
      <c r="AB184" s="90"/>
    </row>
    <row r="185" ht="12.75" customHeight="1">
      <c r="B185" s="160"/>
      <c r="C185" s="160"/>
      <c r="D185" s="160"/>
      <c r="E185" s="160"/>
      <c r="F185" s="160"/>
      <c r="Y185" s="88"/>
      <c r="Z185" s="88"/>
      <c r="AA185" s="89"/>
      <c r="AB185" s="90"/>
    </row>
    <row r="186" ht="12.75" customHeight="1">
      <c r="B186" s="160"/>
      <c r="C186" s="160"/>
      <c r="D186" s="160"/>
      <c r="E186" s="160"/>
      <c r="F186" s="160"/>
      <c r="Y186" s="88"/>
      <c r="Z186" s="88"/>
      <c r="AA186" s="89"/>
      <c r="AB186" s="90"/>
    </row>
    <row r="187" ht="12.75" customHeight="1">
      <c r="B187" s="160"/>
      <c r="C187" s="160"/>
      <c r="D187" s="160"/>
      <c r="E187" s="160"/>
      <c r="F187" s="160"/>
      <c r="Y187" s="88"/>
      <c r="Z187" s="88"/>
      <c r="AA187" s="89"/>
      <c r="AB187" s="90"/>
    </row>
    <row r="188" ht="12.75" customHeight="1">
      <c r="B188" s="160"/>
      <c r="C188" s="160"/>
      <c r="D188" s="160"/>
      <c r="E188" s="160"/>
      <c r="F188" s="160"/>
      <c r="Y188" s="88"/>
      <c r="Z188" s="88"/>
      <c r="AA188" s="89"/>
      <c r="AB188" s="90"/>
    </row>
    <row r="189" ht="12.75" customHeight="1">
      <c r="B189" s="160"/>
      <c r="C189" s="160"/>
      <c r="D189" s="160"/>
      <c r="E189" s="160"/>
      <c r="F189" s="160"/>
      <c r="Y189" s="88"/>
      <c r="Z189" s="88"/>
      <c r="AA189" s="89"/>
      <c r="AB189" s="90"/>
    </row>
    <row r="190" ht="12.75" customHeight="1">
      <c r="B190" s="160"/>
      <c r="C190" s="160"/>
      <c r="D190" s="160"/>
      <c r="E190" s="160"/>
      <c r="F190" s="160"/>
      <c r="Y190" s="88"/>
      <c r="Z190" s="88"/>
      <c r="AA190" s="89"/>
      <c r="AB190" s="90"/>
    </row>
    <row r="191" ht="12.75" customHeight="1">
      <c r="B191" s="160"/>
      <c r="C191" s="160"/>
      <c r="D191" s="160"/>
      <c r="E191" s="160"/>
      <c r="F191" s="160"/>
      <c r="Y191" s="88"/>
      <c r="Z191" s="88"/>
      <c r="AA191" s="89"/>
      <c r="AB191" s="90"/>
    </row>
    <row r="192" ht="12.75" customHeight="1">
      <c r="B192" s="160"/>
      <c r="C192" s="160"/>
      <c r="D192" s="160"/>
      <c r="E192" s="160"/>
      <c r="F192" s="160"/>
      <c r="Y192" s="88"/>
      <c r="Z192" s="88"/>
      <c r="AA192" s="89"/>
      <c r="AB192" s="90"/>
    </row>
    <row r="193" ht="12.75" customHeight="1">
      <c r="B193" s="160"/>
      <c r="C193" s="160"/>
      <c r="D193" s="160"/>
      <c r="E193" s="160"/>
      <c r="F193" s="160"/>
      <c r="Y193" s="88"/>
      <c r="Z193" s="88"/>
      <c r="AA193" s="89"/>
      <c r="AB193" s="90"/>
    </row>
    <row r="194" ht="12.75" customHeight="1">
      <c r="B194" s="160"/>
      <c r="C194" s="160"/>
      <c r="D194" s="160"/>
      <c r="E194" s="160"/>
      <c r="F194" s="160"/>
      <c r="Y194" s="88"/>
      <c r="Z194" s="88"/>
      <c r="AA194" s="89"/>
      <c r="AB194" s="90"/>
    </row>
    <row r="195" ht="12.75" customHeight="1">
      <c r="B195" s="160"/>
      <c r="C195" s="160"/>
      <c r="D195" s="160"/>
      <c r="E195" s="160"/>
      <c r="F195" s="160"/>
      <c r="Y195" s="88"/>
      <c r="Z195" s="88"/>
      <c r="AA195" s="89"/>
      <c r="AB195" s="90"/>
    </row>
    <row r="196" ht="12.75" customHeight="1">
      <c r="B196" s="160"/>
      <c r="C196" s="160"/>
      <c r="D196" s="160"/>
      <c r="E196" s="160"/>
      <c r="F196" s="160"/>
      <c r="Y196" s="88"/>
      <c r="Z196" s="88"/>
      <c r="AA196" s="89"/>
      <c r="AB196" s="90"/>
    </row>
    <row r="197" ht="12.75" customHeight="1">
      <c r="B197" s="160"/>
      <c r="C197" s="160"/>
      <c r="D197" s="160"/>
      <c r="E197" s="160"/>
      <c r="F197" s="160"/>
      <c r="Y197" s="88"/>
      <c r="Z197" s="88"/>
      <c r="AA197" s="89"/>
      <c r="AB197" s="90"/>
    </row>
    <row r="198" ht="12.75" customHeight="1">
      <c r="B198" s="160"/>
      <c r="C198" s="160"/>
      <c r="D198" s="160"/>
      <c r="E198" s="160"/>
      <c r="F198" s="160"/>
      <c r="Y198" s="88"/>
      <c r="Z198" s="88"/>
      <c r="AA198" s="89"/>
      <c r="AB198" s="90"/>
    </row>
    <row r="199" ht="12.75" customHeight="1">
      <c r="B199" s="160"/>
      <c r="C199" s="160"/>
      <c r="D199" s="160"/>
      <c r="E199" s="160"/>
      <c r="F199" s="160"/>
      <c r="Y199" s="88"/>
      <c r="Z199" s="88"/>
      <c r="AA199" s="89"/>
      <c r="AB199" s="90"/>
    </row>
    <row r="200" ht="12.75" customHeight="1">
      <c r="B200" s="160"/>
      <c r="C200" s="160"/>
      <c r="D200" s="160"/>
      <c r="E200" s="160"/>
      <c r="F200" s="160"/>
      <c r="Y200" s="88"/>
      <c r="Z200" s="88"/>
      <c r="AA200" s="89"/>
      <c r="AB200" s="90"/>
    </row>
    <row r="201" ht="12.75" customHeight="1">
      <c r="B201" s="160"/>
      <c r="C201" s="160"/>
      <c r="D201" s="160"/>
      <c r="E201" s="160"/>
      <c r="F201" s="160"/>
      <c r="Y201" s="88"/>
      <c r="Z201" s="88"/>
      <c r="AA201" s="89"/>
      <c r="AB201" s="90"/>
    </row>
    <row r="202" ht="12.75" customHeight="1">
      <c r="B202" s="160"/>
      <c r="C202" s="160"/>
      <c r="D202" s="160"/>
      <c r="E202" s="160"/>
      <c r="F202" s="160"/>
      <c r="Y202" s="88"/>
      <c r="Z202" s="88"/>
      <c r="AA202" s="89"/>
      <c r="AB202" s="90"/>
    </row>
    <row r="203" ht="12.75" customHeight="1">
      <c r="B203" s="160"/>
      <c r="C203" s="160"/>
      <c r="D203" s="160"/>
      <c r="E203" s="160"/>
      <c r="F203" s="160"/>
      <c r="Y203" s="88"/>
      <c r="Z203" s="88"/>
      <c r="AA203" s="89"/>
      <c r="AB203" s="90"/>
    </row>
    <row r="204" ht="12.75" customHeight="1">
      <c r="B204" s="160"/>
      <c r="C204" s="160"/>
      <c r="D204" s="160"/>
      <c r="E204" s="160"/>
      <c r="F204" s="160"/>
      <c r="Y204" s="88"/>
      <c r="Z204" s="88"/>
      <c r="AA204" s="89"/>
      <c r="AB204" s="90"/>
    </row>
    <row r="205" ht="12.75" customHeight="1">
      <c r="B205" s="160"/>
      <c r="C205" s="160"/>
      <c r="D205" s="160"/>
      <c r="E205" s="160"/>
      <c r="F205" s="160"/>
      <c r="Y205" s="88"/>
      <c r="Z205" s="88"/>
      <c r="AA205" s="89"/>
      <c r="AB205" s="90"/>
    </row>
    <row r="206" ht="12.75" customHeight="1">
      <c r="B206" s="160"/>
      <c r="C206" s="160"/>
      <c r="D206" s="160"/>
      <c r="E206" s="160"/>
      <c r="F206" s="160"/>
      <c r="Y206" s="88"/>
      <c r="Z206" s="88"/>
      <c r="AA206" s="89"/>
      <c r="AB206" s="90"/>
    </row>
    <row r="207" ht="12.75" customHeight="1">
      <c r="B207" s="160"/>
      <c r="C207" s="160"/>
      <c r="D207" s="160"/>
      <c r="E207" s="160"/>
      <c r="F207" s="160"/>
      <c r="Y207" s="88"/>
      <c r="Z207" s="88"/>
      <c r="AA207" s="89"/>
      <c r="AB207" s="90"/>
    </row>
    <row r="208" ht="12.75" customHeight="1">
      <c r="B208" s="160"/>
      <c r="C208" s="160"/>
      <c r="D208" s="160"/>
      <c r="E208" s="160"/>
      <c r="F208" s="160"/>
      <c r="Y208" s="88"/>
      <c r="Z208" s="88"/>
      <c r="AA208" s="89"/>
      <c r="AB208" s="90"/>
    </row>
    <row r="209" ht="12.75" customHeight="1">
      <c r="B209" s="160"/>
      <c r="C209" s="160"/>
      <c r="D209" s="160"/>
      <c r="E209" s="160"/>
      <c r="F209" s="160"/>
      <c r="Y209" s="88"/>
      <c r="Z209" s="88"/>
      <c r="AA209" s="89"/>
      <c r="AB209" s="90"/>
    </row>
    <row r="210" ht="12.75" customHeight="1">
      <c r="B210" s="160"/>
      <c r="C210" s="160"/>
      <c r="D210" s="160"/>
      <c r="E210" s="160"/>
      <c r="F210" s="160"/>
      <c r="Y210" s="88"/>
      <c r="Z210" s="88"/>
      <c r="AA210" s="89"/>
      <c r="AB210" s="90"/>
    </row>
    <row r="211" ht="12.75" customHeight="1">
      <c r="B211" s="160"/>
      <c r="C211" s="160"/>
      <c r="D211" s="160"/>
      <c r="E211" s="160"/>
      <c r="F211" s="160"/>
      <c r="Y211" s="88"/>
      <c r="Z211" s="88"/>
      <c r="AA211" s="89"/>
      <c r="AB211" s="90"/>
    </row>
    <row r="212" ht="12.75" customHeight="1">
      <c r="B212" s="160"/>
      <c r="C212" s="160"/>
      <c r="D212" s="160"/>
      <c r="E212" s="160"/>
      <c r="F212" s="160"/>
      <c r="Y212" s="88"/>
      <c r="Z212" s="88"/>
      <c r="AA212" s="89"/>
      <c r="AB212" s="90"/>
    </row>
    <row r="213" ht="12.75" customHeight="1">
      <c r="B213" s="160"/>
      <c r="C213" s="160"/>
      <c r="D213" s="160"/>
      <c r="E213" s="160"/>
      <c r="F213" s="160"/>
      <c r="Y213" s="88"/>
      <c r="Z213" s="88"/>
      <c r="AA213" s="89"/>
      <c r="AB213" s="90"/>
    </row>
    <row r="214" ht="12.75" customHeight="1">
      <c r="B214" s="160"/>
      <c r="C214" s="160"/>
      <c r="D214" s="160"/>
      <c r="E214" s="160"/>
      <c r="F214" s="160"/>
      <c r="Y214" s="88"/>
      <c r="Z214" s="88"/>
      <c r="AA214" s="89"/>
      <c r="AB214" s="90"/>
    </row>
    <row r="215" ht="12.75" customHeight="1">
      <c r="B215" s="160"/>
      <c r="C215" s="160"/>
      <c r="D215" s="160"/>
      <c r="E215" s="160"/>
      <c r="F215" s="160"/>
      <c r="Y215" s="88"/>
      <c r="Z215" s="88"/>
      <c r="AA215" s="89"/>
      <c r="AB215" s="90"/>
    </row>
    <row r="216" ht="12.75" customHeight="1">
      <c r="B216" s="160"/>
      <c r="C216" s="160"/>
      <c r="D216" s="160"/>
      <c r="E216" s="160"/>
      <c r="F216" s="160"/>
      <c r="Y216" s="88"/>
      <c r="Z216" s="88"/>
      <c r="AA216" s="89"/>
      <c r="AB216" s="90"/>
    </row>
    <row r="217" ht="12.75" customHeight="1">
      <c r="B217" s="160"/>
      <c r="C217" s="160"/>
      <c r="D217" s="160"/>
      <c r="E217" s="160"/>
      <c r="F217" s="160"/>
      <c r="Y217" s="88"/>
      <c r="Z217" s="88"/>
      <c r="AA217" s="89"/>
      <c r="AB217" s="90"/>
    </row>
    <row r="218" ht="12.75" customHeight="1">
      <c r="B218" s="160"/>
      <c r="C218" s="160"/>
      <c r="D218" s="160"/>
      <c r="E218" s="160"/>
      <c r="F218" s="160"/>
      <c r="Y218" s="88"/>
      <c r="Z218" s="88"/>
      <c r="AA218" s="89"/>
      <c r="AB218" s="90"/>
    </row>
    <row r="219" ht="12.75" customHeight="1">
      <c r="B219" s="160"/>
      <c r="C219" s="160"/>
      <c r="D219" s="160"/>
      <c r="E219" s="160"/>
      <c r="F219" s="160"/>
      <c r="Y219" s="88"/>
      <c r="Z219" s="88"/>
      <c r="AA219" s="89"/>
      <c r="AB219" s="90"/>
    </row>
    <row r="220" ht="12.75" customHeight="1">
      <c r="B220" s="160"/>
      <c r="C220" s="160"/>
      <c r="D220" s="160"/>
      <c r="E220" s="160"/>
      <c r="F220" s="160"/>
      <c r="Y220" s="88"/>
      <c r="Z220" s="88"/>
      <c r="AA220" s="89"/>
      <c r="AB220" s="90"/>
    </row>
    <row r="221" ht="12.75" customHeight="1">
      <c r="B221" s="160"/>
      <c r="C221" s="160"/>
      <c r="D221" s="160"/>
      <c r="E221" s="160"/>
      <c r="F221" s="160"/>
      <c r="Y221" s="88"/>
      <c r="Z221" s="88"/>
      <c r="AA221" s="89"/>
      <c r="AB221" s="90"/>
    </row>
    <row r="222" ht="12.75" customHeight="1">
      <c r="B222" s="160"/>
      <c r="C222" s="160"/>
      <c r="D222" s="160"/>
      <c r="E222" s="160"/>
      <c r="F222" s="160"/>
      <c r="Y222" s="88"/>
      <c r="Z222" s="88"/>
      <c r="AA222" s="89"/>
      <c r="AB222" s="90"/>
    </row>
    <row r="223" ht="12.75" customHeight="1">
      <c r="B223" s="160"/>
      <c r="C223" s="160"/>
      <c r="D223" s="160"/>
      <c r="E223" s="160"/>
      <c r="F223" s="160"/>
      <c r="Y223" s="88"/>
      <c r="Z223" s="88"/>
      <c r="AA223" s="89"/>
      <c r="AB223" s="90"/>
    </row>
    <row r="224" ht="12.75" customHeight="1">
      <c r="B224" s="160"/>
      <c r="C224" s="160"/>
      <c r="D224" s="160"/>
      <c r="E224" s="160"/>
      <c r="F224" s="160"/>
      <c r="Y224" s="88"/>
      <c r="Z224" s="88"/>
      <c r="AA224" s="89"/>
      <c r="AB224" s="90"/>
    </row>
    <row r="225" ht="12.75" customHeight="1">
      <c r="B225" s="160"/>
      <c r="C225" s="160"/>
      <c r="D225" s="160"/>
      <c r="E225" s="160"/>
      <c r="F225" s="160"/>
      <c r="Y225" s="88"/>
      <c r="Z225" s="88"/>
      <c r="AA225" s="89"/>
      <c r="AB225" s="90"/>
    </row>
    <row r="226" ht="12.75" customHeight="1">
      <c r="B226" s="160"/>
      <c r="C226" s="160"/>
      <c r="D226" s="160"/>
      <c r="E226" s="160"/>
      <c r="F226" s="160"/>
      <c r="Y226" s="88"/>
      <c r="Z226" s="88"/>
      <c r="AA226" s="89"/>
      <c r="AB226" s="90"/>
    </row>
    <row r="227" ht="12.75" customHeight="1">
      <c r="B227" s="160"/>
      <c r="C227" s="160"/>
      <c r="D227" s="160"/>
      <c r="E227" s="160"/>
      <c r="F227" s="160"/>
      <c r="Y227" s="88"/>
      <c r="Z227" s="88"/>
      <c r="AA227" s="89"/>
      <c r="AB227" s="90"/>
    </row>
    <row r="228" ht="12.75" customHeight="1">
      <c r="B228" s="160"/>
      <c r="C228" s="160"/>
      <c r="D228" s="160"/>
      <c r="E228" s="160"/>
      <c r="F228" s="160"/>
      <c r="Y228" s="88"/>
      <c r="Z228" s="88"/>
      <c r="AA228" s="89"/>
      <c r="AB228" s="90"/>
    </row>
    <row r="229" ht="12.75" customHeight="1">
      <c r="B229" s="160"/>
      <c r="C229" s="160"/>
      <c r="D229" s="160"/>
      <c r="E229" s="160"/>
      <c r="F229" s="160"/>
      <c r="Y229" s="88"/>
      <c r="Z229" s="88"/>
      <c r="AA229" s="89"/>
      <c r="AB229" s="90"/>
    </row>
    <row r="230" ht="12.75" customHeight="1">
      <c r="B230" s="160"/>
      <c r="C230" s="160"/>
      <c r="D230" s="160"/>
      <c r="E230" s="160"/>
      <c r="F230" s="160"/>
      <c r="Y230" s="88"/>
      <c r="Z230" s="88"/>
      <c r="AA230" s="89"/>
      <c r="AB230" s="90"/>
    </row>
    <row r="231" ht="12.75" customHeight="1">
      <c r="B231" s="160"/>
      <c r="C231" s="160"/>
      <c r="D231" s="160"/>
      <c r="E231" s="160"/>
      <c r="F231" s="160"/>
      <c r="Y231" s="88"/>
      <c r="Z231" s="88"/>
      <c r="AA231" s="89"/>
      <c r="AB231" s="90"/>
    </row>
    <row r="232" ht="12.75" customHeight="1">
      <c r="B232" s="160"/>
      <c r="C232" s="160"/>
      <c r="D232" s="160"/>
      <c r="E232" s="160"/>
      <c r="F232" s="160"/>
      <c r="Y232" s="88"/>
      <c r="Z232" s="88"/>
      <c r="AA232" s="89"/>
      <c r="AB232" s="90"/>
    </row>
    <row r="233" ht="12.75" customHeight="1">
      <c r="B233" s="160"/>
      <c r="C233" s="160"/>
      <c r="D233" s="160"/>
      <c r="E233" s="160"/>
      <c r="F233" s="160"/>
      <c r="Y233" s="88"/>
      <c r="Z233" s="88"/>
      <c r="AA233" s="89"/>
      <c r="AB233" s="90"/>
    </row>
    <row r="234" ht="12.75" customHeight="1">
      <c r="B234" s="160"/>
      <c r="C234" s="160"/>
      <c r="D234" s="160"/>
      <c r="E234" s="160"/>
      <c r="F234" s="160"/>
      <c r="Y234" s="88"/>
      <c r="Z234" s="88"/>
      <c r="AA234" s="89"/>
      <c r="AB234" s="90"/>
    </row>
    <row r="235" ht="12.75" customHeight="1">
      <c r="B235" s="160"/>
      <c r="C235" s="160"/>
      <c r="D235" s="160"/>
      <c r="E235" s="160"/>
      <c r="F235" s="160"/>
      <c r="Y235" s="88"/>
      <c r="Z235" s="88"/>
      <c r="AA235" s="89"/>
      <c r="AB235" s="90"/>
    </row>
    <row r="236" ht="12.75" customHeight="1">
      <c r="B236" s="160"/>
      <c r="C236" s="160"/>
      <c r="D236" s="160"/>
      <c r="E236" s="160"/>
      <c r="F236" s="160"/>
      <c r="Y236" s="88"/>
      <c r="Z236" s="88"/>
      <c r="AA236" s="89"/>
      <c r="AB236" s="90"/>
    </row>
    <row r="237" ht="12.75" customHeight="1">
      <c r="B237" s="160"/>
      <c r="C237" s="160"/>
      <c r="D237" s="160"/>
      <c r="E237" s="160"/>
      <c r="F237" s="160"/>
      <c r="Y237" s="88"/>
      <c r="Z237" s="88"/>
      <c r="AA237" s="89"/>
      <c r="AB237" s="90"/>
    </row>
    <row r="238" ht="12.75" customHeight="1">
      <c r="B238" s="160"/>
      <c r="C238" s="160"/>
      <c r="D238" s="160"/>
      <c r="E238" s="160"/>
      <c r="F238" s="160"/>
      <c r="Y238" s="88"/>
      <c r="Z238" s="88"/>
      <c r="AA238" s="89"/>
      <c r="AB238" s="90"/>
    </row>
    <row r="239" ht="12.75" customHeight="1">
      <c r="B239" s="160"/>
      <c r="C239" s="160"/>
      <c r="D239" s="160"/>
      <c r="E239" s="160"/>
      <c r="F239" s="160"/>
      <c r="Y239" s="88"/>
      <c r="Z239" s="88"/>
      <c r="AA239" s="89"/>
      <c r="AB239" s="90"/>
    </row>
    <row r="240" ht="12.75" customHeight="1">
      <c r="B240" s="160"/>
      <c r="C240" s="160"/>
      <c r="D240" s="160"/>
      <c r="E240" s="160"/>
      <c r="F240" s="160"/>
      <c r="Y240" s="88"/>
      <c r="Z240" s="88"/>
      <c r="AA240" s="89"/>
      <c r="AB240" s="90"/>
    </row>
    <row r="241" ht="12.75" customHeight="1">
      <c r="B241" s="160"/>
      <c r="C241" s="160"/>
      <c r="D241" s="160"/>
      <c r="E241" s="160"/>
      <c r="F241" s="160"/>
      <c r="Y241" s="88"/>
      <c r="Z241" s="88"/>
      <c r="AA241" s="89"/>
      <c r="AB241" s="90"/>
    </row>
    <row r="242" ht="12.75" customHeight="1">
      <c r="B242" s="160"/>
      <c r="C242" s="160"/>
      <c r="D242" s="160"/>
      <c r="E242" s="160"/>
      <c r="F242" s="160"/>
      <c r="Y242" s="88"/>
      <c r="Z242" s="88"/>
      <c r="AA242" s="89"/>
      <c r="AB242" s="90"/>
    </row>
    <row r="243" ht="12.75" customHeight="1">
      <c r="B243" s="160"/>
      <c r="C243" s="160"/>
      <c r="D243" s="160"/>
      <c r="E243" s="160"/>
      <c r="F243" s="160"/>
      <c r="Y243" s="88"/>
      <c r="Z243" s="88"/>
      <c r="AA243" s="89"/>
      <c r="AB243" s="90"/>
    </row>
    <row r="244" ht="12.75" customHeight="1">
      <c r="B244" s="160"/>
      <c r="C244" s="160"/>
      <c r="D244" s="160"/>
      <c r="E244" s="160"/>
      <c r="F244" s="160"/>
      <c r="Y244" s="88"/>
      <c r="Z244" s="88"/>
      <c r="AA244" s="89"/>
      <c r="AB244" s="90"/>
    </row>
    <row r="245" ht="12.75" customHeight="1">
      <c r="B245" s="160"/>
      <c r="C245" s="160"/>
      <c r="D245" s="160"/>
      <c r="E245" s="160"/>
      <c r="F245" s="160"/>
      <c r="Y245" s="88"/>
      <c r="Z245" s="88"/>
      <c r="AA245" s="89"/>
      <c r="AB245" s="90"/>
    </row>
    <row r="246" ht="12.75" customHeight="1">
      <c r="B246" s="160"/>
      <c r="C246" s="160"/>
      <c r="D246" s="160"/>
      <c r="E246" s="160"/>
      <c r="F246" s="160"/>
      <c r="Y246" s="88"/>
      <c r="Z246" s="88"/>
      <c r="AA246" s="89"/>
      <c r="AB246" s="90"/>
    </row>
    <row r="247" ht="12.75" customHeight="1">
      <c r="B247" s="160"/>
      <c r="C247" s="160"/>
      <c r="D247" s="160"/>
      <c r="E247" s="160"/>
      <c r="F247" s="160"/>
      <c r="Y247" s="88"/>
      <c r="Z247" s="88"/>
      <c r="AA247" s="89"/>
      <c r="AB247" s="90"/>
    </row>
    <row r="248" ht="12.75" customHeight="1">
      <c r="B248" s="160"/>
      <c r="C248" s="160"/>
      <c r="D248" s="160"/>
      <c r="E248" s="160"/>
      <c r="F248" s="160"/>
      <c r="Y248" s="88"/>
      <c r="Z248" s="88"/>
      <c r="AA248" s="89"/>
      <c r="AB248" s="90"/>
    </row>
    <row r="249" ht="12.75" customHeight="1">
      <c r="B249" s="160"/>
      <c r="C249" s="160"/>
      <c r="D249" s="160"/>
      <c r="E249" s="160"/>
      <c r="F249" s="160"/>
      <c r="Y249" s="88"/>
      <c r="Z249" s="88"/>
      <c r="AA249" s="89"/>
      <c r="AB249" s="90"/>
    </row>
    <row r="250" ht="12.75" customHeight="1">
      <c r="B250" s="160"/>
      <c r="C250" s="160"/>
      <c r="D250" s="160"/>
      <c r="E250" s="160"/>
      <c r="F250" s="160"/>
      <c r="Y250" s="88"/>
      <c r="Z250" s="88"/>
      <c r="AA250" s="89"/>
      <c r="AB250" s="90"/>
    </row>
    <row r="251" ht="12.75" customHeight="1">
      <c r="B251" s="160"/>
      <c r="C251" s="160"/>
      <c r="D251" s="160"/>
      <c r="E251" s="160"/>
      <c r="F251" s="160"/>
      <c r="Y251" s="88"/>
      <c r="Z251" s="88"/>
      <c r="AA251" s="89"/>
      <c r="AB251" s="90"/>
    </row>
    <row r="252" ht="12.75" customHeight="1">
      <c r="B252" s="160"/>
      <c r="C252" s="160"/>
      <c r="D252" s="160"/>
      <c r="E252" s="160"/>
      <c r="F252" s="160"/>
      <c r="Y252" s="88"/>
      <c r="Z252" s="88"/>
      <c r="AA252" s="89"/>
      <c r="AB252" s="90"/>
    </row>
    <row r="253" ht="12.75" customHeight="1">
      <c r="B253" s="160"/>
      <c r="C253" s="160"/>
      <c r="D253" s="160"/>
      <c r="E253" s="160"/>
      <c r="F253" s="160"/>
      <c r="Y253" s="88"/>
      <c r="Z253" s="88"/>
      <c r="AA253" s="89"/>
      <c r="AB253" s="90"/>
    </row>
    <row r="254" ht="12.75" customHeight="1">
      <c r="B254" s="160"/>
      <c r="C254" s="160"/>
      <c r="D254" s="160"/>
      <c r="E254" s="160"/>
      <c r="F254" s="160"/>
      <c r="Y254" s="88"/>
      <c r="Z254" s="88"/>
      <c r="AA254" s="89"/>
      <c r="AB254" s="90"/>
    </row>
    <row r="255" ht="12.75" customHeight="1">
      <c r="B255" s="160"/>
      <c r="C255" s="160"/>
      <c r="D255" s="160"/>
      <c r="E255" s="160"/>
      <c r="F255" s="160"/>
      <c r="Y255" s="88"/>
      <c r="Z255" s="88"/>
      <c r="AA255" s="89"/>
      <c r="AB255" s="90"/>
    </row>
    <row r="256" ht="12.75" customHeight="1">
      <c r="B256" s="160"/>
      <c r="C256" s="160"/>
      <c r="D256" s="160"/>
      <c r="E256" s="160"/>
      <c r="F256" s="160"/>
      <c r="Y256" s="88"/>
      <c r="Z256" s="88"/>
      <c r="AA256" s="89"/>
      <c r="AB256" s="90"/>
    </row>
    <row r="257" ht="12.75" customHeight="1">
      <c r="B257" s="160"/>
      <c r="C257" s="160"/>
      <c r="D257" s="160"/>
      <c r="E257" s="160"/>
      <c r="F257" s="160"/>
      <c r="Y257" s="88"/>
      <c r="Z257" s="88"/>
      <c r="AA257" s="89"/>
      <c r="AB257" s="90"/>
    </row>
    <row r="258" ht="12.75" customHeight="1">
      <c r="B258" s="160"/>
      <c r="C258" s="160"/>
      <c r="D258" s="160"/>
      <c r="E258" s="160"/>
      <c r="F258" s="160"/>
      <c r="Y258" s="88"/>
      <c r="Z258" s="88"/>
      <c r="AA258" s="89"/>
      <c r="AB258" s="90"/>
    </row>
    <row r="259" ht="12.75" customHeight="1">
      <c r="B259" s="160"/>
      <c r="C259" s="160"/>
      <c r="D259" s="160"/>
      <c r="E259" s="160"/>
      <c r="F259" s="160"/>
      <c r="Y259" s="88"/>
      <c r="Z259" s="88"/>
      <c r="AA259" s="89"/>
      <c r="AB259" s="90"/>
    </row>
    <row r="260" ht="12.75" customHeight="1">
      <c r="B260" s="160"/>
      <c r="C260" s="160"/>
      <c r="D260" s="160"/>
      <c r="E260" s="160"/>
      <c r="F260" s="160"/>
      <c r="Y260" s="88"/>
      <c r="Z260" s="88"/>
      <c r="AA260" s="89"/>
      <c r="AB260" s="90"/>
    </row>
    <row r="261" ht="12.75" customHeight="1">
      <c r="B261" s="160"/>
      <c r="C261" s="160"/>
      <c r="D261" s="160"/>
      <c r="E261" s="160"/>
      <c r="F261" s="160"/>
      <c r="Y261" s="88"/>
      <c r="Z261" s="88"/>
      <c r="AA261" s="89"/>
      <c r="AB261" s="90"/>
    </row>
    <row r="262" ht="12.75" customHeight="1">
      <c r="B262" s="160"/>
      <c r="C262" s="160"/>
      <c r="D262" s="160"/>
      <c r="E262" s="160"/>
      <c r="F262" s="160"/>
      <c r="Y262" s="88"/>
      <c r="Z262" s="88"/>
      <c r="AA262" s="89"/>
      <c r="AB262" s="90"/>
    </row>
    <row r="263" ht="12.75" customHeight="1">
      <c r="B263" s="160"/>
      <c r="C263" s="160"/>
      <c r="D263" s="160"/>
      <c r="E263" s="160"/>
      <c r="F263" s="160"/>
      <c r="Y263" s="88"/>
      <c r="Z263" s="88"/>
      <c r="AA263" s="89"/>
      <c r="AB263" s="90"/>
    </row>
    <row r="264" ht="12.75" customHeight="1">
      <c r="B264" s="160"/>
      <c r="C264" s="160"/>
      <c r="D264" s="160"/>
      <c r="E264" s="160"/>
      <c r="F264" s="160"/>
      <c r="Y264" s="88"/>
      <c r="Z264" s="88"/>
      <c r="AA264" s="89"/>
      <c r="AB264" s="90"/>
    </row>
    <row r="265" ht="12.75" customHeight="1">
      <c r="B265" s="160"/>
      <c r="C265" s="160"/>
      <c r="D265" s="160"/>
      <c r="E265" s="160"/>
      <c r="F265" s="160"/>
      <c r="Y265" s="88"/>
      <c r="Z265" s="88"/>
      <c r="AA265" s="89"/>
      <c r="AB265" s="90"/>
    </row>
    <row r="266" ht="12.75" customHeight="1">
      <c r="B266" s="160"/>
      <c r="C266" s="160"/>
      <c r="D266" s="160"/>
      <c r="E266" s="160"/>
      <c r="F266" s="160"/>
      <c r="Y266" s="88"/>
      <c r="Z266" s="88"/>
      <c r="AA266" s="89"/>
      <c r="AB266" s="90"/>
    </row>
    <row r="267" ht="12.75" customHeight="1">
      <c r="B267" s="160"/>
      <c r="C267" s="160"/>
      <c r="D267" s="160"/>
      <c r="E267" s="160"/>
      <c r="F267" s="160"/>
      <c r="Y267" s="88"/>
      <c r="Z267" s="88"/>
      <c r="AA267" s="89"/>
      <c r="AB267" s="90"/>
    </row>
    <row r="268" ht="12.75" customHeight="1">
      <c r="B268" s="160"/>
      <c r="C268" s="160"/>
      <c r="D268" s="160"/>
      <c r="E268" s="160"/>
      <c r="F268" s="160"/>
      <c r="Y268" s="88"/>
      <c r="Z268" s="88"/>
      <c r="AA268" s="89"/>
      <c r="AB268" s="90"/>
    </row>
    <row r="269" ht="12.75" customHeight="1">
      <c r="B269" s="160"/>
      <c r="C269" s="160"/>
      <c r="D269" s="160"/>
      <c r="E269" s="160"/>
      <c r="F269" s="160"/>
      <c r="Y269" s="88"/>
      <c r="Z269" s="88"/>
      <c r="AA269" s="89"/>
      <c r="AB269" s="90"/>
    </row>
    <row r="270" ht="12.75" customHeight="1">
      <c r="B270" s="160"/>
      <c r="C270" s="160"/>
      <c r="D270" s="160"/>
      <c r="E270" s="160"/>
      <c r="F270" s="160"/>
      <c r="Y270" s="88"/>
      <c r="Z270" s="88"/>
      <c r="AA270" s="89"/>
      <c r="AB270" s="90"/>
    </row>
    <row r="271" ht="12.75" customHeight="1">
      <c r="B271" s="160"/>
      <c r="C271" s="160"/>
      <c r="D271" s="160"/>
      <c r="E271" s="160"/>
      <c r="F271" s="160"/>
      <c r="Y271" s="88"/>
      <c r="Z271" s="88"/>
      <c r="AA271" s="89"/>
      <c r="AB271" s="90"/>
    </row>
    <row r="272" ht="12.75" customHeight="1">
      <c r="B272" s="160"/>
      <c r="C272" s="160"/>
      <c r="D272" s="160"/>
      <c r="E272" s="160"/>
      <c r="F272" s="160"/>
      <c r="Y272" s="88"/>
      <c r="Z272" s="88"/>
      <c r="AA272" s="89"/>
      <c r="AB272" s="90"/>
    </row>
    <row r="273" ht="12.75" customHeight="1">
      <c r="B273" s="160"/>
      <c r="C273" s="160"/>
      <c r="D273" s="160"/>
      <c r="E273" s="160"/>
      <c r="F273" s="160"/>
      <c r="Y273" s="88"/>
      <c r="Z273" s="88"/>
      <c r="AA273" s="89"/>
      <c r="AB273" s="90"/>
    </row>
    <row r="274" ht="12.75" customHeight="1">
      <c r="B274" s="160"/>
      <c r="C274" s="160"/>
      <c r="D274" s="160"/>
      <c r="E274" s="160"/>
      <c r="F274" s="160"/>
      <c r="Y274" s="88"/>
      <c r="Z274" s="88"/>
      <c r="AA274" s="89"/>
      <c r="AB274" s="90"/>
    </row>
    <row r="275" ht="12.75" customHeight="1">
      <c r="B275" s="160"/>
      <c r="C275" s="160"/>
      <c r="D275" s="160"/>
      <c r="E275" s="160"/>
      <c r="F275" s="160"/>
      <c r="Y275" s="88"/>
      <c r="Z275" s="88"/>
      <c r="AA275" s="89"/>
      <c r="AB275" s="90"/>
    </row>
    <row r="276" ht="12.75" customHeight="1">
      <c r="B276" s="160"/>
      <c r="C276" s="160"/>
      <c r="D276" s="160"/>
      <c r="E276" s="160"/>
      <c r="F276" s="160"/>
      <c r="Y276" s="88"/>
      <c r="Z276" s="88"/>
      <c r="AA276" s="89"/>
      <c r="AB276" s="90"/>
    </row>
    <row r="277" ht="12.75" customHeight="1">
      <c r="B277" s="160"/>
      <c r="C277" s="160"/>
      <c r="D277" s="160"/>
      <c r="E277" s="160"/>
      <c r="F277" s="160"/>
      <c r="Y277" s="88"/>
      <c r="Z277" s="88"/>
      <c r="AA277" s="89"/>
      <c r="AB277" s="90"/>
    </row>
    <row r="278" ht="12.75" customHeight="1">
      <c r="B278" s="160"/>
      <c r="C278" s="160"/>
      <c r="D278" s="160"/>
      <c r="E278" s="160"/>
      <c r="F278" s="160"/>
      <c r="Y278" s="88"/>
      <c r="Z278" s="88"/>
      <c r="AA278" s="89"/>
      <c r="AB278" s="90"/>
    </row>
    <row r="279" ht="12.75" customHeight="1">
      <c r="B279" s="160"/>
      <c r="C279" s="160"/>
      <c r="D279" s="160"/>
      <c r="E279" s="160"/>
      <c r="F279" s="160"/>
      <c r="Y279" s="88"/>
      <c r="Z279" s="88"/>
      <c r="AA279" s="89"/>
      <c r="AB279" s="90"/>
    </row>
    <row r="280" ht="12.75" customHeight="1">
      <c r="B280" s="160"/>
      <c r="C280" s="160"/>
      <c r="D280" s="160"/>
      <c r="E280" s="160"/>
      <c r="F280" s="160"/>
      <c r="Y280" s="88"/>
      <c r="Z280" s="88"/>
      <c r="AA280" s="89"/>
      <c r="AB280" s="90"/>
    </row>
    <row r="281" ht="12.75" customHeight="1">
      <c r="B281" s="160"/>
      <c r="C281" s="160"/>
      <c r="D281" s="160"/>
      <c r="E281" s="160"/>
      <c r="F281" s="160"/>
      <c r="Y281" s="88"/>
      <c r="Z281" s="88"/>
      <c r="AA281" s="89"/>
      <c r="AB281" s="90"/>
    </row>
    <row r="282" ht="12.75" customHeight="1">
      <c r="B282" s="160"/>
      <c r="C282" s="160"/>
      <c r="D282" s="160"/>
      <c r="E282" s="160"/>
      <c r="F282" s="160"/>
      <c r="Y282" s="88"/>
      <c r="Z282" s="88"/>
      <c r="AA282" s="89"/>
      <c r="AB282" s="90"/>
    </row>
    <row r="283" ht="12.75" customHeight="1">
      <c r="B283" s="160"/>
      <c r="C283" s="160"/>
      <c r="D283" s="160"/>
      <c r="E283" s="160"/>
      <c r="F283" s="160"/>
      <c r="Y283" s="88"/>
      <c r="Z283" s="88"/>
      <c r="AA283" s="89"/>
      <c r="AB283" s="90"/>
    </row>
    <row r="284" ht="12.75" customHeight="1">
      <c r="B284" s="160"/>
      <c r="C284" s="160"/>
      <c r="D284" s="160"/>
      <c r="E284" s="160"/>
      <c r="F284" s="160"/>
      <c r="Y284" s="88"/>
      <c r="Z284" s="88"/>
      <c r="AA284" s="89"/>
      <c r="AB284" s="90"/>
    </row>
    <row r="285" ht="12.75" customHeight="1">
      <c r="B285" s="160"/>
      <c r="C285" s="160"/>
      <c r="D285" s="160"/>
      <c r="E285" s="160"/>
      <c r="F285" s="160"/>
      <c r="Y285" s="88"/>
      <c r="Z285" s="88"/>
      <c r="AA285" s="89"/>
      <c r="AB285" s="90"/>
    </row>
    <row r="286" ht="12.75" customHeight="1">
      <c r="B286" s="160"/>
      <c r="C286" s="160"/>
      <c r="D286" s="160"/>
      <c r="E286" s="160"/>
      <c r="F286" s="160"/>
      <c r="Y286" s="88"/>
      <c r="Z286" s="88"/>
      <c r="AA286" s="89"/>
      <c r="AB286" s="90"/>
    </row>
    <row r="287" ht="12.75" customHeight="1">
      <c r="B287" s="160"/>
      <c r="C287" s="160"/>
      <c r="D287" s="160"/>
      <c r="E287" s="160"/>
      <c r="F287" s="160"/>
      <c r="Y287" s="88"/>
      <c r="Z287" s="88"/>
      <c r="AA287" s="89"/>
      <c r="AB287" s="90"/>
    </row>
    <row r="288" ht="12.75" customHeight="1">
      <c r="B288" s="160"/>
      <c r="C288" s="160"/>
      <c r="D288" s="160"/>
      <c r="E288" s="160"/>
      <c r="F288" s="160"/>
      <c r="Y288" s="88"/>
      <c r="Z288" s="88"/>
      <c r="AA288" s="89"/>
      <c r="AB288" s="90"/>
    </row>
    <row r="289" ht="12.75" customHeight="1">
      <c r="B289" s="160"/>
      <c r="C289" s="160"/>
      <c r="D289" s="160"/>
      <c r="E289" s="160"/>
      <c r="F289" s="160"/>
      <c r="Y289" s="88"/>
      <c r="Z289" s="88"/>
      <c r="AA289" s="89"/>
      <c r="AB289" s="90"/>
    </row>
    <row r="290" ht="12.75" customHeight="1">
      <c r="B290" s="160"/>
      <c r="C290" s="160"/>
      <c r="D290" s="160"/>
      <c r="E290" s="160"/>
      <c r="F290" s="160"/>
      <c r="Y290" s="88"/>
      <c r="Z290" s="88"/>
      <c r="AA290" s="89"/>
      <c r="AB290" s="90"/>
    </row>
    <row r="291" ht="12.75" customHeight="1">
      <c r="B291" s="160"/>
      <c r="C291" s="160"/>
      <c r="D291" s="160"/>
      <c r="E291" s="160"/>
      <c r="F291" s="160"/>
      <c r="Y291" s="88"/>
      <c r="Z291" s="88"/>
      <c r="AA291" s="89"/>
      <c r="AB291" s="90"/>
    </row>
    <row r="292" ht="12.75" customHeight="1">
      <c r="B292" s="160"/>
      <c r="C292" s="160"/>
      <c r="D292" s="160"/>
      <c r="E292" s="160"/>
      <c r="F292" s="160"/>
      <c r="Y292" s="88"/>
      <c r="Z292" s="88"/>
      <c r="AA292" s="89"/>
      <c r="AB292" s="90"/>
    </row>
    <row r="293" ht="12.75" customHeight="1">
      <c r="B293" s="160"/>
      <c r="C293" s="160"/>
      <c r="D293" s="160"/>
      <c r="E293" s="160"/>
      <c r="F293" s="160"/>
      <c r="Y293" s="88"/>
      <c r="Z293" s="88"/>
      <c r="AA293" s="89"/>
      <c r="AB293" s="90"/>
    </row>
    <row r="294" ht="12.75" customHeight="1">
      <c r="B294" s="160"/>
      <c r="C294" s="160"/>
      <c r="D294" s="160"/>
      <c r="E294" s="160"/>
      <c r="F294" s="160"/>
      <c r="Y294" s="88"/>
      <c r="Z294" s="88"/>
      <c r="AA294" s="89"/>
      <c r="AB294" s="90"/>
    </row>
    <row r="295" ht="12.75" customHeight="1">
      <c r="B295" s="160"/>
      <c r="C295" s="160"/>
      <c r="D295" s="160"/>
      <c r="E295" s="160"/>
      <c r="F295" s="160"/>
      <c r="Y295" s="88"/>
      <c r="Z295" s="88"/>
      <c r="AA295" s="89"/>
      <c r="AB295" s="90"/>
    </row>
    <row r="296" ht="12.75" customHeight="1">
      <c r="B296" s="160"/>
      <c r="C296" s="160"/>
      <c r="D296" s="160"/>
      <c r="E296" s="160"/>
      <c r="F296" s="160"/>
      <c r="Y296" s="88"/>
      <c r="Z296" s="88"/>
      <c r="AA296" s="89"/>
      <c r="AB296" s="90"/>
    </row>
    <row r="297" ht="12.75" customHeight="1">
      <c r="B297" s="160"/>
      <c r="C297" s="160"/>
      <c r="D297" s="160"/>
      <c r="E297" s="160"/>
      <c r="F297" s="160"/>
      <c r="Y297" s="88"/>
      <c r="Z297" s="88"/>
      <c r="AA297" s="89"/>
      <c r="AB297" s="90"/>
    </row>
    <row r="298" ht="12.75" customHeight="1">
      <c r="B298" s="160"/>
      <c r="C298" s="160"/>
      <c r="D298" s="160"/>
      <c r="E298" s="160"/>
      <c r="F298" s="160"/>
      <c r="Y298" s="88"/>
      <c r="Z298" s="88"/>
      <c r="AA298" s="89"/>
      <c r="AB298" s="90"/>
    </row>
    <row r="299" ht="12.75" customHeight="1">
      <c r="B299" s="160"/>
      <c r="C299" s="160"/>
      <c r="D299" s="160"/>
      <c r="E299" s="160"/>
      <c r="F299" s="160"/>
      <c r="Y299" s="88"/>
      <c r="Z299" s="88"/>
      <c r="AA299" s="89"/>
      <c r="AB299" s="90"/>
    </row>
    <row r="300" ht="12.75" customHeight="1">
      <c r="B300" s="160"/>
      <c r="C300" s="160"/>
      <c r="D300" s="160"/>
      <c r="E300" s="160"/>
      <c r="F300" s="160"/>
      <c r="Y300" s="88"/>
      <c r="Z300" s="88"/>
      <c r="AA300" s="89"/>
      <c r="AB300" s="90"/>
    </row>
    <row r="301" ht="12.75" customHeight="1">
      <c r="B301" s="160"/>
      <c r="C301" s="160"/>
      <c r="D301" s="160"/>
      <c r="E301" s="160"/>
      <c r="F301" s="160"/>
      <c r="Y301" s="88"/>
      <c r="Z301" s="88"/>
      <c r="AA301" s="89"/>
      <c r="AB301" s="90"/>
    </row>
    <row r="302" ht="12.75" customHeight="1">
      <c r="B302" s="160"/>
      <c r="C302" s="160"/>
      <c r="D302" s="160"/>
      <c r="E302" s="160"/>
      <c r="F302" s="160"/>
      <c r="Y302" s="88"/>
      <c r="Z302" s="88"/>
      <c r="AA302" s="89"/>
      <c r="AB302" s="90"/>
    </row>
    <row r="303" ht="12.75" customHeight="1">
      <c r="B303" s="160"/>
      <c r="C303" s="160"/>
      <c r="D303" s="160"/>
      <c r="E303" s="160"/>
      <c r="F303" s="160"/>
      <c r="Y303" s="88"/>
      <c r="Z303" s="88"/>
      <c r="AA303" s="89"/>
      <c r="AB303" s="90"/>
    </row>
    <row r="304" ht="12.75" customHeight="1">
      <c r="B304" s="160"/>
      <c r="C304" s="160"/>
      <c r="D304" s="160"/>
      <c r="E304" s="160"/>
      <c r="F304" s="160"/>
      <c r="Y304" s="88"/>
      <c r="Z304" s="88"/>
      <c r="AA304" s="89"/>
      <c r="AB304" s="90"/>
    </row>
    <row r="305" ht="12.75" customHeight="1">
      <c r="B305" s="160"/>
      <c r="C305" s="160"/>
      <c r="D305" s="160"/>
      <c r="E305" s="160"/>
      <c r="F305" s="160"/>
      <c r="Y305" s="88"/>
      <c r="Z305" s="88"/>
      <c r="AA305" s="89"/>
      <c r="AB305" s="90"/>
    </row>
    <row r="306" ht="12.75" customHeight="1">
      <c r="B306" s="160"/>
      <c r="C306" s="160"/>
      <c r="D306" s="160"/>
      <c r="E306" s="160"/>
      <c r="F306" s="160"/>
      <c r="Y306" s="88"/>
      <c r="Z306" s="88"/>
      <c r="AA306" s="89"/>
      <c r="AB306" s="90"/>
    </row>
    <row r="307" ht="12.75" customHeight="1">
      <c r="B307" s="160"/>
      <c r="C307" s="160"/>
      <c r="D307" s="160"/>
      <c r="E307" s="160"/>
      <c r="F307" s="160"/>
      <c r="Y307" s="88"/>
      <c r="Z307" s="88"/>
      <c r="AA307" s="89"/>
      <c r="AB307" s="90"/>
    </row>
    <row r="308" ht="12.75" customHeight="1">
      <c r="B308" s="160"/>
      <c r="C308" s="160"/>
      <c r="D308" s="160"/>
      <c r="E308" s="160"/>
      <c r="F308" s="160"/>
      <c r="Y308" s="88"/>
      <c r="Z308" s="88"/>
      <c r="AA308" s="89"/>
      <c r="AB308" s="90"/>
    </row>
    <row r="309" ht="12.75" customHeight="1">
      <c r="B309" s="160"/>
      <c r="C309" s="160"/>
      <c r="D309" s="160"/>
      <c r="E309" s="160"/>
      <c r="F309" s="160"/>
      <c r="Y309" s="88"/>
      <c r="Z309" s="88"/>
      <c r="AA309" s="89"/>
      <c r="AB309" s="90"/>
    </row>
    <row r="310" ht="12.75" customHeight="1">
      <c r="B310" s="160"/>
      <c r="C310" s="160"/>
      <c r="D310" s="160"/>
      <c r="E310" s="160"/>
      <c r="F310" s="160"/>
      <c r="Y310" s="88"/>
      <c r="Z310" s="88"/>
      <c r="AA310" s="89"/>
      <c r="AB310" s="90"/>
    </row>
    <row r="311" ht="12.75" customHeight="1">
      <c r="B311" s="160"/>
      <c r="C311" s="160"/>
      <c r="D311" s="160"/>
      <c r="E311" s="160"/>
      <c r="F311" s="160"/>
      <c r="Y311" s="88"/>
      <c r="Z311" s="88"/>
      <c r="AA311" s="89"/>
      <c r="AB311" s="90"/>
    </row>
    <row r="312" ht="12.75" customHeight="1">
      <c r="B312" s="160"/>
      <c r="C312" s="160"/>
      <c r="D312" s="160"/>
      <c r="E312" s="160"/>
      <c r="F312" s="160"/>
      <c r="Y312" s="88"/>
      <c r="Z312" s="88"/>
      <c r="AA312" s="89"/>
      <c r="AB312" s="90"/>
    </row>
    <row r="313" ht="12.75" customHeight="1">
      <c r="B313" s="160"/>
      <c r="C313" s="160"/>
      <c r="D313" s="160"/>
      <c r="E313" s="160"/>
      <c r="F313" s="160"/>
      <c r="Y313" s="88"/>
      <c r="Z313" s="88"/>
      <c r="AA313" s="89"/>
      <c r="AB313" s="90"/>
    </row>
    <row r="314" ht="12.75" customHeight="1">
      <c r="B314" s="160"/>
      <c r="C314" s="160"/>
      <c r="D314" s="160"/>
      <c r="E314" s="160"/>
      <c r="F314" s="160"/>
      <c r="Y314" s="88"/>
      <c r="Z314" s="88"/>
      <c r="AA314" s="89"/>
      <c r="AB314" s="90"/>
    </row>
    <row r="315" ht="12.75" customHeight="1">
      <c r="B315" s="160"/>
      <c r="C315" s="160"/>
      <c r="D315" s="160"/>
      <c r="E315" s="160"/>
      <c r="F315" s="160"/>
      <c r="Y315" s="88"/>
      <c r="Z315" s="88"/>
      <c r="AA315" s="89"/>
      <c r="AB315" s="90"/>
    </row>
    <row r="316" ht="12.75" customHeight="1">
      <c r="B316" s="160"/>
      <c r="C316" s="160"/>
      <c r="D316" s="160"/>
      <c r="E316" s="160"/>
      <c r="F316" s="160"/>
      <c r="Y316" s="88"/>
      <c r="Z316" s="88"/>
      <c r="AA316" s="89"/>
      <c r="AB316" s="90"/>
    </row>
    <row r="317" ht="12.75" customHeight="1">
      <c r="B317" s="160"/>
      <c r="C317" s="160"/>
      <c r="D317" s="160"/>
      <c r="E317" s="160"/>
      <c r="F317" s="160"/>
      <c r="Y317" s="88"/>
      <c r="Z317" s="88"/>
      <c r="AA317" s="89"/>
      <c r="AB317" s="90"/>
    </row>
    <row r="318" ht="12.75" customHeight="1">
      <c r="B318" s="160"/>
      <c r="C318" s="160"/>
      <c r="D318" s="160"/>
      <c r="E318" s="160"/>
      <c r="F318" s="160"/>
      <c r="Y318" s="88"/>
      <c r="Z318" s="88"/>
      <c r="AA318" s="89"/>
      <c r="AB318" s="90"/>
    </row>
    <row r="319" ht="12.75" customHeight="1">
      <c r="B319" s="160"/>
      <c r="C319" s="160"/>
      <c r="D319" s="160"/>
      <c r="E319" s="160"/>
      <c r="F319" s="160"/>
      <c r="Y319" s="88"/>
      <c r="Z319" s="88"/>
      <c r="AA319" s="89"/>
      <c r="AB319" s="90"/>
    </row>
    <row r="320" ht="12.75" customHeight="1">
      <c r="B320" s="160"/>
      <c r="C320" s="160"/>
      <c r="D320" s="160"/>
      <c r="E320" s="160"/>
      <c r="F320" s="160"/>
      <c r="Y320" s="88"/>
      <c r="Z320" s="88"/>
      <c r="AA320" s="89"/>
      <c r="AB320" s="90"/>
    </row>
    <row r="321" ht="12.75" customHeight="1">
      <c r="B321" s="160"/>
      <c r="C321" s="160"/>
      <c r="D321" s="160"/>
      <c r="E321" s="160"/>
      <c r="F321" s="160"/>
      <c r="Y321" s="88"/>
      <c r="Z321" s="88"/>
      <c r="AA321" s="89"/>
      <c r="AB321" s="90"/>
    </row>
    <row r="322" ht="12.75" customHeight="1">
      <c r="B322" s="160"/>
      <c r="C322" s="160"/>
      <c r="D322" s="160"/>
      <c r="E322" s="160"/>
      <c r="F322" s="160"/>
      <c r="Y322" s="88"/>
      <c r="Z322" s="88"/>
      <c r="AA322" s="89"/>
      <c r="AB322" s="90"/>
    </row>
    <row r="323" ht="12.75" customHeight="1">
      <c r="B323" s="160"/>
      <c r="C323" s="160"/>
      <c r="D323" s="160"/>
      <c r="E323" s="160"/>
      <c r="F323" s="160"/>
      <c r="Y323" s="88"/>
      <c r="Z323" s="88"/>
      <c r="AA323" s="89"/>
      <c r="AB323" s="90"/>
    </row>
    <row r="324" ht="12.75" customHeight="1">
      <c r="B324" s="160"/>
      <c r="C324" s="160"/>
      <c r="D324" s="160"/>
      <c r="E324" s="160"/>
      <c r="F324" s="160"/>
      <c r="Y324" s="88"/>
      <c r="Z324" s="88"/>
      <c r="AA324" s="89"/>
      <c r="AB324" s="90"/>
    </row>
    <row r="325" ht="12.75" customHeight="1">
      <c r="B325" s="160"/>
      <c r="C325" s="160"/>
      <c r="D325" s="160"/>
      <c r="E325" s="160"/>
      <c r="F325" s="160"/>
      <c r="Y325" s="88"/>
      <c r="Z325" s="88"/>
      <c r="AA325" s="89"/>
      <c r="AB325" s="90"/>
    </row>
    <row r="326" ht="12.75" customHeight="1">
      <c r="B326" s="160"/>
      <c r="C326" s="160"/>
      <c r="D326" s="160"/>
      <c r="E326" s="160"/>
      <c r="F326" s="160"/>
      <c r="Y326" s="88"/>
      <c r="Z326" s="88"/>
      <c r="AA326" s="89"/>
      <c r="AB326" s="90"/>
    </row>
    <row r="327" ht="12.75" customHeight="1">
      <c r="B327" s="160"/>
      <c r="C327" s="160"/>
      <c r="D327" s="160"/>
      <c r="E327" s="160"/>
      <c r="F327" s="160"/>
      <c r="Y327" s="88"/>
      <c r="Z327" s="88"/>
      <c r="AA327" s="89"/>
      <c r="AB327" s="90"/>
    </row>
    <row r="328" ht="12.75" customHeight="1">
      <c r="B328" s="160"/>
      <c r="C328" s="160"/>
      <c r="D328" s="160"/>
      <c r="E328" s="160"/>
      <c r="F328" s="160"/>
      <c r="Y328" s="88"/>
      <c r="Z328" s="88"/>
      <c r="AA328" s="89"/>
      <c r="AB328" s="90"/>
    </row>
    <row r="329" ht="12.75" customHeight="1">
      <c r="B329" s="160"/>
      <c r="C329" s="160"/>
      <c r="D329" s="160"/>
      <c r="E329" s="160"/>
      <c r="F329" s="160"/>
      <c r="Y329" s="88"/>
      <c r="Z329" s="88"/>
      <c r="AA329" s="89"/>
      <c r="AB329" s="90"/>
    </row>
    <row r="330" ht="12.75" customHeight="1">
      <c r="B330" s="160"/>
      <c r="C330" s="160"/>
      <c r="D330" s="160"/>
      <c r="E330" s="160"/>
      <c r="F330" s="160"/>
      <c r="Y330" s="88"/>
      <c r="Z330" s="88"/>
      <c r="AA330" s="89"/>
      <c r="AB330" s="90"/>
    </row>
    <row r="331" ht="12.75" customHeight="1">
      <c r="B331" s="160"/>
      <c r="C331" s="160"/>
      <c r="D331" s="160"/>
      <c r="E331" s="160"/>
      <c r="F331" s="160"/>
      <c r="Y331" s="88"/>
      <c r="Z331" s="88"/>
      <c r="AA331" s="89"/>
      <c r="AB331" s="90"/>
    </row>
    <row r="332" ht="12.75" customHeight="1">
      <c r="B332" s="160"/>
      <c r="C332" s="160"/>
      <c r="D332" s="160"/>
      <c r="E332" s="160"/>
      <c r="F332" s="160"/>
      <c r="Y332" s="88"/>
      <c r="Z332" s="88"/>
      <c r="AA332" s="89"/>
      <c r="AB332" s="90"/>
    </row>
    <row r="333" ht="12.75" customHeight="1">
      <c r="B333" s="160"/>
      <c r="C333" s="160"/>
      <c r="D333" s="160"/>
      <c r="E333" s="160"/>
      <c r="F333" s="160"/>
      <c r="Y333" s="88"/>
      <c r="Z333" s="88"/>
      <c r="AA333" s="89"/>
      <c r="AB333" s="90"/>
    </row>
    <row r="334" ht="12.75" customHeight="1">
      <c r="B334" s="160"/>
      <c r="C334" s="160"/>
      <c r="D334" s="160"/>
      <c r="E334" s="160"/>
      <c r="F334" s="160"/>
      <c r="Y334" s="88"/>
      <c r="Z334" s="88"/>
      <c r="AA334" s="89"/>
      <c r="AB334" s="90"/>
    </row>
    <row r="335" ht="12.75" customHeight="1">
      <c r="B335" s="160"/>
      <c r="C335" s="160"/>
      <c r="D335" s="160"/>
      <c r="E335" s="160"/>
      <c r="F335" s="160"/>
      <c r="Y335" s="88"/>
      <c r="Z335" s="88"/>
      <c r="AA335" s="89"/>
      <c r="AB335" s="90"/>
    </row>
    <row r="336" ht="12.75" customHeight="1">
      <c r="B336" s="160"/>
      <c r="C336" s="160"/>
      <c r="D336" s="160"/>
      <c r="E336" s="160"/>
      <c r="F336" s="160"/>
      <c r="Y336" s="88"/>
      <c r="Z336" s="88"/>
      <c r="AA336" s="89"/>
      <c r="AB336" s="90"/>
    </row>
    <row r="337" ht="12.75" customHeight="1">
      <c r="B337" s="160"/>
      <c r="C337" s="160"/>
      <c r="D337" s="160"/>
      <c r="E337" s="160"/>
      <c r="F337" s="160"/>
      <c r="Y337" s="88"/>
      <c r="Z337" s="88"/>
      <c r="AA337" s="89"/>
      <c r="AB337" s="90"/>
    </row>
    <row r="338" ht="12.75" customHeight="1">
      <c r="B338" s="160"/>
      <c r="C338" s="160"/>
      <c r="D338" s="160"/>
      <c r="E338" s="160"/>
      <c r="F338" s="160"/>
      <c r="Y338" s="88"/>
      <c r="Z338" s="88"/>
      <c r="AA338" s="89"/>
      <c r="AB338" s="90"/>
    </row>
    <row r="339" ht="12.75" customHeight="1">
      <c r="B339" s="160"/>
      <c r="C339" s="160"/>
      <c r="D339" s="160"/>
      <c r="E339" s="160"/>
      <c r="F339" s="160"/>
      <c r="Y339" s="88"/>
      <c r="Z339" s="88"/>
      <c r="AA339" s="89"/>
      <c r="AB339" s="90"/>
    </row>
    <row r="340" ht="12.75" customHeight="1">
      <c r="B340" s="160"/>
      <c r="C340" s="160"/>
      <c r="D340" s="160"/>
      <c r="E340" s="160"/>
      <c r="F340" s="160"/>
      <c r="Y340" s="88"/>
      <c r="Z340" s="88"/>
      <c r="AA340" s="89"/>
      <c r="AB340" s="90"/>
    </row>
    <row r="341" ht="12.75" customHeight="1">
      <c r="B341" s="160"/>
      <c r="C341" s="160"/>
      <c r="D341" s="160"/>
      <c r="E341" s="160"/>
      <c r="F341" s="160"/>
      <c r="Y341" s="88"/>
      <c r="Z341" s="88"/>
      <c r="AA341" s="89"/>
      <c r="AB341" s="90"/>
    </row>
    <row r="342" ht="12.75" customHeight="1">
      <c r="B342" s="160"/>
      <c r="C342" s="160"/>
      <c r="D342" s="160"/>
      <c r="E342" s="160"/>
      <c r="F342" s="160"/>
      <c r="Y342" s="88"/>
      <c r="Z342" s="88"/>
      <c r="AA342" s="89"/>
      <c r="AB342" s="90"/>
    </row>
    <row r="343" ht="12.75" customHeight="1">
      <c r="B343" s="160"/>
      <c r="C343" s="160"/>
      <c r="D343" s="160"/>
      <c r="E343" s="160"/>
      <c r="F343" s="160"/>
      <c r="Y343" s="88"/>
      <c r="Z343" s="88"/>
      <c r="AA343" s="89"/>
      <c r="AB343" s="90"/>
    </row>
    <row r="344" ht="12.75" customHeight="1">
      <c r="B344" s="160"/>
      <c r="C344" s="160"/>
      <c r="D344" s="160"/>
      <c r="E344" s="160"/>
      <c r="F344" s="160"/>
      <c r="Y344" s="88"/>
      <c r="Z344" s="88"/>
      <c r="AA344" s="89"/>
      <c r="AB344" s="90"/>
    </row>
    <row r="345" ht="12.75" customHeight="1">
      <c r="B345" s="160"/>
      <c r="C345" s="160"/>
      <c r="D345" s="160"/>
      <c r="E345" s="160"/>
      <c r="F345" s="160"/>
      <c r="Y345" s="88"/>
      <c r="Z345" s="88"/>
      <c r="AA345" s="89"/>
      <c r="AB345" s="90"/>
    </row>
    <row r="346" ht="12.75" customHeight="1">
      <c r="B346" s="160"/>
      <c r="C346" s="160"/>
      <c r="D346" s="160"/>
      <c r="E346" s="160"/>
      <c r="F346" s="160"/>
      <c r="Y346" s="88"/>
      <c r="Z346" s="88"/>
      <c r="AA346" s="89"/>
      <c r="AB346" s="90"/>
    </row>
    <row r="347" ht="12.75" customHeight="1">
      <c r="B347" s="160"/>
      <c r="C347" s="160"/>
      <c r="D347" s="160"/>
      <c r="E347" s="160"/>
      <c r="F347" s="160"/>
      <c r="Y347" s="88"/>
      <c r="Z347" s="88"/>
      <c r="AA347" s="89"/>
      <c r="AB347" s="90"/>
    </row>
    <row r="348" ht="12.75" customHeight="1">
      <c r="B348" s="160"/>
      <c r="C348" s="160"/>
      <c r="D348" s="160"/>
      <c r="E348" s="160"/>
      <c r="F348" s="160"/>
      <c r="Y348" s="88"/>
      <c r="Z348" s="88"/>
      <c r="AA348" s="89"/>
      <c r="AB348" s="90"/>
    </row>
    <row r="349" ht="12.75" customHeight="1">
      <c r="B349" s="160"/>
      <c r="C349" s="160"/>
      <c r="D349" s="160"/>
      <c r="E349" s="160"/>
      <c r="F349" s="160"/>
      <c r="Y349" s="88"/>
      <c r="Z349" s="88"/>
      <c r="AA349" s="89"/>
      <c r="AB349" s="90"/>
    </row>
    <row r="350" ht="12.75" customHeight="1">
      <c r="B350" s="160"/>
      <c r="C350" s="160"/>
      <c r="D350" s="160"/>
      <c r="E350" s="160"/>
      <c r="F350" s="160"/>
      <c r="Y350" s="88"/>
      <c r="Z350" s="88"/>
      <c r="AA350" s="89"/>
      <c r="AB350" s="90"/>
    </row>
    <row r="351" ht="12.75" customHeight="1">
      <c r="B351" s="160"/>
      <c r="C351" s="160"/>
      <c r="D351" s="160"/>
      <c r="E351" s="160"/>
      <c r="F351" s="160"/>
      <c r="Y351" s="88"/>
      <c r="Z351" s="88"/>
      <c r="AA351" s="89"/>
      <c r="AB351" s="90"/>
    </row>
    <row r="352" ht="12.75" customHeight="1">
      <c r="B352" s="160"/>
      <c r="C352" s="160"/>
      <c r="D352" s="160"/>
      <c r="E352" s="160"/>
      <c r="F352" s="160"/>
      <c r="Y352" s="88"/>
      <c r="Z352" s="88"/>
      <c r="AA352" s="89"/>
      <c r="AB352" s="90"/>
    </row>
    <row r="353" ht="12.75" customHeight="1">
      <c r="B353" s="160"/>
      <c r="C353" s="160"/>
      <c r="D353" s="160"/>
      <c r="E353" s="160"/>
      <c r="F353" s="160"/>
      <c r="Y353" s="88"/>
      <c r="Z353" s="88"/>
      <c r="AA353" s="89"/>
      <c r="AB353" s="90"/>
    </row>
    <row r="354" ht="12.75" customHeight="1">
      <c r="B354" s="160"/>
      <c r="C354" s="160"/>
      <c r="D354" s="160"/>
      <c r="E354" s="160"/>
      <c r="F354" s="160"/>
      <c r="Y354" s="88"/>
      <c r="Z354" s="88"/>
      <c r="AA354" s="89"/>
      <c r="AB354" s="90"/>
    </row>
    <row r="355" ht="12.75" customHeight="1">
      <c r="B355" s="160"/>
      <c r="C355" s="160"/>
      <c r="D355" s="160"/>
      <c r="E355" s="160"/>
      <c r="F355" s="160"/>
      <c r="Y355" s="88"/>
      <c r="Z355" s="88"/>
      <c r="AA355" s="89"/>
      <c r="AB355" s="90"/>
    </row>
    <row r="356" ht="12.75" customHeight="1">
      <c r="B356" s="160"/>
      <c r="C356" s="160"/>
      <c r="D356" s="160"/>
      <c r="E356" s="160"/>
      <c r="F356" s="160"/>
      <c r="Y356" s="88"/>
      <c r="Z356" s="88"/>
      <c r="AA356" s="89"/>
      <c r="AB356" s="90"/>
    </row>
    <row r="357" ht="12.75" customHeight="1">
      <c r="B357" s="160"/>
      <c r="C357" s="160"/>
      <c r="D357" s="160"/>
      <c r="E357" s="160"/>
      <c r="F357" s="160"/>
      <c r="Y357" s="88"/>
      <c r="Z357" s="88"/>
      <c r="AA357" s="89"/>
      <c r="AB357" s="90"/>
    </row>
    <row r="358" ht="12.75" customHeight="1">
      <c r="B358" s="160"/>
      <c r="C358" s="160"/>
      <c r="D358" s="160"/>
      <c r="E358" s="160"/>
      <c r="F358" s="160"/>
      <c r="Y358" s="88"/>
      <c r="Z358" s="88"/>
      <c r="AA358" s="89"/>
      <c r="AB358" s="90"/>
    </row>
    <row r="359" ht="12.75" customHeight="1">
      <c r="B359" s="160"/>
      <c r="C359" s="160"/>
      <c r="D359" s="160"/>
      <c r="E359" s="160"/>
      <c r="F359" s="160"/>
      <c r="Y359" s="88"/>
      <c r="Z359" s="88"/>
      <c r="AA359" s="89"/>
      <c r="AB359" s="90"/>
    </row>
    <row r="360" ht="12.75" customHeight="1">
      <c r="B360" s="160"/>
      <c r="C360" s="160"/>
      <c r="D360" s="160"/>
      <c r="E360" s="160"/>
      <c r="F360" s="160"/>
      <c r="Y360" s="88"/>
      <c r="Z360" s="88"/>
      <c r="AA360" s="89"/>
      <c r="AB360" s="90"/>
    </row>
    <row r="361" ht="12.75" customHeight="1">
      <c r="B361" s="160"/>
      <c r="C361" s="160"/>
      <c r="D361" s="160"/>
      <c r="E361" s="160"/>
      <c r="F361" s="160"/>
      <c r="Y361" s="88"/>
      <c r="Z361" s="88"/>
      <c r="AA361" s="89"/>
      <c r="AB361" s="90"/>
    </row>
    <row r="362" ht="12.75" customHeight="1">
      <c r="B362" s="160"/>
      <c r="C362" s="160"/>
      <c r="D362" s="160"/>
      <c r="E362" s="160"/>
      <c r="F362" s="160"/>
      <c r="Y362" s="88"/>
      <c r="Z362" s="88"/>
      <c r="AA362" s="89"/>
      <c r="AB362" s="90"/>
    </row>
    <row r="363" ht="12.75" customHeight="1">
      <c r="B363" s="160"/>
      <c r="C363" s="160"/>
      <c r="D363" s="160"/>
      <c r="E363" s="160"/>
      <c r="F363" s="160"/>
      <c r="Y363" s="88"/>
      <c r="Z363" s="88"/>
      <c r="AA363" s="89"/>
      <c r="AB363" s="90"/>
    </row>
    <row r="364" ht="12.75" customHeight="1">
      <c r="B364" s="160"/>
      <c r="C364" s="160"/>
      <c r="D364" s="160"/>
      <c r="E364" s="160"/>
      <c r="F364" s="160"/>
      <c r="Y364" s="88"/>
      <c r="Z364" s="88"/>
      <c r="AA364" s="89"/>
      <c r="AB364" s="90"/>
    </row>
    <row r="365" ht="12.75" customHeight="1">
      <c r="B365" s="160"/>
      <c r="C365" s="160"/>
      <c r="D365" s="160"/>
      <c r="E365" s="160"/>
      <c r="F365" s="160"/>
      <c r="Y365" s="88"/>
      <c r="Z365" s="88"/>
      <c r="AA365" s="89"/>
      <c r="AB365" s="90"/>
    </row>
    <row r="366" ht="12.75" customHeight="1">
      <c r="B366" s="160"/>
      <c r="C366" s="160"/>
      <c r="D366" s="160"/>
      <c r="E366" s="160"/>
      <c r="F366" s="160"/>
      <c r="Y366" s="88"/>
      <c r="Z366" s="88"/>
      <c r="AA366" s="89"/>
      <c r="AB366" s="90"/>
    </row>
    <row r="367" ht="12.75" customHeight="1">
      <c r="B367" s="160"/>
      <c r="C367" s="160"/>
      <c r="D367" s="160"/>
      <c r="E367" s="160"/>
      <c r="F367" s="160"/>
      <c r="Y367" s="88"/>
      <c r="Z367" s="88"/>
      <c r="AA367" s="89"/>
      <c r="AB367" s="90"/>
    </row>
    <row r="368" ht="12.75" customHeight="1">
      <c r="B368" s="160"/>
      <c r="C368" s="160"/>
      <c r="D368" s="160"/>
      <c r="E368" s="160"/>
      <c r="F368" s="160"/>
      <c r="Y368" s="88"/>
      <c r="Z368" s="88"/>
      <c r="AA368" s="89"/>
      <c r="AB368" s="90"/>
    </row>
    <row r="369" ht="12.75" customHeight="1">
      <c r="B369" s="160"/>
      <c r="C369" s="160"/>
      <c r="D369" s="160"/>
      <c r="E369" s="160"/>
      <c r="F369" s="160"/>
      <c r="Y369" s="88"/>
      <c r="Z369" s="88"/>
      <c r="AA369" s="89"/>
      <c r="AB369" s="90"/>
    </row>
    <row r="370" ht="12.75" customHeight="1">
      <c r="B370" s="160"/>
      <c r="C370" s="160"/>
      <c r="D370" s="160"/>
      <c r="E370" s="160"/>
      <c r="F370" s="160"/>
      <c r="Y370" s="88"/>
      <c r="Z370" s="88"/>
      <c r="AA370" s="89"/>
      <c r="AB370" s="90"/>
    </row>
    <row r="371" ht="12.75" customHeight="1">
      <c r="B371" s="160"/>
      <c r="C371" s="160"/>
      <c r="D371" s="160"/>
      <c r="E371" s="160"/>
      <c r="F371" s="160"/>
      <c r="Y371" s="88"/>
      <c r="Z371" s="88"/>
      <c r="AA371" s="89"/>
      <c r="AB371" s="90"/>
    </row>
    <row r="372" ht="12.75" customHeight="1">
      <c r="B372" s="160"/>
      <c r="C372" s="160"/>
      <c r="D372" s="160"/>
      <c r="E372" s="160"/>
      <c r="F372" s="160"/>
      <c r="Y372" s="88"/>
      <c r="Z372" s="88"/>
      <c r="AA372" s="89"/>
      <c r="AB372" s="90"/>
    </row>
    <row r="373" ht="12.75" customHeight="1">
      <c r="B373" s="160"/>
      <c r="C373" s="160"/>
      <c r="D373" s="160"/>
      <c r="E373" s="160"/>
      <c r="F373" s="160"/>
      <c r="Y373" s="88"/>
      <c r="Z373" s="88"/>
      <c r="AA373" s="89"/>
      <c r="AB373" s="90"/>
    </row>
    <row r="374" ht="12.75" customHeight="1">
      <c r="B374" s="160"/>
      <c r="C374" s="160"/>
      <c r="D374" s="160"/>
      <c r="E374" s="160"/>
      <c r="F374" s="160"/>
      <c r="Y374" s="88"/>
      <c r="Z374" s="88"/>
      <c r="AA374" s="89"/>
      <c r="AB374" s="90"/>
    </row>
    <row r="375" ht="12.75" customHeight="1">
      <c r="B375" s="160"/>
      <c r="C375" s="160"/>
      <c r="D375" s="160"/>
      <c r="E375" s="160"/>
      <c r="F375" s="160"/>
      <c r="Y375" s="88"/>
      <c r="Z375" s="88"/>
      <c r="AA375" s="89"/>
      <c r="AB375" s="90"/>
    </row>
    <row r="376" ht="12.75" customHeight="1">
      <c r="B376" s="160"/>
      <c r="C376" s="160"/>
      <c r="D376" s="160"/>
      <c r="E376" s="160"/>
      <c r="F376" s="160"/>
      <c r="Y376" s="88"/>
      <c r="Z376" s="88"/>
      <c r="AA376" s="89"/>
      <c r="AB376" s="90"/>
    </row>
    <row r="377" ht="12.75" customHeight="1">
      <c r="B377" s="160"/>
      <c r="C377" s="160"/>
      <c r="D377" s="160"/>
      <c r="E377" s="160"/>
      <c r="F377" s="160"/>
      <c r="Y377" s="88"/>
      <c r="Z377" s="88"/>
      <c r="AA377" s="89"/>
      <c r="AB377" s="90"/>
    </row>
    <row r="378" ht="12.75" customHeight="1">
      <c r="B378" s="160"/>
      <c r="C378" s="160"/>
      <c r="D378" s="160"/>
      <c r="E378" s="160"/>
      <c r="F378" s="160"/>
      <c r="Y378" s="88"/>
      <c r="Z378" s="88"/>
      <c r="AA378" s="89"/>
      <c r="AB378" s="90"/>
    </row>
    <row r="379" ht="12.75" customHeight="1">
      <c r="B379" s="160"/>
      <c r="C379" s="160"/>
      <c r="D379" s="160"/>
      <c r="E379" s="160"/>
      <c r="F379" s="160"/>
      <c r="Y379" s="88"/>
      <c r="Z379" s="88"/>
      <c r="AA379" s="89"/>
      <c r="AB379" s="90"/>
    </row>
    <row r="380" ht="12.75" customHeight="1">
      <c r="B380" s="160"/>
      <c r="C380" s="160"/>
      <c r="D380" s="160"/>
      <c r="E380" s="160"/>
      <c r="F380" s="160"/>
      <c r="Y380" s="88"/>
      <c r="Z380" s="88"/>
      <c r="AA380" s="89"/>
      <c r="AB380" s="90"/>
    </row>
    <row r="381" ht="12.75" customHeight="1">
      <c r="B381" s="160"/>
      <c r="C381" s="160"/>
      <c r="D381" s="160"/>
      <c r="E381" s="160"/>
      <c r="F381" s="160"/>
      <c r="Y381" s="88"/>
      <c r="Z381" s="88"/>
      <c r="AA381" s="89"/>
      <c r="AB381" s="90"/>
    </row>
    <row r="382" ht="12.75" customHeight="1">
      <c r="B382" s="160"/>
      <c r="C382" s="160"/>
      <c r="D382" s="160"/>
      <c r="E382" s="160"/>
      <c r="F382" s="160"/>
      <c r="Y382" s="88"/>
      <c r="Z382" s="88"/>
      <c r="AA382" s="89"/>
      <c r="AB382" s="90"/>
    </row>
    <row r="383" ht="12.75" customHeight="1">
      <c r="B383" s="160"/>
      <c r="C383" s="160"/>
      <c r="D383" s="160"/>
      <c r="E383" s="160"/>
      <c r="F383" s="160"/>
      <c r="Y383" s="88"/>
      <c r="Z383" s="88"/>
      <c r="AA383" s="89"/>
      <c r="AB383" s="90"/>
    </row>
    <row r="384" ht="12.75" customHeight="1">
      <c r="B384" s="160"/>
      <c r="C384" s="160"/>
      <c r="D384" s="160"/>
      <c r="E384" s="160"/>
      <c r="F384" s="160"/>
      <c r="Y384" s="88"/>
      <c r="Z384" s="88"/>
      <c r="AA384" s="89"/>
      <c r="AB384" s="90"/>
    </row>
    <row r="385" ht="12.75" customHeight="1">
      <c r="B385" s="160"/>
      <c r="C385" s="160"/>
      <c r="D385" s="160"/>
      <c r="E385" s="160"/>
      <c r="F385" s="160"/>
      <c r="Y385" s="88"/>
      <c r="Z385" s="88"/>
      <c r="AA385" s="89"/>
      <c r="AB385" s="90"/>
    </row>
    <row r="386" ht="12.75" customHeight="1">
      <c r="B386" s="160"/>
      <c r="C386" s="160"/>
      <c r="D386" s="160"/>
      <c r="E386" s="160"/>
      <c r="F386" s="160"/>
      <c r="Y386" s="88"/>
      <c r="Z386" s="88"/>
      <c r="AA386" s="89"/>
      <c r="AB386" s="90"/>
    </row>
    <row r="387" ht="12.75" customHeight="1">
      <c r="B387" s="160"/>
      <c r="C387" s="160"/>
      <c r="D387" s="160"/>
      <c r="E387" s="160"/>
      <c r="F387" s="160"/>
      <c r="Y387" s="88"/>
      <c r="Z387" s="88"/>
      <c r="AA387" s="89"/>
      <c r="AB387" s="90"/>
    </row>
    <row r="388" ht="12.75" customHeight="1">
      <c r="B388" s="160"/>
      <c r="C388" s="160"/>
      <c r="D388" s="160"/>
      <c r="E388" s="160"/>
      <c r="F388" s="160"/>
      <c r="Y388" s="88"/>
      <c r="Z388" s="88"/>
      <c r="AA388" s="89"/>
      <c r="AB388" s="90"/>
    </row>
    <row r="389" ht="12.75" customHeight="1">
      <c r="B389" s="160"/>
      <c r="C389" s="160"/>
      <c r="D389" s="160"/>
      <c r="E389" s="160"/>
      <c r="F389" s="160"/>
      <c r="Y389" s="88"/>
      <c r="Z389" s="88"/>
      <c r="AA389" s="89"/>
      <c r="AB389" s="90"/>
    </row>
    <row r="390" ht="12.75" customHeight="1">
      <c r="B390" s="160"/>
      <c r="C390" s="160"/>
      <c r="D390" s="160"/>
      <c r="E390" s="160"/>
      <c r="F390" s="160"/>
      <c r="Y390" s="88"/>
      <c r="Z390" s="88"/>
      <c r="AA390" s="89"/>
      <c r="AB390" s="90"/>
    </row>
    <row r="391" ht="12.75" customHeight="1">
      <c r="B391" s="160"/>
      <c r="C391" s="160"/>
      <c r="D391" s="160"/>
      <c r="E391" s="160"/>
      <c r="F391" s="160"/>
      <c r="Y391" s="88"/>
      <c r="Z391" s="88"/>
      <c r="AA391" s="89"/>
      <c r="AB391" s="90"/>
    </row>
    <row r="392" ht="12.75" customHeight="1">
      <c r="B392" s="160"/>
      <c r="C392" s="160"/>
      <c r="D392" s="160"/>
      <c r="E392" s="160"/>
      <c r="F392" s="160"/>
      <c r="Y392" s="88"/>
      <c r="Z392" s="88"/>
      <c r="AA392" s="89"/>
      <c r="AB392" s="90"/>
    </row>
    <row r="393" ht="12.75" customHeight="1">
      <c r="B393" s="160"/>
      <c r="C393" s="160"/>
      <c r="D393" s="160"/>
      <c r="E393" s="160"/>
      <c r="F393" s="160"/>
      <c r="Y393" s="88"/>
      <c r="Z393" s="88"/>
      <c r="AA393" s="89"/>
      <c r="AB393" s="90"/>
    </row>
    <row r="394" ht="12.75" customHeight="1">
      <c r="B394" s="160"/>
      <c r="C394" s="160"/>
      <c r="D394" s="160"/>
      <c r="E394" s="160"/>
      <c r="F394" s="160"/>
      <c r="Y394" s="88"/>
      <c r="Z394" s="88"/>
      <c r="AA394" s="89"/>
      <c r="AB394" s="90"/>
    </row>
    <row r="395" ht="12.75" customHeight="1">
      <c r="B395" s="160"/>
      <c r="C395" s="160"/>
      <c r="D395" s="160"/>
      <c r="E395" s="160"/>
      <c r="F395" s="160"/>
      <c r="Y395" s="88"/>
      <c r="Z395" s="88"/>
      <c r="AA395" s="89"/>
      <c r="AB395" s="90"/>
    </row>
    <row r="396" ht="12.75" customHeight="1">
      <c r="B396" s="160"/>
      <c r="C396" s="160"/>
      <c r="D396" s="160"/>
      <c r="E396" s="160"/>
      <c r="F396" s="160"/>
      <c r="Y396" s="88"/>
      <c r="Z396" s="88"/>
      <c r="AA396" s="89"/>
      <c r="AB396" s="90"/>
    </row>
    <row r="397" ht="12.75" customHeight="1">
      <c r="B397" s="160"/>
      <c r="C397" s="160"/>
      <c r="D397" s="160"/>
      <c r="E397" s="160"/>
      <c r="F397" s="160"/>
      <c r="Y397" s="88"/>
      <c r="Z397" s="88"/>
      <c r="AA397" s="89"/>
      <c r="AB397" s="90"/>
    </row>
    <row r="398" ht="12.75" customHeight="1">
      <c r="B398" s="160"/>
      <c r="C398" s="160"/>
      <c r="D398" s="160"/>
      <c r="E398" s="160"/>
      <c r="F398" s="160"/>
      <c r="Y398" s="88"/>
      <c r="Z398" s="88"/>
      <c r="AA398" s="89"/>
      <c r="AB398" s="90"/>
    </row>
    <row r="399" ht="12.75" customHeight="1">
      <c r="B399" s="160"/>
      <c r="C399" s="160"/>
      <c r="D399" s="160"/>
      <c r="E399" s="160"/>
      <c r="F399" s="160"/>
      <c r="Y399" s="88"/>
      <c r="Z399" s="88"/>
      <c r="AA399" s="89"/>
      <c r="AB399" s="90"/>
    </row>
    <row r="400" ht="12.75" customHeight="1">
      <c r="B400" s="160"/>
      <c r="C400" s="160"/>
      <c r="D400" s="160"/>
      <c r="E400" s="160"/>
      <c r="F400" s="160"/>
      <c r="Y400" s="88"/>
      <c r="Z400" s="88"/>
      <c r="AA400" s="89"/>
      <c r="AB400" s="90"/>
    </row>
    <row r="401" ht="12.75" customHeight="1">
      <c r="B401" s="160"/>
      <c r="C401" s="160"/>
      <c r="D401" s="160"/>
      <c r="E401" s="160"/>
      <c r="F401" s="160"/>
      <c r="Y401" s="88"/>
      <c r="Z401" s="88"/>
      <c r="AA401" s="89"/>
      <c r="AB401" s="90"/>
    </row>
    <row r="402" ht="12.75" customHeight="1">
      <c r="B402" s="160"/>
      <c r="C402" s="160"/>
      <c r="D402" s="160"/>
      <c r="E402" s="160"/>
      <c r="F402" s="160"/>
      <c r="Y402" s="88"/>
      <c r="Z402" s="88"/>
      <c r="AA402" s="89"/>
      <c r="AB402" s="90"/>
    </row>
    <row r="403" ht="12.75" customHeight="1">
      <c r="B403" s="160"/>
      <c r="C403" s="160"/>
      <c r="D403" s="160"/>
      <c r="E403" s="160"/>
      <c r="F403" s="160"/>
      <c r="Y403" s="88"/>
      <c r="Z403" s="88"/>
      <c r="AA403" s="89"/>
      <c r="AB403" s="90"/>
    </row>
    <row r="404" ht="12.75" customHeight="1">
      <c r="B404" s="160"/>
      <c r="C404" s="160"/>
      <c r="D404" s="160"/>
      <c r="E404" s="160"/>
      <c r="F404" s="160"/>
      <c r="Y404" s="88"/>
      <c r="Z404" s="88"/>
      <c r="AA404" s="89"/>
      <c r="AB404" s="90"/>
    </row>
    <row r="405" ht="12.75" customHeight="1">
      <c r="B405" s="160"/>
      <c r="C405" s="160"/>
      <c r="D405" s="160"/>
      <c r="E405" s="160"/>
      <c r="F405" s="160"/>
      <c r="Y405" s="88"/>
      <c r="Z405" s="88"/>
      <c r="AA405" s="89"/>
      <c r="AB405" s="90"/>
    </row>
    <row r="406" ht="12.75" customHeight="1">
      <c r="B406" s="160"/>
      <c r="C406" s="160"/>
      <c r="D406" s="160"/>
      <c r="E406" s="160"/>
      <c r="F406" s="160"/>
      <c r="Y406" s="88"/>
      <c r="Z406" s="88"/>
      <c r="AA406" s="89"/>
      <c r="AB406" s="90"/>
    </row>
    <row r="407" ht="12.75" customHeight="1">
      <c r="B407" s="160"/>
      <c r="C407" s="160"/>
      <c r="D407" s="160"/>
      <c r="E407" s="160"/>
      <c r="F407" s="160"/>
      <c r="Y407" s="88"/>
      <c r="Z407" s="88"/>
      <c r="AA407" s="89"/>
      <c r="AB407" s="90"/>
    </row>
    <row r="408" ht="12.75" customHeight="1">
      <c r="B408" s="160"/>
      <c r="C408" s="160"/>
      <c r="D408" s="160"/>
      <c r="E408" s="160"/>
      <c r="F408" s="160"/>
      <c r="Y408" s="88"/>
      <c r="Z408" s="88"/>
      <c r="AA408" s="89"/>
      <c r="AB408" s="90"/>
    </row>
    <row r="409" ht="12.75" customHeight="1">
      <c r="B409" s="160"/>
      <c r="C409" s="160"/>
      <c r="D409" s="160"/>
      <c r="E409" s="160"/>
      <c r="F409" s="160"/>
      <c r="Y409" s="88"/>
      <c r="Z409" s="88"/>
      <c r="AA409" s="89"/>
      <c r="AB409" s="90"/>
    </row>
    <row r="410" ht="12.75" customHeight="1">
      <c r="B410" s="160"/>
      <c r="C410" s="160"/>
      <c r="D410" s="160"/>
      <c r="E410" s="160"/>
      <c r="F410" s="160"/>
      <c r="Y410" s="88"/>
      <c r="Z410" s="88"/>
      <c r="AA410" s="89"/>
      <c r="AB410" s="90"/>
    </row>
    <row r="411" ht="12.75" customHeight="1">
      <c r="B411" s="160"/>
      <c r="C411" s="160"/>
      <c r="D411" s="160"/>
      <c r="E411" s="160"/>
      <c r="F411" s="160"/>
      <c r="Y411" s="88"/>
      <c r="Z411" s="88"/>
      <c r="AA411" s="89"/>
      <c r="AB411" s="90"/>
    </row>
    <row r="412" ht="12.75" customHeight="1">
      <c r="B412" s="160"/>
      <c r="C412" s="160"/>
      <c r="D412" s="160"/>
      <c r="E412" s="160"/>
      <c r="F412" s="160"/>
      <c r="Y412" s="88"/>
      <c r="Z412" s="88"/>
      <c r="AA412" s="89"/>
      <c r="AB412" s="90"/>
    </row>
    <row r="413" ht="12.75" customHeight="1">
      <c r="B413" s="160"/>
      <c r="C413" s="160"/>
      <c r="D413" s="160"/>
      <c r="E413" s="160"/>
      <c r="F413" s="160"/>
      <c r="Y413" s="88"/>
      <c r="Z413" s="88"/>
      <c r="AA413" s="89"/>
      <c r="AB413" s="90"/>
    </row>
    <row r="414" ht="12.75" customHeight="1">
      <c r="B414" s="160"/>
      <c r="C414" s="160"/>
      <c r="D414" s="160"/>
      <c r="E414" s="160"/>
      <c r="F414" s="160"/>
      <c r="Y414" s="88"/>
      <c r="Z414" s="88"/>
      <c r="AA414" s="89"/>
      <c r="AB414" s="90"/>
    </row>
    <row r="415" ht="12.75" customHeight="1">
      <c r="B415" s="160"/>
      <c r="C415" s="160"/>
      <c r="D415" s="160"/>
      <c r="E415" s="160"/>
      <c r="F415" s="160"/>
      <c r="Y415" s="88"/>
      <c r="Z415" s="88"/>
      <c r="AA415" s="89"/>
      <c r="AB415" s="90"/>
    </row>
    <row r="416" ht="12.75" customHeight="1">
      <c r="B416" s="160"/>
      <c r="C416" s="160"/>
      <c r="D416" s="160"/>
      <c r="E416" s="160"/>
      <c r="F416" s="160"/>
      <c r="Y416" s="88"/>
      <c r="Z416" s="88"/>
      <c r="AA416" s="89"/>
      <c r="AB416" s="90"/>
    </row>
    <row r="417" ht="12.75" customHeight="1">
      <c r="B417" s="160"/>
      <c r="C417" s="160"/>
      <c r="D417" s="160"/>
      <c r="E417" s="160"/>
      <c r="F417" s="160"/>
      <c r="Y417" s="88"/>
      <c r="Z417" s="88"/>
      <c r="AA417" s="89"/>
      <c r="AB417" s="90"/>
    </row>
    <row r="418" ht="12.75" customHeight="1">
      <c r="B418" s="160"/>
      <c r="C418" s="160"/>
      <c r="D418" s="160"/>
      <c r="E418" s="160"/>
      <c r="F418" s="160"/>
      <c r="Y418" s="88"/>
      <c r="Z418" s="88"/>
      <c r="AA418" s="89"/>
      <c r="AB418" s="90"/>
    </row>
    <row r="419" ht="12.75" customHeight="1">
      <c r="B419" s="160"/>
      <c r="C419" s="160"/>
      <c r="D419" s="160"/>
      <c r="E419" s="160"/>
      <c r="F419" s="160"/>
      <c r="Y419" s="88"/>
      <c r="Z419" s="88"/>
      <c r="AA419" s="89"/>
      <c r="AB419" s="90"/>
    </row>
    <row r="420" ht="12.75" customHeight="1">
      <c r="B420" s="160"/>
      <c r="C420" s="160"/>
      <c r="D420" s="160"/>
      <c r="E420" s="160"/>
      <c r="F420" s="160"/>
      <c r="Y420" s="88"/>
      <c r="Z420" s="88"/>
      <c r="AA420" s="89"/>
      <c r="AB420" s="90"/>
    </row>
    <row r="421" ht="12.75" customHeight="1">
      <c r="B421" s="160"/>
      <c r="C421" s="160"/>
      <c r="D421" s="160"/>
      <c r="E421" s="160"/>
      <c r="F421" s="160"/>
      <c r="Y421" s="88"/>
      <c r="Z421" s="88"/>
      <c r="AA421" s="89"/>
      <c r="AB421" s="90"/>
    </row>
    <row r="422" ht="12.75" customHeight="1">
      <c r="B422" s="160"/>
      <c r="C422" s="160"/>
      <c r="D422" s="160"/>
      <c r="E422" s="160"/>
      <c r="F422" s="160"/>
      <c r="Y422" s="88"/>
      <c r="Z422" s="88"/>
      <c r="AA422" s="89"/>
      <c r="AB422" s="90"/>
    </row>
    <row r="423" ht="12.75" customHeight="1">
      <c r="B423" s="160"/>
      <c r="C423" s="160"/>
      <c r="D423" s="160"/>
      <c r="E423" s="160"/>
      <c r="F423" s="160"/>
      <c r="Y423" s="88"/>
      <c r="Z423" s="88"/>
      <c r="AA423" s="89"/>
      <c r="AB423" s="90"/>
    </row>
    <row r="424" ht="12.75" customHeight="1">
      <c r="B424" s="160"/>
      <c r="C424" s="160"/>
      <c r="D424" s="160"/>
      <c r="E424" s="160"/>
      <c r="F424" s="160"/>
      <c r="Y424" s="88"/>
      <c r="Z424" s="88"/>
      <c r="AA424" s="89"/>
      <c r="AB424" s="90"/>
    </row>
    <row r="425" ht="12.75" customHeight="1">
      <c r="B425" s="160"/>
      <c r="C425" s="160"/>
      <c r="D425" s="160"/>
      <c r="E425" s="160"/>
      <c r="F425" s="160"/>
      <c r="Y425" s="88"/>
      <c r="Z425" s="88"/>
      <c r="AA425" s="89"/>
      <c r="AB425" s="90"/>
    </row>
    <row r="426" ht="12.75" customHeight="1">
      <c r="B426" s="160"/>
      <c r="C426" s="160"/>
      <c r="D426" s="160"/>
      <c r="E426" s="160"/>
      <c r="F426" s="160"/>
      <c r="Y426" s="88"/>
      <c r="Z426" s="88"/>
      <c r="AA426" s="89"/>
      <c r="AB426" s="90"/>
    </row>
    <row r="427" ht="12.75" customHeight="1">
      <c r="B427" s="160"/>
      <c r="C427" s="160"/>
      <c r="D427" s="160"/>
      <c r="E427" s="160"/>
      <c r="F427" s="160"/>
      <c r="Y427" s="88"/>
      <c r="Z427" s="88"/>
      <c r="AA427" s="89"/>
      <c r="AB427" s="90"/>
    </row>
    <row r="428" ht="12.75" customHeight="1">
      <c r="B428" s="160"/>
      <c r="C428" s="160"/>
      <c r="D428" s="160"/>
      <c r="E428" s="160"/>
      <c r="F428" s="160"/>
      <c r="Y428" s="88"/>
      <c r="Z428" s="88"/>
      <c r="AA428" s="89"/>
      <c r="AB428" s="90"/>
    </row>
    <row r="429" ht="12.75" customHeight="1">
      <c r="B429" s="160"/>
      <c r="C429" s="160"/>
      <c r="D429" s="160"/>
      <c r="E429" s="160"/>
      <c r="F429" s="160"/>
      <c r="Y429" s="88"/>
      <c r="Z429" s="88"/>
      <c r="AA429" s="89"/>
      <c r="AB429" s="90"/>
    </row>
    <row r="430" ht="12.75" customHeight="1">
      <c r="B430" s="160"/>
      <c r="C430" s="160"/>
      <c r="D430" s="160"/>
      <c r="E430" s="160"/>
      <c r="F430" s="160"/>
      <c r="Y430" s="88"/>
      <c r="Z430" s="88"/>
      <c r="AA430" s="89"/>
      <c r="AB430" s="90"/>
    </row>
    <row r="431" ht="12.75" customHeight="1">
      <c r="B431" s="160"/>
      <c r="C431" s="160"/>
      <c r="D431" s="160"/>
      <c r="E431" s="160"/>
      <c r="F431" s="160"/>
      <c r="Y431" s="88"/>
      <c r="Z431" s="88"/>
      <c r="AA431" s="89"/>
      <c r="AB431" s="90"/>
    </row>
    <row r="432" ht="12.75" customHeight="1">
      <c r="B432" s="160"/>
      <c r="C432" s="160"/>
      <c r="D432" s="160"/>
      <c r="E432" s="160"/>
      <c r="F432" s="160"/>
      <c r="Y432" s="88"/>
      <c r="Z432" s="88"/>
      <c r="AA432" s="89"/>
      <c r="AB432" s="90"/>
    </row>
    <row r="433" ht="12.75" customHeight="1">
      <c r="B433" s="160"/>
      <c r="C433" s="160"/>
      <c r="D433" s="160"/>
      <c r="E433" s="160"/>
      <c r="F433" s="160"/>
      <c r="Y433" s="88"/>
      <c r="Z433" s="88"/>
      <c r="AA433" s="89"/>
      <c r="AB433" s="90"/>
    </row>
    <row r="434" ht="12.75" customHeight="1">
      <c r="B434" s="160"/>
      <c r="C434" s="160"/>
      <c r="D434" s="160"/>
      <c r="E434" s="160"/>
      <c r="F434" s="160"/>
      <c r="Y434" s="88"/>
      <c r="Z434" s="88"/>
      <c r="AA434" s="89"/>
      <c r="AB434" s="90"/>
    </row>
    <row r="435" ht="12.75" customHeight="1">
      <c r="B435" s="160"/>
      <c r="C435" s="160"/>
      <c r="D435" s="160"/>
      <c r="E435" s="160"/>
      <c r="F435" s="160"/>
      <c r="Y435" s="88"/>
      <c r="Z435" s="88"/>
      <c r="AA435" s="89"/>
      <c r="AB435" s="90"/>
    </row>
    <row r="436" ht="12.75" customHeight="1">
      <c r="B436" s="160"/>
      <c r="C436" s="160"/>
      <c r="D436" s="160"/>
      <c r="E436" s="160"/>
      <c r="F436" s="160"/>
      <c r="Y436" s="88"/>
      <c r="Z436" s="88"/>
      <c r="AA436" s="89"/>
      <c r="AB436" s="90"/>
    </row>
    <row r="437" ht="12.75" customHeight="1">
      <c r="B437" s="160"/>
      <c r="C437" s="160"/>
      <c r="D437" s="160"/>
      <c r="E437" s="160"/>
      <c r="F437" s="160"/>
      <c r="Y437" s="88"/>
      <c r="Z437" s="88"/>
      <c r="AA437" s="89"/>
      <c r="AB437" s="90"/>
    </row>
    <row r="438" ht="12.75" customHeight="1">
      <c r="B438" s="160"/>
      <c r="C438" s="160"/>
      <c r="D438" s="160"/>
      <c r="E438" s="160"/>
      <c r="F438" s="160"/>
      <c r="Y438" s="88"/>
      <c r="Z438" s="88"/>
      <c r="AA438" s="89"/>
      <c r="AB438" s="90"/>
    </row>
    <row r="439" ht="12.75" customHeight="1">
      <c r="B439" s="160"/>
      <c r="C439" s="160"/>
      <c r="D439" s="160"/>
      <c r="E439" s="160"/>
      <c r="F439" s="160"/>
      <c r="Y439" s="88"/>
      <c r="Z439" s="88"/>
      <c r="AA439" s="89"/>
      <c r="AB439" s="90"/>
    </row>
    <row r="440" ht="12.75" customHeight="1">
      <c r="B440" s="160"/>
      <c r="C440" s="160"/>
      <c r="D440" s="160"/>
      <c r="E440" s="160"/>
      <c r="F440" s="160"/>
      <c r="Y440" s="88"/>
      <c r="Z440" s="88"/>
      <c r="AA440" s="89"/>
      <c r="AB440" s="90"/>
    </row>
    <row r="441" ht="12.75" customHeight="1">
      <c r="B441" s="160"/>
      <c r="C441" s="160"/>
      <c r="D441" s="160"/>
      <c r="E441" s="160"/>
      <c r="F441" s="160"/>
      <c r="Y441" s="88"/>
      <c r="Z441" s="88"/>
      <c r="AA441" s="89"/>
      <c r="AB441" s="90"/>
    </row>
    <row r="442" ht="12.75" customHeight="1">
      <c r="B442" s="160"/>
      <c r="C442" s="160"/>
      <c r="D442" s="160"/>
      <c r="E442" s="160"/>
      <c r="F442" s="160"/>
      <c r="Y442" s="88"/>
      <c r="Z442" s="88"/>
      <c r="AA442" s="89"/>
      <c r="AB442" s="90"/>
    </row>
    <row r="443" ht="12.75" customHeight="1">
      <c r="B443" s="160"/>
      <c r="C443" s="160"/>
      <c r="D443" s="160"/>
      <c r="E443" s="160"/>
      <c r="F443" s="160"/>
      <c r="Y443" s="88"/>
      <c r="Z443" s="88"/>
      <c r="AA443" s="89"/>
      <c r="AB443" s="90"/>
    </row>
    <row r="444" ht="12.75" customHeight="1">
      <c r="B444" s="160"/>
      <c r="C444" s="160"/>
      <c r="D444" s="160"/>
      <c r="E444" s="160"/>
      <c r="F444" s="160"/>
      <c r="Y444" s="88"/>
      <c r="Z444" s="88"/>
      <c r="AA444" s="89"/>
      <c r="AB444" s="90"/>
    </row>
    <row r="445" ht="12.75" customHeight="1">
      <c r="B445" s="160"/>
      <c r="C445" s="160"/>
      <c r="D445" s="160"/>
      <c r="E445" s="160"/>
      <c r="F445" s="160"/>
      <c r="Y445" s="88"/>
      <c r="Z445" s="88"/>
      <c r="AA445" s="89"/>
      <c r="AB445" s="90"/>
    </row>
    <row r="446" ht="12.75" customHeight="1">
      <c r="B446" s="160"/>
      <c r="C446" s="160"/>
      <c r="D446" s="160"/>
      <c r="E446" s="160"/>
      <c r="F446" s="160"/>
      <c r="Y446" s="88"/>
      <c r="Z446" s="88"/>
      <c r="AA446" s="89"/>
      <c r="AB446" s="90"/>
    </row>
    <row r="447" ht="12.75" customHeight="1">
      <c r="B447" s="160"/>
      <c r="C447" s="160"/>
      <c r="D447" s="160"/>
      <c r="E447" s="160"/>
      <c r="F447" s="160"/>
      <c r="Y447" s="88"/>
      <c r="Z447" s="88"/>
      <c r="AA447" s="89"/>
      <c r="AB447" s="90"/>
    </row>
    <row r="448" ht="12.75" customHeight="1">
      <c r="B448" s="160"/>
      <c r="C448" s="160"/>
      <c r="D448" s="160"/>
      <c r="E448" s="160"/>
      <c r="F448" s="160"/>
      <c r="Y448" s="88"/>
      <c r="Z448" s="88"/>
      <c r="AA448" s="89"/>
      <c r="AB448" s="90"/>
    </row>
    <row r="449" ht="12.75" customHeight="1">
      <c r="B449" s="160"/>
      <c r="C449" s="160"/>
      <c r="D449" s="160"/>
      <c r="E449" s="160"/>
      <c r="F449" s="160"/>
      <c r="Y449" s="88"/>
      <c r="Z449" s="88"/>
      <c r="AA449" s="89"/>
      <c r="AB449" s="90"/>
    </row>
    <row r="450" ht="12.75" customHeight="1">
      <c r="B450" s="160"/>
      <c r="C450" s="160"/>
      <c r="D450" s="160"/>
      <c r="E450" s="160"/>
      <c r="F450" s="160"/>
      <c r="Y450" s="88"/>
      <c r="Z450" s="88"/>
      <c r="AA450" s="89"/>
      <c r="AB450" s="90"/>
    </row>
    <row r="451" ht="12.75" customHeight="1">
      <c r="B451" s="160"/>
      <c r="C451" s="160"/>
      <c r="D451" s="160"/>
      <c r="E451" s="160"/>
      <c r="F451" s="160"/>
      <c r="Y451" s="88"/>
      <c r="Z451" s="88"/>
      <c r="AA451" s="89"/>
      <c r="AB451" s="90"/>
    </row>
    <row r="452" ht="12.75" customHeight="1">
      <c r="B452" s="160"/>
      <c r="C452" s="160"/>
      <c r="D452" s="160"/>
      <c r="E452" s="160"/>
      <c r="F452" s="160"/>
      <c r="Y452" s="88"/>
      <c r="Z452" s="88"/>
      <c r="AA452" s="89"/>
      <c r="AB452" s="90"/>
    </row>
    <row r="453" ht="12.75" customHeight="1">
      <c r="B453" s="160"/>
      <c r="C453" s="160"/>
      <c r="D453" s="160"/>
      <c r="E453" s="160"/>
      <c r="F453" s="160"/>
      <c r="Y453" s="88"/>
      <c r="Z453" s="88"/>
      <c r="AA453" s="89"/>
      <c r="AB453" s="90"/>
    </row>
    <row r="454" ht="12.75" customHeight="1">
      <c r="B454" s="160"/>
      <c r="C454" s="160"/>
      <c r="D454" s="160"/>
      <c r="E454" s="160"/>
      <c r="F454" s="160"/>
      <c r="Y454" s="88"/>
      <c r="Z454" s="88"/>
      <c r="AA454" s="89"/>
      <c r="AB454" s="90"/>
    </row>
    <row r="455" ht="12.75" customHeight="1">
      <c r="B455" s="160"/>
      <c r="C455" s="160"/>
      <c r="D455" s="160"/>
      <c r="E455" s="160"/>
      <c r="F455" s="160"/>
      <c r="Y455" s="88"/>
      <c r="Z455" s="88"/>
      <c r="AA455" s="89"/>
      <c r="AB455" s="90"/>
    </row>
    <row r="456" ht="12.75" customHeight="1">
      <c r="B456" s="160"/>
      <c r="C456" s="160"/>
      <c r="D456" s="160"/>
      <c r="E456" s="160"/>
      <c r="F456" s="160"/>
      <c r="Y456" s="88"/>
      <c r="Z456" s="88"/>
      <c r="AA456" s="89"/>
      <c r="AB456" s="90"/>
    </row>
    <row r="457" ht="12.75" customHeight="1">
      <c r="B457" s="160"/>
      <c r="C457" s="160"/>
      <c r="D457" s="160"/>
      <c r="E457" s="160"/>
      <c r="F457" s="160"/>
      <c r="Y457" s="88"/>
      <c r="Z457" s="88"/>
      <c r="AA457" s="89"/>
      <c r="AB457" s="90"/>
    </row>
    <row r="458" ht="12.75" customHeight="1">
      <c r="B458" s="160"/>
      <c r="C458" s="160"/>
      <c r="D458" s="160"/>
      <c r="E458" s="160"/>
      <c r="F458" s="160"/>
      <c r="Y458" s="88"/>
      <c r="Z458" s="88"/>
      <c r="AA458" s="89"/>
      <c r="AB458" s="90"/>
    </row>
    <row r="459" ht="12.75" customHeight="1">
      <c r="B459" s="160"/>
      <c r="C459" s="160"/>
      <c r="D459" s="160"/>
      <c r="E459" s="160"/>
      <c r="F459" s="160"/>
      <c r="Y459" s="88"/>
      <c r="Z459" s="88"/>
      <c r="AA459" s="89"/>
      <c r="AB459" s="90"/>
    </row>
    <row r="460" ht="12.75" customHeight="1">
      <c r="B460" s="160"/>
      <c r="C460" s="160"/>
      <c r="D460" s="160"/>
      <c r="E460" s="160"/>
      <c r="F460" s="160"/>
      <c r="Y460" s="88"/>
      <c r="Z460" s="88"/>
      <c r="AA460" s="89"/>
      <c r="AB460" s="90"/>
    </row>
    <row r="461" ht="12.75" customHeight="1">
      <c r="B461" s="160"/>
      <c r="C461" s="160"/>
      <c r="D461" s="160"/>
      <c r="E461" s="160"/>
      <c r="F461" s="160"/>
      <c r="Y461" s="88"/>
      <c r="Z461" s="88"/>
      <c r="AA461" s="89"/>
      <c r="AB461" s="90"/>
    </row>
    <row r="462" ht="12.75" customHeight="1">
      <c r="B462" s="160"/>
      <c r="C462" s="160"/>
      <c r="D462" s="160"/>
      <c r="E462" s="160"/>
      <c r="F462" s="160"/>
      <c r="Y462" s="88"/>
      <c r="Z462" s="88"/>
      <c r="AA462" s="89"/>
      <c r="AB462" s="90"/>
    </row>
    <row r="463" ht="12.75" customHeight="1">
      <c r="B463" s="160"/>
      <c r="C463" s="160"/>
      <c r="D463" s="160"/>
      <c r="E463" s="160"/>
      <c r="F463" s="160"/>
      <c r="Y463" s="88"/>
      <c r="Z463" s="88"/>
      <c r="AA463" s="89"/>
      <c r="AB463" s="90"/>
    </row>
    <row r="464" ht="12.75" customHeight="1">
      <c r="B464" s="160"/>
      <c r="C464" s="160"/>
      <c r="D464" s="160"/>
      <c r="E464" s="160"/>
      <c r="F464" s="160"/>
      <c r="Y464" s="88"/>
      <c r="Z464" s="88"/>
      <c r="AA464" s="89"/>
      <c r="AB464" s="90"/>
    </row>
    <row r="465" ht="12.75" customHeight="1">
      <c r="B465" s="160"/>
      <c r="C465" s="160"/>
      <c r="D465" s="160"/>
      <c r="E465" s="160"/>
      <c r="F465" s="160"/>
      <c r="Y465" s="88"/>
      <c r="Z465" s="88"/>
      <c r="AA465" s="89"/>
      <c r="AB465" s="90"/>
    </row>
    <row r="466" ht="12.75" customHeight="1">
      <c r="B466" s="160"/>
      <c r="C466" s="160"/>
      <c r="D466" s="160"/>
      <c r="E466" s="160"/>
      <c r="F466" s="160"/>
      <c r="Y466" s="88"/>
      <c r="Z466" s="88"/>
      <c r="AA466" s="89"/>
      <c r="AB466" s="90"/>
    </row>
    <row r="467" ht="12.75" customHeight="1">
      <c r="B467" s="160"/>
      <c r="C467" s="160"/>
      <c r="D467" s="160"/>
      <c r="E467" s="160"/>
      <c r="F467" s="160"/>
      <c r="Y467" s="88"/>
      <c r="Z467" s="88"/>
      <c r="AA467" s="89"/>
      <c r="AB467" s="90"/>
    </row>
    <row r="468" ht="12.75" customHeight="1">
      <c r="B468" s="160"/>
      <c r="C468" s="160"/>
      <c r="D468" s="160"/>
      <c r="E468" s="160"/>
      <c r="F468" s="160"/>
      <c r="Y468" s="88"/>
      <c r="Z468" s="88"/>
      <c r="AA468" s="89"/>
      <c r="AB468" s="90"/>
    </row>
    <row r="469" ht="12.75" customHeight="1">
      <c r="B469" s="160"/>
      <c r="C469" s="160"/>
      <c r="D469" s="160"/>
      <c r="E469" s="160"/>
      <c r="F469" s="160"/>
      <c r="Y469" s="88"/>
      <c r="Z469" s="88"/>
      <c r="AA469" s="89"/>
      <c r="AB469" s="90"/>
    </row>
    <row r="470" ht="12.75" customHeight="1">
      <c r="B470" s="160"/>
      <c r="C470" s="160"/>
      <c r="D470" s="160"/>
      <c r="E470" s="160"/>
      <c r="F470" s="160"/>
      <c r="Y470" s="88"/>
      <c r="Z470" s="88"/>
      <c r="AA470" s="89"/>
      <c r="AB470" s="90"/>
    </row>
    <row r="471" ht="12.75" customHeight="1">
      <c r="B471" s="160"/>
      <c r="C471" s="160"/>
      <c r="D471" s="160"/>
      <c r="E471" s="160"/>
      <c r="F471" s="160"/>
      <c r="Y471" s="88"/>
      <c r="Z471" s="88"/>
      <c r="AA471" s="89"/>
      <c r="AB471" s="90"/>
    </row>
    <row r="472" ht="12.75" customHeight="1">
      <c r="B472" s="160"/>
      <c r="C472" s="160"/>
      <c r="D472" s="160"/>
      <c r="E472" s="160"/>
      <c r="F472" s="160"/>
      <c r="Y472" s="88"/>
      <c r="Z472" s="88"/>
      <c r="AA472" s="89"/>
      <c r="AB472" s="90"/>
    </row>
    <row r="473" ht="12.75" customHeight="1">
      <c r="B473" s="160"/>
      <c r="C473" s="160"/>
      <c r="D473" s="160"/>
      <c r="E473" s="160"/>
      <c r="F473" s="160"/>
      <c r="Y473" s="88"/>
      <c r="Z473" s="88"/>
      <c r="AA473" s="89"/>
      <c r="AB473" s="90"/>
    </row>
    <row r="474" ht="12.75" customHeight="1">
      <c r="B474" s="160"/>
      <c r="C474" s="160"/>
      <c r="D474" s="160"/>
      <c r="E474" s="160"/>
      <c r="F474" s="160"/>
      <c r="Y474" s="88"/>
      <c r="Z474" s="88"/>
      <c r="AA474" s="89"/>
      <c r="AB474" s="90"/>
    </row>
    <row r="475" ht="12.75" customHeight="1">
      <c r="B475" s="160"/>
      <c r="C475" s="160"/>
      <c r="D475" s="160"/>
      <c r="E475" s="160"/>
      <c r="F475" s="160"/>
      <c r="Y475" s="88"/>
      <c r="Z475" s="88"/>
      <c r="AA475" s="89"/>
      <c r="AB475" s="90"/>
    </row>
    <row r="476" ht="12.75" customHeight="1">
      <c r="B476" s="160"/>
      <c r="C476" s="160"/>
      <c r="D476" s="160"/>
      <c r="E476" s="160"/>
      <c r="F476" s="160"/>
      <c r="Y476" s="88"/>
      <c r="Z476" s="88"/>
      <c r="AA476" s="89"/>
      <c r="AB476" s="90"/>
    </row>
    <row r="477" ht="12.75" customHeight="1">
      <c r="B477" s="160"/>
      <c r="C477" s="160"/>
      <c r="D477" s="160"/>
      <c r="E477" s="160"/>
      <c r="F477" s="160"/>
      <c r="Y477" s="88"/>
      <c r="Z477" s="88"/>
      <c r="AA477" s="89"/>
      <c r="AB477" s="90"/>
    </row>
    <row r="478" ht="12.75" customHeight="1">
      <c r="B478" s="160"/>
      <c r="C478" s="160"/>
      <c r="D478" s="160"/>
      <c r="E478" s="160"/>
      <c r="F478" s="160"/>
      <c r="Y478" s="88"/>
      <c r="Z478" s="88"/>
      <c r="AA478" s="89"/>
      <c r="AB478" s="90"/>
    </row>
    <row r="479" ht="12.75" customHeight="1">
      <c r="B479" s="160"/>
      <c r="C479" s="160"/>
      <c r="D479" s="160"/>
      <c r="E479" s="160"/>
      <c r="F479" s="160"/>
      <c r="Y479" s="88"/>
      <c r="Z479" s="88"/>
      <c r="AA479" s="89"/>
      <c r="AB479" s="90"/>
    </row>
    <row r="480" ht="12.75" customHeight="1">
      <c r="B480" s="160"/>
      <c r="C480" s="160"/>
      <c r="D480" s="160"/>
      <c r="E480" s="160"/>
      <c r="F480" s="160"/>
      <c r="Y480" s="88"/>
      <c r="Z480" s="88"/>
      <c r="AA480" s="89"/>
      <c r="AB480" s="90"/>
    </row>
    <row r="481" ht="12.75" customHeight="1">
      <c r="B481" s="160"/>
      <c r="C481" s="160"/>
      <c r="D481" s="160"/>
      <c r="E481" s="160"/>
      <c r="F481" s="160"/>
      <c r="Y481" s="88"/>
      <c r="Z481" s="88"/>
      <c r="AA481" s="89"/>
      <c r="AB481" s="90"/>
    </row>
    <row r="482" ht="12.75" customHeight="1">
      <c r="B482" s="160"/>
      <c r="C482" s="160"/>
      <c r="D482" s="160"/>
      <c r="E482" s="160"/>
      <c r="F482" s="160"/>
      <c r="Y482" s="88"/>
      <c r="Z482" s="88"/>
      <c r="AA482" s="89"/>
      <c r="AB482" s="90"/>
    </row>
    <row r="483" ht="12.75" customHeight="1">
      <c r="B483" s="160"/>
      <c r="C483" s="160"/>
      <c r="D483" s="160"/>
      <c r="E483" s="160"/>
      <c r="F483" s="160"/>
      <c r="Y483" s="88"/>
      <c r="Z483" s="88"/>
      <c r="AA483" s="89"/>
      <c r="AB483" s="90"/>
    </row>
    <row r="484" ht="12.75" customHeight="1">
      <c r="B484" s="160"/>
      <c r="C484" s="160"/>
      <c r="D484" s="160"/>
      <c r="E484" s="160"/>
      <c r="F484" s="160"/>
      <c r="Y484" s="88"/>
      <c r="Z484" s="88"/>
      <c r="AA484" s="89"/>
      <c r="AB484" s="90"/>
    </row>
    <row r="485" ht="12.75" customHeight="1">
      <c r="B485" s="160"/>
      <c r="C485" s="160"/>
      <c r="D485" s="160"/>
      <c r="E485" s="160"/>
      <c r="F485" s="160"/>
      <c r="Y485" s="88"/>
      <c r="Z485" s="88"/>
      <c r="AA485" s="89"/>
      <c r="AB485" s="90"/>
    </row>
    <row r="486" ht="12.75" customHeight="1">
      <c r="B486" s="160"/>
      <c r="C486" s="160"/>
      <c r="D486" s="160"/>
      <c r="E486" s="160"/>
      <c r="F486" s="160"/>
      <c r="Y486" s="88"/>
      <c r="Z486" s="88"/>
      <c r="AA486" s="89"/>
      <c r="AB486" s="90"/>
    </row>
    <row r="487" ht="12.75" customHeight="1">
      <c r="B487" s="160"/>
      <c r="C487" s="160"/>
      <c r="D487" s="160"/>
      <c r="E487" s="160"/>
      <c r="F487" s="160"/>
      <c r="Y487" s="88"/>
      <c r="Z487" s="88"/>
      <c r="AA487" s="89"/>
      <c r="AB487" s="90"/>
    </row>
    <row r="488" ht="12.75" customHeight="1">
      <c r="B488" s="160"/>
      <c r="C488" s="160"/>
      <c r="D488" s="160"/>
      <c r="E488" s="160"/>
      <c r="F488" s="160"/>
      <c r="Y488" s="88"/>
      <c r="Z488" s="88"/>
      <c r="AA488" s="89"/>
      <c r="AB488" s="90"/>
    </row>
    <row r="489" ht="12.75" customHeight="1">
      <c r="B489" s="160"/>
      <c r="C489" s="160"/>
      <c r="D489" s="160"/>
      <c r="E489" s="160"/>
      <c r="F489" s="160"/>
      <c r="Y489" s="88"/>
      <c r="Z489" s="88"/>
      <c r="AA489" s="89"/>
      <c r="AB489" s="90"/>
    </row>
    <row r="490" ht="12.75" customHeight="1">
      <c r="B490" s="160"/>
      <c r="C490" s="160"/>
      <c r="D490" s="160"/>
      <c r="E490" s="160"/>
      <c r="F490" s="160"/>
      <c r="Y490" s="88"/>
      <c r="Z490" s="88"/>
      <c r="AA490" s="89"/>
      <c r="AB490" s="90"/>
    </row>
    <row r="491" ht="12.75" customHeight="1">
      <c r="B491" s="160"/>
      <c r="C491" s="160"/>
      <c r="D491" s="160"/>
      <c r="E491" s="160"/>
      <c r="F491" s="160"/>
      <c r="Y491" s="88"/>
      <c r="Z491" s="88"/>
      <c r="AA491" s="89"/>
      <c r="AB491" s="90"/>
    </row>
    <row r="492" ht="12.75" customHeight="1">
      <c r="B492" s="160"/>
      <c r="C492" s="160"/>
      <c r="D492" s="160"/>
      <c r="E492" s="160"/>
      <c r="F492" s="160"/>
      <c r="Y492" s="88"/>
      <c r="Z492" s="88"/>
      <c r="AA492" s="89"/>
      <c r="AB492" s="90"/>
    </row>
    <row r="493" ht="12.75" customHeight="1">
      <c r="B493" s="160"/>
      <c r="C493" s="160"/>
      <c r="D493" s="160"/>
      <c r="E493" s="160"/>
      <c r="F493" s="160"/>
      <c r="Y493" s="88"/>
      <c r="Z493" s="88"/>
      <c r="AA493" s="89"/>
      <c r="AB493" s="90"/>
    </row>
    <row r="494" ht="12.75" customHeight="1">
      <c r="B494" s="160"/>
      <c r="C494" s="160"/>
      <c r="D494" s="160"/>
      <c r="E494" s="160"/>
      <c r="F494" s="160"/>
      <c r="Y494" s="88"/>
      <c r="Z494" s="88"/>
      <c r="AA494" s="89"/>
      <c r="AB494" s="90"/>
    </row>
    <row r="495" ht="12.75" customHeight="1">
      <c r="B495" s="160"/>
      <c r="C495" s="160"/>
      <c r="D495" s="160"/>
      <c r="E495" s="160"/>
      <c r="F495" s="160"/>
      <c r="Y495" s="88"/>
      <c r="Z495" s="88"/>
      <c r="AA495" s="89"/>
      <c r="AB495" s="90"/>
    </row>
    <row r="496" ht="12.75" customHeight="1">
      <c r="B496" s="160"/>
      <c r="C496" s="160"/>
      <c r="D496" s="160"/>
      <c r="E496" s="160"/>
      <c r="F496" s="160"/>
      <c r="Y496" s="88"/>
      <c r="Z496" s="88"/>
      <c r="AA496" s="89"/>
      <c r="AB496" s="90"/>
    </row>
    <row r="497" ht="12.75" customHeight="1">
      <c r="B497" s="160"/>
      <c r="C497" s="160"/>
      <c r="D497" s="160"/>
      <c r="E497" s="160"/>
      <c r="F497" s="160"/>
      <c r="Y497" s="88"/>
      <c r="Z497" s="88"/>
      <c r="AA497" s="89"/>
      <c r="AB497" s="90"/>
    </row>
    <row r="498" ht="12.75" customHeight="1">
      <c r="B498" s="160"/>
      <c r="C498" s="160"/>
      <c r="D498" s="160"/>
      <c r="E498" s="160"/>
      <c r="F498" s="160"/>
      <c r="Y498" s="88"/>
      <c r="Z498" s="88"/>
      <c r="AA498" s="89"/>
      <c r="AB498" s="90"/>
    </row>
    <row r="499" ht="12.75" customHeight="1">
      <c r="B499" s="160"/>
      <c r="C499" s="160"/>
      <c r="D499" s="160"/>
      <c r="E499" s="160"/>
      <c r="F499" s="160"/>
      <c r="Y499" s="88"/>
      <c r="Z499" s="88"/>
      <c r="AA499" s="89"/>
      <c r="AB499" s="90"/>
    </row>
    <row r="500" ht="12.75" customHeight="1">
      <c r="B500" s="160"/>
      <c r="C500" s="160"/>
      <c r="D500" s="160"/>
      <c r="E500" s="160"/>
      <c r="F500" s="160"/>
      <c r="Y500" s="88"/>
      <c r="Z500" s="88"/>
      <c r="AA500" s="89"/>
      <c r="AB500" s="90"/>
    </row>
    <row r="501" ht="12.75" customHeight="1">
      <c r="B501" s="160"/>
      <c r="C501" s="160"/>
      <c r="D501" s="160"/>
      <c r="E501" s="160"/>
      <c r="F501" s="160"/>
      <c r="Y501" s="88"/>
      <c r="Z501" s="88"/>
      <c r="AA501" s="89"/>
      <c r="AB501" s="90"/>
    </row>
    <row r="502" ht="12.75" customHeight="1">
      <c r="B502" s="160"/>
      <c r="C502" s="160"/>
      <c r="D502" s="160"/>
      <c r="E502" s="160"/>
      <c r="F502" s="160"/>
      <c r="Y502" s="88"/>
      <c r="Z502" s="88"/>
      <c r="AA502" s="89"/>
      <c r="AB502" s="90"/>
    </row>
    <row r="503" ht="12.75" customHeight="1">
      <c r="B503" s="160"/>
      <c r="C503" s="160"/>
      <c r="D503" s="160"/>
      <c r="E503" s="160"/>
      <c r="F503" s="160"/>
      <c r="Y503" s="88"/>
      <c r="Z503" s="88"/>
      <c r="AA503" s="89"/>
      <c r="AB503" s="90"/>
    </row>
    <row r="504" ht="12.75" customHeight="1">
      <c r="B504" s="160"/>
      <c r="C504" s="160"/>
      <c r="D504" s="160"/>
      <c r="E504" s="160"/>
      <c r="F504" s="160"/>
      <c r="Y504" s="88"/>
      <c r="Z504" s="88"/>
      <c r="AA504" s="89"/>
      <c r="AB504" s="90"/>
    </row>
    <row r="505" ht="12.75" customHeight="1">
      <c r="B505" s="160"/>
      <c r="C505" s="160"/>
      <c r="D505" s="160"/>
      <c r="E505" s="160"/>
      <c r="F505" s="160"/>
      <c r="Y505" s="88"/>
      <c r="Z505" s="88"/>
      <c r="AA505" s="89"/>
      <c r="AB505" s="90"/>
    </row>
    <row r="506" ht="12.75" customHeight="1">
      <c r="B506" s="160"/>
      <c r="C506" s="160"/>
      <c r="D506" s="160"/>
      <c r="E506" s="160"/>
      <c r="F506" s="160"/>
      <c r="Y506" s="88"/>
      <c r="Z506" s="88"/>
      <c r="AA506" s="89"/>
      <c r="AB506" s="90"/>
    </row>
    <row r="507" ht="12.75" customHeight="1">
      <c r="B507" s="160"/>
      <c r="C507" s="160"/>
      <c r="D507" s="160"/>
      <c r="E507" s="160"/>
      <c r="F507" s="160"/>
      <c r="Y507" s="88"/>
      <c r="Z507" s="88"/>
      <c r="AA507" s="89"/>
      <c r="AB507" s="90"/>
    </row>
    <row r="508" ht="12.75" customHeight="1">
      <c r="B508" s="160"/>
      <c r="C508" s="160"/>
      <c r="D508" s="160"/>
      <c r="E508" s="160"/>
      <c r="F508" s="160"/>
      <c r="Y508" s="88"/>
      <c r="Z508" s="88"/>
      <c r="AA508" s="89"/>
      <c r="AB508" s="90"/>
    </row>
    <row r="509" ht="12.75" customHeight="1">
      <c r="B509" s="160"/>
      <c r="C509" s="160"/>
      <c r="D509" s="160"/>
      <c r="E509" s="160"/>
      <c r="F509" s="160"/>
      <c r="Y509" s="88"/>
      <c r="Z509" s="88"/>
      <c r="AA509" s="89"/>
      <c r="AB509" s="90"/>
    </row>
    <row r="510" ht="12.75" customHeight="1">
      <c r="B510" s="160"/>
      <c r="C510" s="160"/>
      <c r="D510" s="160"/>
      <c r="E510" s="160"/>
      <c r="F510" s="160"/>
      <c r="Y510" s="88"/>
      <c r="Z510" s="88"/>
      <c r="AA510" s="89"/>
      <c r="AB510" s="90"/>
    </row>
    <row r="511" ht="12.75" customHeight="1">
      <c r="B511" s="160"/>
      <c r="C511" s="160"/>
      <c r="D511" s="160"/>
      <c r="E511" s="160"/>
      <c r="F511" s="160"/>
      <c r="Y511" s="88"/>
      <c r="Z511" s="88"/>
      <c r="AA511" s="89"/>
      <c r="AB511" s="90"/>
    </row>
    <row r="512" ht="12.75" customHeight="1">
      <c r="B512" s="160"/>
      <c r="C512" s="160"/>
      <c r="D512" s="160"/>
      <c r="E512" s="160"/>
      <c r="F512" s="160"/>
      <c r="Y512" s="88"/>
      <c r="Z512" s="88"/>
      <c r="AA512" s="89"/>
      <c r="AB512" s="90"/>
    </row>
    <row r="513" ht="12.75" customHeight="1">
      <c r="B513" s="160"/>
      <c r="C513" s="160"/>
      <c r="D513" s="160"/>
      <c r="E513" s="160"/>
      <c r="F513" s="160"/>
      <c r="Y513" s="88"/>
      <c r="Z513" s="88"/>
      <c r="AA513" s="89"/>
      <c r="AB513" s="90"/>
    </row>
    <row r="514" ht="12.75" customHeight="1">
      <c r="B514" s="160"/>
      <c r="C514" s="160"/>
      <c r="D514" s="160"/>
      <c r="E514" s="160"/>
      <c r="F514" s="160"/>
      <c r="Y514" s="88"/>
      <c r="Z514" s="88"/>
      <c r="AA514" s="89"/>
      <c r="AB514" s="90"/>
    </row>
    <row r="515" ht="12.75" customHeight="1">
      <c r="B515" s="160"/>
      <c r="C515" s="160"/>
      <c r="D515" s="160"/>
      <c r="E515" s="160"/>
      <c r="F515" s="160"/>
      <c r="Y515" s="88"/>
      <c r="Z515" s="88"/>
      <c r="AA515" s="89"/>
      <c r="AB515" s="90"/>
    </row>
    <row r="516" ht="12.75" customHeight="1">
      <c r="B516" s="160"/>
      <c r="C516" s="160"/>
      <c r="D516" s="160"/>
      <c r="E516" s="160"/>
      <c r="F516" s="160"/>
      <c r="Y516" s="88"/>
      <c r="Z516" s="88"/>
      <c r="AA516" s="89"/>
      <c r="AB516" s="90"/>
    </row>
    <row r="517" ht="12.75" customHeight="1">
      <c r="B517" s="160"/>
      <c r="C517" s="160"/>
      <c r="D517" s="160"/>
      <c r="E517" s="160"/>
      <c r="F517" s="160"/>
      <c r="Y517" s="88"/>
      <c r="Z517" s="88"/>
      <c r="AA517" s="89"/>
      <c r="AB517" s="90"/>
    </row>
    <row r="518" ht="12.75" customHeight="1">
      <c r="B518" s="160"/>
      <c r="C518" s="160"/>
      <c r="D518" s="160"/>
      <c r="E518" s="160"/>
      <c r="F518" s="160"/>
      <c r="Y518" s="88"/>
      <c r="Z518" s="88"/>
      <c r="AA518" s="89"/>
      <c r="AB518" s="90"/>
    </row>
    <row r="519" ht="12.75" customHeight="1">
      <c r="B519" s="160"/>
      <c r="C519" s="160"/>
      <c r="D519" s="160"/>
      <c r="E519" s="160"/>
      <c r="F519" s="160"/>
      <c r="Y519" s="88"/>
      <c r="Z519" s="88"/>
      <c r="AA519" s="89"/>
      <c r="AB519" s="90"/>
    </row>
    <row r="520" ht="12.75" customHeight="1">
      <c r="B520" s="160"/>
      <c r="C520" s="160"/>
      <c r="D520" s="160"/>
      <c r="E520" s="160"/>
      <c r="F520" s="160"/>
      <c r="Y520" s="88"/>
      <c r="Z520" s="88"/>
      <c r="AA520" s="89"/>
      <c r="AB520" s="90"/>
    </row>
    <row r="521" ht="12.75" customHeight="1">
      <c r="B521" s="160"/>
      <c r="C521" s="160"/>
      <c r="D521" s="160"/>
      <c r="E521" s="160"/>
      <c r="F521" s="160"/>
      <c r="Y521" s="88"/>
      <c r="Z521" s="88"/>
      <c r="AA521" s="89"/>
      <c r="AB521" s="90"/>
    </row>
    <row r="522" ht="12.75" customHeight="1">
      <c r="B522" s="160"/>
      <c r="C522" s="160"/>
      <c r="D522" s="160"/>
      <c r="E522" s="160"/>
      <c r="F522" s="160"/>
      <c r="Y522" s="88"/>
      <c r="Z522" s="88"/>
      <c r="AA522" s="89"/>
      <c r="AB522" s="90"/>
    </row>
    <row r="523" ht="12.75" customHeight="1">
      <c r="B523" s="160"/>
      <c r="C523" s="160"/>
      <c r="D523" s="160"/>
      <c r="E523" s="160"/>
      <c r="F523" s="160"/>
      <c r="Y523" s="88"/>
      <c r="Z523" s="88"/>
      <c r="AA523" s="89"/>
      <c r="AB523" s="90"/>
    </row>
    <row r="524" ht="12.75" customHeight="1">
      <c r="B524" s="160"/>
      <c r="C524" s="160"/>
      <c r="D524" s="160"/>
      <c r="E524" s="160"/>
      <c r="F524" s="160"/>
      <c r="Y524" s="88"/>
      <c r="Z524" s="88"/>
      <c r="AA524" s="89"/>
      <c r="AB524" s="90"/>
    </row>
    <row r="525" ht="12.75" customHeight="1">
      <c r="B525" s="160"/>
      <c r="C525" s="160"/>
      <c r="D525" s="160"/>
      <c r="E525" s="160"/>
      <c r="F525" s="160"/>
      <c r="Y525" s="88"/>
      <c r="Z525" s="88"/>
      <c r="AA525" s="89"/>
      <c r="AB525" s="90"/>
    </row>
    <row r="526" ht="12.75" customHeight="1">
      <c r="B526" s="160"/>
      <c r="C526" s="160"/>
      <c r="D526" s="160"/>
      <c r="E526" s="160"/>
      <c r="F526" s="160"/>
      <c r="Y526" s="88"/>
      <c r="Z526" s="88"/>
      <c r="AA526" s="89"/>
      <c r="AB526" s="90"/>
    </row>
    <row r="527" ht="12.75" customHeight="1">
      <c r="B527" s="160"/>
      <c r="C527" s="160"/>
      <c r="D527" s="160"/>
      <c r="E527" s="160"/>
      <c r="F527" s="160"/>
      <c r="Y527" s="88"/>
      <c r="Z527" s="88"/>
      <c r="AA527" s="89"/>
      <c r="AB527" s="90"/>
    </row>
    <row r="528" ht="12.75" customHeight="1">
      <c r="B528" s="160"/>
      <c r="C528" s="160"/>
      <c r="D528" s="160"/>
      <c r="E528" s="160"/>
      <c r="F528" s="160"/>
      <c r="Y528" s="88"/>
      <c r="Z528" s="88"/>
      <c r="AA528" s="89"/>
      <c r="AB528" s="90"/>
    </row>
    <row r="529" ht="12.75" customHeight="1">
      <c r="B529" s="160"/>
      <c r="C529" s="160"/>
      <c r="D529" s="160"/>
      <c r="E529" s="160"/>
      <c r="F529" s="160"/>
      <c r="Y529" s="88"/>
      <c r="Z529" s="88"/>
      <c r="AA529" s="89"/>
      <c r="AB529" s="90"/>
    </row>
    <row r="530" ht="12.75" customHeight="1">
      <c r="B530" s="160"/>
      <c r="C530" s="160"/>
      <c r="D530" s="160"/>
      <c r="E530" s="160"/>
      <c r="F530" s="160"/>
      <c r="Y530" s="88"/>
      <c r="Z530" s="88"/>
      <c r="AA530" s="89"/>
      <c r="AB530" s="90"/>
    </row>
    <row r="531" ht="12.75" customHeight="1">
      <c r="B531" s="160"/>
      <c r="C531" s="160"/>
      <c r="D531" s="160"/>
      <c r="E531" s="160"/>
      <c r="F531" s="160"/>
      <c r="Y531" s="88"/>
      <c r="Z531" s="88"/>
      <c r="AA531" s="89"/>
      <c r="AB531" s="90"/>
    </row>
    <row r="532" ht="12.75" customHeight="1">
      <c r="B532" s="160"/>
      <c r="C532" s="160"/>
      <c r="D532" s="160"/>
      <c r="E532" s="160"/>
      <c r="F532" s="160"/>
      <c r="Y532" s="88"/>
      <c r="Z532" s="88"/>
      <c r="AA532" s="89"/>
      <c r="AB532" s="90"/>
    </row>
    <row r="533" ht="12.75" customHeight="1">
      <c r="B533" s="160"/>
      <c r="C533" s="160"/>
      <c r="D533" s="160"/>
      <c r="E533" s="160"/>
      <c r="F533" s="160"/>
      <c r="Y533" s="88"/>
      <c r="Z533" s="88"/>
      <c r="AA533" s="89"/>
      <c r="AB533" s="90"/>
    </row>
    <row r="534" ht="12.75" customHeight="1">
      <c r="B534" s="160"/>
      <c r="C534" s="160"/>
      <c r="D534" s="160"/>
      <c r="E534" s="160"/>
      <c r="F534" s="160"/>
      <c r="Y534" s="88"/>
      <c r="Z534" s="88"/>
      <c r="AA534" s="89"/>
      <c r="AB534" s="90"/>
    </row>
    <row r="535" ht="12.75" customHeight="1">
      <c r="B535" s="160"/>
      <c r="C535" s="160"/>
      <c r="D535" s="160"/>
      <c r="E535" s="160"/>
      <c r="F535" s="160"/>
      <c r="Y535" s="88"/>
      <c r="Z535" s="88"/>
      <c r="AA535" s="89"/>
      <c r="AB535" s="90"/>
    </row>
    <row r="536" ht="12.75" customHeight="1">
      <c r="B536" s="160"/>
      <c r="C536" s="160"/>
      <c r="D536" s="160"/>
      <c r="E536" s="160"/>
      <c r="F536" s="160"/>
      <c r="Y536" s="88"/>
      <c r="Z536" s="88"/>
      <c r="AA536" s="89"/>
      <c r="AB536" s="90"/>
    </row>
    <row r="537" ht="12.75" customHeight="1">
      <c r="B537" s="160"/>
      <c r="C537" s="160"/>
      <c r="D537" s="160"/>
      <c r="E537" s="160"/>
      <c r="F537" s="160"/>
      <c r="Y537" s="88"/>
      <c r="Z537" s="88"/>
      <c r="AA537" s="89"/>
      <c r="AB537" s="90"/>
    </row>
    <row r="538" ht="12.75" customHeight="1">
      <c r="B538" s="160"/>
      <c r="C538" s="160"/>
      <c r="D538" s="160"/>
      <c r="E538" s="160"/>
      <c r="F538" s="160"/>
      <c r="Y538" s="88"/>
      <c r="Z538" s="88"/>
      <c r="AA538" s="89"/>
      <c r="AB538" s="90"/>
    </row>
    <row r="539" ht="12.75" customHeight="1">
      <c r="B539" s="160"/>
      <c r="C539" s="160"/>
      <c r="D539" s="160"/>
      <c r="E539" s="160"/>
      <c r="F539" s="160"/>
      <c r="Y539" s="88"/>
      <c r="Z539" s="88"/>
      <c r="AA539" s="89"/>
      <c r="AB539" s="90"/>
    </row>
    <row r="540" ht="12.75" customHeight="1">
      <c r="B540" s="160"/>
      <c r="C540" s="160"/>
      <c r="D540" s="160"/>
      <c r="E540" s="160"/>
      <c r="F540" s="160"/>
      <c r="Y540" s="88"/>
      <c r="Z540" s="88"/>
      <c r="AA540" s="89"/>
      <c r="AB540" s="90"/>
    </row>
    <row r="541" ht="12.75" customHeight="1">
      <c r="B541" s="160"/>
      <c r="C541" s="160"/>
      <c r="D541" s="160"/>
      <c r="E541" s="160"/>
      <c r="F541" s="160"/>
      <c r="Y541" s="88"/>
      <c r="Z541" s="88"/>
      <c r="AA541" s="89"/>
      <c r="AB541" s="90"/>
    </row>
    <row r="542" ht="12.75" customHeight="1">
      <c r="B542" s="160"/>
      <c r="C542" s="160"/>
      <c r="D542" s="160"/>
      <c r="E542" s="160"/>
      <c r="F542" s="160"/>
      <c r="Y542" s="88"/>
      <c r="Z542" s="88"/>
      <c r="AA542" s="89"/>
      <c r="AB542" s="90"/>
    </row>
    <row r="543" ht="12.75" customHeight="1">
      <c r="B543" s="160"/>
      <c r="C543" s="160"/>
      <c r="D543" s="160"/>
      <c r="E543" s="160"/>
      <c r="F543" s="160"/>
      <c r="Y543" s="88"/>
      <c r="Z543" s="88"/>
      <c r="AA543" s="89"/>
      <c r="AB543" s="90"/>
    </row>
    <row r="544" ht="12.75" customHeight="1">
      <c r="B544" s="160"/>
      <c r="C544" s="160"/>
      <c r="D544" s="160"/>
      <c r="E544" s="160"/>
      <c r="F544" s="160"/>
      <c r="Y544" s="88"/>
      <c r="Z544" s="88"/>
      <c r="AA544" s="89"/>
      <c r="AB544" s="90"/>
    </row>
    <row r="545" ht="12.75" customHeight="1">
      <c r="B545" s="160"/>
      <c r="C545" s="160"/>
      <c r="D545" s="160"/>
      <c r="E545" s="160"/>
      <c r="F545" s="160"/>
      <c r="Y545" s="88"/>
      <c r="Z545" s="88"/>
      <c r="AA545" s="89"/>
      <c r="AB545" s="90"/>
    </row>
    <row r="546" ht="12.75" customHeight="1">
      <c r="B546" s="160"/>
      <c r="C546" s="160"/>
      <c r="D546" s="160"/>
      <c r="E546" s="160"/>
      <c r="F546" s="160"/>
      <c r="Y546" s="88"/>
      <c r="Z546" s="88"/>
      <c r="AA546" s="89"/>
      <c r="AB546" s="90"/>
    </row>
    <row r="547" ht="12.75" customHeight="1">
      <c r="B547" s="160"/>
      <c r="C547" s="160"/>
      <c r="D547" s="160"/>
      <c r="E547" s="160"/>
      <c r="F547" s="160"/>
      <c r="Y547" s="88"/>
      <c r="Z547" s="88"/>
      <c r="AA547" s="89"/>
      <c r="AB547" s="90"/>
    </row>
    <row r="548" ht="12.75" customHeight="1">
      <c r="B548" s="160"/>
      <c r="C548" s="160"/>
      <c r="D548" s="160"/>
      <c r="E548" s="160"/>
      <c r="F548" s="160"/>
      <c r="Y548" s="88"/>
      <c r="Z548" s="88"/>
      <c r="AA548" s="89"/>
      <c r="AB548" s="90"/>
    </row>
    <row r="549" ht="12.75" customHeight="1">
      <c r="B549" s="160"/>
      <c r="C549" s="160"/>
      <c r="D549" s="160"/>
      <c r="E549" s="160"/>
      <c r="F549" s="160"/>
      <c r="Y549" s="88"/>
      <c r="Z549" s="88"/>
      <c r="AA549" s="89"/>
      <c r="AB549" s="90"/>
    </row>
    <row r="550" ht="12.75" customHeight="1">
      <c r="B550" s="160"/>
      <c r="C550" s="160"/>
      <c r="D550" s="160"/>
      <c r="E550" s="160"/>
      <c r="F550" s="160"/>
      <c r="Y550" s="88"/>
      <c r="Z550" s="88"/>
      <c r="AA550" s="89"/>
      <c r="AB550" s="90"/>
    </row>
    <row r="551" ht="12.75" customHeight="1">
      <c r="B551" s="160"/>
      <c r="C551" s="160"/>
      <c r="D551" s="160"/>
      <c r="E551" s="160"/>
      <c r="F551" s="160"/>
      <c r="Y551" s="88"/>
      <c r="Z551" s="88"/>
      <c r="AA551" s="89"/>
      <c r="AB551" s="90"/>
    </row>
    <row r="552" ht="12.75" customHeight="1">
      <c r="B552" s="160"/>
      <c r="C552" s="160"/>
      <c r="D552" s="160"/>
      <c r="E552" s="160"/>
      <c r="F552" s="160"/>
      <c r="Y552" s="88"/>
      <c r="Z552" s="88"/>
      <c r="AA552" s="89"/>
      <c r="AB552" s="90"/>
    </row>
    <row r="553" ht="12.75" customHeight="1">
      <c r="B553" s="160"/>
      <c r="C553" s="160"/>
      <c r="D553" s="160"/>
      <c r="E553" s="160"/>
      <c r="F553" s="160"/>
      <c r="Y553" s="88"/>
      <c r="Z553" s="88"/>
      <c r="AA553" s="89"/>
      <c r="AB553" s="90"/>
    </row>
    <row r="554" ht="12.75" customHeight="1">
      <c r="B554" s="160"/>
      <c r="C554" s="160"/>
      <c r="D554" s="160"/>
      <c r="E554" s="160"/>
      <c r="F554" s="160"/>
      <c r="Y554" s="88"/>
      <c r="Z554" s="88"/>
      <c r="AA554" s="89"/>
      <c r="AB554" s="90"/>
    </row>
    <row r="555" ht="12.75" customHeight="1">
      <c r="B555" s="160"/>
      <c r="C555" s="160"/>
      <c r="D555" s="160"/>
      <c r="E555" s="160"/>
      <c r="F555" s="160"/>
      <c r="Y555" s="88"/>
      <c r="Z555" s="88"/>
      <c r="AA555" s="89"/>
      <c r="AB555" s="90"/>
    </row>
    <row r="556" ht="12.75" customHeight="1">
      <c r="B556" s="160"/>
      <c r="C556" s="160"/>
      <c r="D556" s="160"/>
      <c r="E556" s="160"/>
      <c r="F556" s="160"/>
      <c r="Y556" s="88"/>
      <c r="Z556" s="88"/>
      <c r="AA556" s="89"/>
      <c r="AB556" s="90"/>
    </row>
    <row r="557" ht="12.75" customHeight="1">
      <c r="B557" s="160"/>
      <c r="C557" s="160"/>
      <c r="D557" s="160"/>
      <c r="E557" s="160"/>
      <c r="F557" s="160"/>
      <c r="Y557" s="88"/>
      <c r="Z557" s="88"/>
      <c r="AA557" s="89"/>
      <c r="AB557" s="90"/>
    </row>
    <row r="558" ht="12.75" customHeight="1">
      <c r="B558" s="160"/>
      <c r="C558" s="160"/>
      <c r="D558" s="160"/>
      <c r="E558" s="160"/>
      <c r="F558" s="160"/>
      <c r="Y558" s="88"/>
      <c r="Z558" s="88"/>
      <c r="AA558" s="89"/>
      <c r="AB558" s="90"/>
    </row>
    <row r="559" ht="12.75" customHeight="1">
      <c r="B559" s="160"/>
      <c r="C559" s="160"/>
      <c r="D559" s="160"/>
      <c r="E559" s="160"/>
      <c r="F559" s="160"/>
      <c r="Y559" s="88"/>
      <c r="Z559" s="88"/>
      <c r="AA559" s="89"/>
      <c r="AB559" s="90"/>
    </row>
    <row r="560" ht="12.75" customHeight="1">
      <c r="B560" s="160"/>
      <c r="C560" s="160"/>
      <c r="D560" s="160"/>
      <c r="E560" s="160"/>
      <c r="F560" s="160"/>
      <c r="Y560" s="88"/>
      <c r="Z560" s="88"/>
      <c r="AA560" s="89"/>
      <c r="AB560" s="90"/>
    </row>
    <row r="561" ht="12.75" customHeight="1">
      <c r="B561" s="160"/>
      <c r="C561" s="160"/>
      <c r="D561" s="160"/>
      <c r="E561" s="160"/>
      <c r="F561" s="160"/>
      <c r="Y561" s="88"/>
      <c r="Z561" s="88"/>
      <c r="AA561" s="89"/>
      <c r="AB561" s="90"/>
    </row>
    <row r="562" ht="12.75" customHeight="1">
      <c r="B562" s="160"/>
      <c r="C562" s="160"/>
      <c r="D562" s="160"/>
      <c r="E562" s="160"/>
      <c r="F562" s="160"/>
      <c r="Y562" s="88"/>
      <c r="Z562" s="88"/>
      <c r="AA562" s="89"/>
      <c r="AB562" s="90"/>
    </row>
    <row r="563" ht="12.75" customHeight="1">
      <c r="B563" s="160"/>
      <c r="C563" s="160"/>
      <c r="D563" s="160"/>
      <c r="E563" s="160"/>
      <c r="F563" s="160"/>
      <c r="Y563" s="88"/>
      <c r="Z563" s="88"/>
      <c r="AA563" s="89"/>
      <c r="AB563" s="90"/>
    </row>
    <row r="564" ht="12.75" customHeight="1">
      <c r="B564" s="160"/>
      <c r="C564" s="160"/>
      <c r="D564" s="160"/>
      <c r="E564" s="160"/>
      <c r="F564" s="160"/>
      <c r="Y564" s="88"/>
      <c r="Z564" s="88"/>
      <c r="AA564" s="89"/>
      <c r="AB564" s="90"/>
    </row>
    <row r="565" ht="12.75" customHeight="1">
      <c r="B565" s="160"/>
      <c r="C565" s="160"/>
      <c r="D565" s="160"/>
      <c r="E565" s="160"/>
      <c r="F565" s="160"/>
      <c r="Y565" s="88"/>
      <c r="Z565" s="88"/>
      <c r="AA565" s="89"/>
      <c r="AB565" s="90"/>
    </row>
    <row r="566" ht="12.75" customHeight="1">
      <c r="B566" s="160"/>
      <c r="C566" s="160"/>
      <c r="D566" s="160"/>
      <c r="E566" s="160"/>
      <c r="F566" s="160"/>
      <c r="Y566" s="88"/>
      <c r="Z566" s="88"/>
      <c r="AA566" s="89"/>
      <c r="AB566" s="90"/>
    </row>
    <row r="567" ht="12.75" customHeight="1">
      <c r="B567" s="160"/>
      <c r="C567" s="160"/>
      <c r="D567" s="160"/>
      <c r="E567" s="160"/>
      <c r="F567" s="160"/>
      <c r="Y567" s="88"/>
      <c r="Z567" s="88"/>
      <c r="AA567" s="89"/>
      <c r="AB567" s="90"/>
    </row>
    <row r="568" ht="12.75" customHeight="1">
      <c r="B568" s="160"/>
      <c r="C568" s="160"/>
      <c r="D568" s="160"/>
      <c r="E568" s="160"/>
      <c r="F568" s="160"/>
      <c r="Y568" s="88"/>
      <c r="Z568" s="88"/>
      <c r="AA568" s="89"/>
      <c r="AB568" s="90"/>
    </row>
    <row r="569" ht="12.75" customHeight="1">
      <c r="B569" s="160"/>
      <c r="C569" s="160"/>
      <c r="D569" s="160"/>
      <c r="E569" s="160"/>
      <c r="F569" s="160"/>
      <c r="Y569" s="88"/>
      <c r="Z569" s="88"/>
      <c r="AA569" s="89"/>
      <c r="AB569" s="90"/>
    </row>
    <row r="570" ht="12.75" customHeight="1">
      <c r="B570" s="160"/>
      <c r="C570" s="160"/>
      <c r="D570" s="160"/>
      <c r="E570" s="160"/>
      <c r="F570" s="160"/>
      <c r="Y570" s="88"/>
      <c r="Z570" s="88"/>
      <c r="AA570" s="89"/>
      <c r="AB570" s="90"/>
    </row>
    <row r="571" ht="12.75" customHeight="1">
      <c r="B571" s="160"/>
      <c r="C571" s="160"/>
      <c r="D571" s="160"/>
      <c r="E571" s="160"/>
      <c r="F571" s="160"/>
      <c r="Y571" s="88"/>
      <c r="Z571" s="88"/>
      <c r="AA571" s="89"/>
      <c r="AB571" s="90"/>
    </row>
    <row r="572" ht="12.75" customHeight="1">
      <c r="B572" s="160"/>
      <c r="C572" s="160"/>
      <c r="D572" s="160"/>
      <c r="E572" s="160"/>
      <c r="F572" s="160"/>
      <c r="Y572" s="88"/>
      <c r="Z572" s="88"/>
      <c r="AA572" s="89"/>
      <c r="AB572" s="90"/>
    </row>
    <row r="573" ht="12.75" customHeight="1">
      <c r="B573" s="160"/>
      <c r="C573" s="160"/>
      <c r="D573" s="160"/>
      <c r="E573" s="160"/>
      <c r="F573" s="160"/>
      <c r="Y573" s="88"/>
      <c r="Z573" s="88"/>
      <c r="AA573" s="89"/>
      <c r="AB573" s="90"/>
    </row>
    <row r="574" ht="12.75" customHeight="1">
      <c r="B574" s="160"/>
      <c r="C574" s="160"/>
      <c r="D574" s="160"/>
      <c r="E574" s="160"/>
      <c r="F574" s="160"/>
      <c r="Y574" s="88"/>
      <c r="Z574" s="88"/>
      <c r="AA574" s="89"/>
      <c r="AB574" s="90"/>
    </row>
    <row r="575" ht="12.75" customHeight="1">
      <c r="B575" s="160"/>
      <c r="C575" s="160"/>
      <c r="D575" s="160"/>
      <c r="E575" s="160"/>
      <c r="F575" s="160"/>
      <c r="Y575" s="88"/>
      <c r="Z575" s="88"/>
      <c r="AA575" s="89"/>
      <c r="AB575" s="90"/>
    </row>
    <row r="576" ht="12.75" customHeight="1">
      <c r="B576" s="160"/>
      <c r="C576" s="160"/>
      <c r="D576" s="160"/>
      <c r="E576" s="160"/>
      <c r="F576" s="160"/>
      <c r="Y576" s="88"/>
      <c r="Z576" s="88"/>
      <c r="AA576" s="89"/>
      <c r="AB576" s="90"/>
    </row>
    <row r="577" ht="12.75" customHeight="1">
      <c r="B577" s="160"/>
      <c r="C577" s="160"/>
      <c r="D577" s="160"/>
      <c r="E577" s="160"/>
      <c r="F577" s="160"/>
      <c r="Y577" s="88"/>
      <c r="Z577" s="88"/>
      <c r="AA577" s="89"/>
      <c r="AB577" s="90"/>
    </row>
    <row r="578" ht="12.75" customHeight="1">
      <c r="B578" s="160"/>
      <c r="C578" s="160"/>
      <c r="D578" s="160"/>
      <c r="E578" s="160"/>
      <c r="F578" s="160"/>
      <c r="Y578" s="88"/>
      <c r="Z578" s="88"/>
      <c r="AA578" s="89"/>
      <c r="AB578" s="90"/>
    </row>
    <row r="579" ht="12.75" customHeight="1">
      <c r="B579" s="160"/>
      <c r="C579" s="160"/>
      <c r="D579" s="160"/>
      <c r="E579" s="160"/>
      <c r="F579" s="160"/>
      <c r="Y579" s="88"/>
      <c r="Z579" s="88"/>
      <c r="AA579" s="89"/>
      <c r="AB579" s="90"/>
    </row>
    <row r="580" ht="12.75" customHeight="1">
      <c r="B580" s="160"/>
      <c r="C580" s="160"/>
      <c r="D580" s="160"/>
      <c r="E580" s="160"/>
      <c r="F580" s="160"/>
      <c r="Y580" s="88"/>
      <c r="Z580" s="88"/>
      <c r="AA580" s="89"/>
      <c r="AB580" s="90"/>
    </row>
    <row r="581" ht="12.75" customHeight="1">
      <c r="B581" s="160"/>
      <c r="C581" s="160"/>
      <c r="D581" s="160"/>
      <c r="E581" s="160"/>
      <c r="F581" s="160"/>
      <c r="Y581" s="88"/>
      <c r="Z581" s="88"/>
      <c r="AA581" s="89"/>
      <c r="AB581" s="90"/>
    </row>
    <row r="582" ht="12.75" customHeight="1">
      <c r="B582" s="160"/>
      <c r="C582" s="160"/>
      <c r="D582" s="160"/>
      <c r="E582" s="160"/>
      <c r="F582" s="160"/>
      <c r="Y582" s="88"/>
      <c r="Z582" s="88"/>
      <c r="AA582" s="89"/>
      <c r="AB582" s="90"/>
    </row>
    <row r="583" ht="12.75" customHeight="1">
      <c r="B583" s="160"/>
      <c r="C583" s="160"/>
      <c r="D583" s="160"/>
      <c r="E583" s="160"/>
      <c r="F583" s="160"/>
      <c r="Y583" s="88"/>
      <c r="Z583" s="88"/>
      <c r="AA583" s="89"/>
      <c r="AB583" s="90"/>
    </row>
    <row r="584" ht="12.75" customHeight="1">
      <c r="B584" s="160"/>
      <c r="C584" s="160"/>
      <c r="D584" s="160"/>
      <c r="E584" s="160"/>
      <c r="F584" s="160"/>
      <c r="Y584" s="88"/>
      <c r="Z584" s="88"/>
      <c r="AA584" s="89"/>
      <c r="AB584" s="90"/>
    </row>
    <row r="585" ht="12.75" customHeight="1">
      <c r="B585" s="160"/>
      <c r="C585" s="160"/>
      <c r="D585" s="160"/>
      <c r="E585" s="160"/>
      <c r="F585" s="160"/>
      <c r="Y585" s="88"/>
      <c r="Z585" s="88"/>
      <c r="AA585" s="89"/>
      <c r="AB585" s="90"/>
    </row>
    <row r="586" ht="12.75" customHeight="1">
      <c r="B586" s="160"/>
      <c r="C586" s="160"/>
      <c r="D586" s="160"/>
      <c r="E586" s="160"/>
      <c r="F586" s="160"/>
      <c r="Y586" s="88"/>
      <c r="Z586" s="88"/>
      <c r="AA586" s="89"/>
      <c r="AB586" s="90"/>
    </row>
    <row r="587" ht="12.75" customHeight="1">
      <c r="B587" s="160"/>
      <c r="C587" s="160"/>
      <c r="D587" s="160"/>
      <c r="E587" s="160"/>
      <c r="F587" s="160"/>
      <c r="Y587" s="88"/>
      <c r="Z587" s="88"/>
      <c r="AA587" s="89"/>
      <c r="AB587" s="90"/>
    </row>
    <row r="588" ht="12.75" customHeight="1">
      <c r="B588" s="160"/>
      <c r="C588" s="160"/>
      <c r="D588" s="160"/>
      <c r="E588" s="160"/>
      <c r="F588" s="160"/>
      <c r="Y588" s="88"/>
      <c r="Z588" s="88"/>
      <c r="AA588" s="89"/>
      <c r="AB588" s="90"/>
    </row>
    <row r="589" ht="12.75" customHeight="1">
      <c r="B589" s="160"/>
      <c r="C589" s="160"/>
      <c r="D589" s="160"/>
      <c r="E589" s="160"/>
      <c r="F589" s="160"/>
      <c r="Y589" s="88"/>
      <c r="Z589" s="88"/>
      <c r="AA589" s="89"/>
      <c r="AB589" s="90"/>
    </row>
    <row r="590" ht="12.75" customHeight="1">
      <c r="B590" s="160"/>
      <c r="C590" s="160"/>
      <c r="D590" s="160"/>
      <c r="E590" s="160"/>
      <c r="F590" s="160"/>
      <c r="Y590" s="88"/>
      <c r="Z590" s="88"/>
      <c r="AA590" s="89"/>
      <c r="AB590" s="90"/>
    </row>
    <row r="591" ht="12.75" customHeight="1">
      <c r="B591" s="160"/>
      <c r="C591" s="160"/>
      <c r="D591" s="160"/>
      <c r="E591" s="160"/>
      <c r="F591" s="160"/>
      <c r="Y591" s="88"/>
      <c r="Z591" s="88"/>
      <c r="AA591" s="89"/>
      <c r="AB591" s="90"/>
    </row>
    <row r="592" ht="12.75" customHeight="1">
      <c r="B592" s="160"/>
      <c r="C592" s="160"/>
      <c r="D592" s="160"/>
      <c r="E592" s="160"/>
      <c r="F592" s="160"/>
      <c r="Y592" s="88"/>
      <c r="Z592" s="88"/>
      <c r="AA592" s="89"/>
      <c r="AB592" s="90"/>
    </row>
    <row r="593" ht="12.75" customHeight="1">
      <c r="B593" s="160"/>
      <c r="C593" s="160"/>
      <c r="D593" s="160"/>
      <c r="E593" s="160"/>
      <c r="F593" s="160"/>
      <c r="Y593" s="88"/>
      <c r="Z593" s="88"/>
      <c r="AA593" s="89"/>
      <c r="AB593" s="90"/>
    </row>
    <row r="594" ht="12.75" customHeight="1">
      <c r="B594" s="160"/>
      <c r="C594" s="160"/>
      <c r="D594" s="160"/>
      <c r="E594" s="160"/>
      <c r="F594" s="160"/>
      <c r="Y594" s="88"/>
      <c r="Z594" s="88"/>
      <c r="AA594" s="89"/>
      <c r="AB594" s="90"/>
    </row>
    <row r="595" ht="12.75" customHeight="1">
      <c r="B595" s="160"/>
      <c r="C595" s="160"/>
      <c r="D595" s="160"/>
      <c r="E595" s="160"/>
      <c r="F595" s="160"/>
      <c r="Y595" s="88"/>
      <c r="Z595" s="88"/>
      <c r="AA595" s="89"/>
      <c r="AB595" s="90"/>
    </row>
    <row r="596" ht="12.75" customHeight="1">
      <c r="B596" s="160"/>
      <c r="C596" s="160"/>
      <c r="D596" s="160"/>
      <c r="E596" s="160"/>
      <c r="F596" s="160"/>
      <c r="Y596" s="88"/>
      <c r="Z596" s="88"/>
      <c r="AA596" s="89"/>
      <c r="AB596" s="90"/>
    </row>
    <row r="597" ht="12.75" customHeight="1">
      <c r="B597" s="160"/>
      <c r="C597" s="160"/>
      <c r="D597" s="160"/>
      <c r="E597" s="160"/>
      <c r="F597" s="160"/>
      <c r="Y597" s="88"/>
      <c r="Z597" s="88"/>
      <c r="AA597" s="89"/>
      <c r="AB597" s="90"/>
    </row>
    <row r="598" ht="12.75" customHeight="1">
      <c r="B598" s="160"/>
      <c r="C598" s="160"/>
      <c r="D598" s="160"/>
      <c r="E598" s="160"/>
      <c r="F598" s="160"/>
      <c r="Y598" s="88"/>
      <c r="Z598" s="88"/>
      <c r="AA598" s="89"/>
      <c r="AB598" s="90"/>
    </row>
    <row r="599" ht="12.75" customHeight="1">
      <c r="B599" s="160"/>
      <c r="C599" s="160"/>
      <c r="D599" s="160"/>
      <c r="E599" s="160"/>
      <c r="F599" s="160"/>
      <c r="Y599" s="88"/>
      <c r="Z599" s="88"/>
      <c r="AA599" s="89"/>
      <c r="AB599" s="90"/>
    </row>
    <row r="600" ht="12.75" customHeight="1">
      <c r="B600" s="160"/>
      <c r="C600" s="160"/>
      <c r="D600" s="160"/>
      <c r="E600" s="160"/>
      <c r="F600" s="160"/>
      <c r="Y600" s="88"/>
      <c r="Z600" s="88"/>
      <c r="AA600" s="89"/>
      <c r="AB600" s="90"/>
    </row>
    <row r="601" ht="12.75" customHeight="1">
      <c r="B601" s="160"/>
      <c r="C601" s="160"/>
      <c r="D601" s="160"/>
      <c r="E601" s="160"/>
      <c r="F601" s="160"/>
      <c r="Y601" s="88"/>
      <c r="Z601" s="88"/>
      <c r="AA601" s="89"/>
      <c r="AB601" s="90"/>
    </row>
    <row r="602" ht="12.75" customHeight="1">
      <c r="B602" s="160"/>
      <c r="C602" s="160"/>
      <c r="D602" s="160"/>
      <c r="E602" s="160"/>
      <c r="F602" s="160"/>
      <c r="Y602" s="88"/>
      <c r="Z602" s="88"/>
      <c r="AA602" s="89"/>
      <c r="AB602" s="90"/>
    </row>
    <row r="603" ht="12.75" customHeight="1">
      <c r="B603" s="160"/>
      <c r="C603" s="160"/>
      <c r="D603" s="160"/>
      <c r="E603" s="160"/>
      <c r="F603" s="160"/>
      <c r="Y603" s="88"/>
      <c r="Z603" s="88"/>
      <c r="AA603" s="89"/>
      <c r="AB603" s="90"/>
    </row>
    <row r="604" ht="12.75" customHeight="1">
      <c r="B604" s="160"/>
      <c r="C604" s="160"/>
      <c r="D604" s="160"/>
      <c r="E604" s="160"/>
      <c r="F604" s="160"/>
      <c r="Y604" s="88"/>
      <c r="Z604" s="88"/>
      <c r="AA604" s="89"/>
      <c r="AB604" s="90"/>
    </row>
    <row r="605" ht="12.75" customHeight="1">
      <c r="B605" s="160"/>
      <c r="C605" s="160"/>
      <c r="D605" s="160"/>
      <c r="E605" s="160"/>
      <c r="F605" s="160"/>
      <c r="Y605" s="88"/>
      <c r="Z605" s="88"/>
      <c r="AA605" s="89"/>
      <c r="AB605" s="90"/>
    </row>
    <row r="606" ht="12.75" customHeight="1">
      <c r="B606" s="160"/>
      <c r="C606" s="160"/>
      <c r="D606" s="160"/>
      <c r="E606" s="160"/>
      <c r="F606" s="160"/>
      <c r="Y606" s="88"/>
      <c r="Z606" s="88"/>
      <c r="AA606" s="89"/>
      <c r="AB606" s="90"/>
    </row>
    <row r="607" ht="12.75" customHeight="1">
      <c r="B607" s="160"/>
      <c r="C607" s="160"/>
      <c r="D607" s="160"/>
      <c r="E607" s="160"/>
      <c r="F607" s="160"/>
      <c r="Y607" s="88"/>
      <c r="Z607" s="88"/>
      <c r="AA607" s="89"/>
      <c r="AB607" s="90"/>
    </row>
    <row r="608" ht="12.75" customHeight="1">
      <c r="B608" s="160"/>
      <c r="C608" s="160"/>
      <c r="D608" s="160"/>
      <c r="E608" s="160"/>
      <c r="F608" s="160"/>
      <c r="Y608" s="88"/>
      <c r="Z608" s="88"/>
      <c r="AA608" s="89"/>
      <c r="AB608" s="90"/>
    </row>
    <row r="609" ht="12.75" customHeight="1">
      <c r="B609" s="160"/>
      <c r="C609" s="160"/>
      <c r="D609" s="160"/>
      <c r="E609" s="160"/>
      <c r="F609" s="160"/>
      <c r="Y609" s="88"/>
      <c r="Z609" s="88"/>
      <c r="AA609" s="89"/>
      <c r="AB609" s="90"/>
    </row>
    <row r="610" ht="12.75" customHeight="1">
      <c r="B610" s="160"/>
      <c r="C610" s="160"/>
      <c r="D610" s="160"/>
      <c r="E610" s="160"/>
      <c r="F610" s="160"/>
      <c r="Y610" s="88"/>
      <c r="Z610" s="88"/>
      <c r="AA610" s="89"/>
      <c r="AB610" s="90"/>
    </row>
    <row r="611" ht="12.75" customHeight="1">
      <c r="B611" s="160"/>
      <c r="C611" s="160"/>
      <c r="D611" s="160"/>
      <c r="E611" s="160"/>
      <c r="F611" s="160"/>
      <c r="Y611" s="88"/>
      <c r="Z611" s="88"/>
      <c r="AA611" s="89"/>
      <c r="AB611" s="90"/>
    </row>
    <row r="612" ht="12.75" customHeight="1">
      <c r="B612" s="160"/>
      <c r="C612" s="160"/>
      <c r="D612" s="160"/>
      <c r="E612" s="160"/>
      <c r="F612" s="160"/>
      <c r="Y612" s="88"/>
      <c r="Z612" s="88"/>
      <c r="AA612" s="89"/>
      <c r="AB612" s="90"/>
    </row>
    <row r="613" ht="12.75" customHeight="1">
      <c r="B613" s="160"/>
      <c r="C613" s="160"/>
      <c r="D613" s="160"/>
      <c r="E613" s="160"/>
      <c r="F613" s="160"/>
      <c r="Y613" s="88"/>
      <c r="Z613" s="88"/>
      <c r="AA613" s="89"/>
      <c r="AB613" s="90"/>
    </row>
    <row r="614" ht="12.75" customHeight="1">
      <c r="B614" s="160"/>
      <c r="C614" s="160"/>
      <c r="D614" s="160"/>
      <c r="E614" s="160"/>
      <c r="F614" s="160"/>
      <c r="Y614" s="88"/>
      <c r="Z614" s="88"/>
      <c r="AA614" s="89"/>
      <c r="AB614" s="90"/>
    </row>
    <row r="615" ht="12.75" customHeight="1">
      <c r="B615" s="160"/>
      <c r="C615" s="160"/>
      <c r="D615" s="160"/>
      <c r="E615" s="160"/>
      <c r="F615" s="160"/>
      <c r="Y615" s="88"/>
      <c r="Z615" s="88"/>
      <c r="AA615" s="89"/>
      <c r="AB615" s="90"/>
    </row>
    <row r="616" ht="12.75" customHeight="1">
      <c r="B616" s="160"/>
      <c r="C616" s="160"/>
      <c r="D616" s="160"/>
      <c r="E616" s="160"/>
      <c r="F616" s="160"/>
      <c r="Y616" s="88"/>
      <c r="Z616" s="88"/>
      <c r="AA616" s="89"/>
      <c r="AB616" s="90"/>
    </row>
    <row r="617" ht="12.75" customHeight="1">
      <c r="B617" s="160"/>
      <c r="C617" s="160"/>
      <c r="D617" s="160"/>
      <c r="E617" s="160"/>
      <c r="F617" s="160"/>
      <c r="Y617" s="88"/>
      <c r="Z617" s="88"/>
      <c r="AA617" s="89"/>
      <c r="AB617" s="90"/>
    </row>
    <row r="618" ht="12.75" customHeight="1">
      <c r="B618" s="160"/>
      <c r="C618" s="160"/>
      <c r="D618" s="160"/>
      <c r="E618" s="160"/>
      <c r="F618" s="160"/>
      <c r="Y618" s="88"/>
      <c r="Z618" s="88"/>
      <c r="AA618" s="89"/>
      <c r="AB618" s="90"/>
    </row>
    <row r="619" ht="12.75" customHeight="1">
      <c r="B619" s="160"/>
      <c r="C619" s="160"/>
      <c r="D619" s="160"/>
      <c r="E619" s="160"/>
      <c r="F619" s="160"/>
      <c r="Y619" s="88"/>
      <c r="Z619" s="88"/>
      <c r="AA619" s="89"/>
      <c r="AB619" s="90"/>
    </row>
    <row r="620" ht="12.75" customHeight="1">
      <c r="B620" s="160"/>
      <c r="C620" s="160"/>
      <c r="D620" s="160"/>
      <c r="E620" s="160"/>
      <c r="F620" s="160"/>
      <c r="Y620" s="88"/>
      <c r="Z620" s="88"/>
      <c r="AA620" s="89"/>
      <c r="AB620" s="90"/>
    </row>
    <row r="621" ht="12.75" customHeight="1">
      <c r="B621" s="160"/>
      <c r="C621" s="160"/>
      <c r="D621" s="160"/>
      <c r="E621" s="160"/>
      <c r="F621" s="160"/>
      <c r="Y621" s="88"/>
      <c r="Z621" s="88"/>
      <c r="AA621" s="89"/>
      <c r="AB621" s="90"/>
    </row>
    <row r="622" ht="12.75" customHeight="1">
      <c r="B622" s="160"/>
      <c r="C622" s="160"/>
      <c r="D622" s="160"/>
      <c r="E622" s="160"/>
      <c r="F622" s="160"/>
      <c r="Y622" s="88"/>
      <c r="Z622" s="88"/>
      <c r="AA622" s="89"/>
      <c r="AB622" s="90"/>
    </row>
    <row r="623" ht="12.75" customHeight="1">
      <c r="B623" s="160"/>
      <c r="C623" s="160"/>
      <c r="D623" s="160"/>
      <c r="E623" s="160"/>
      <c r="F623" s="160"/>
      <c r="Y623" s="88"/>
      <c r="Z623" s="88"/>
      <c r="AA623" s="89"/>
      <c r="AB623" s="90"/>
    </row>
    <row r="624" ht="12.75" customHeight="1">
      <c r="B624" s="160"/>
      <c r="C624" s="160"/>
      <c r="D624" s="160"/>
      <c r="E624" s="160"/>
      <c r="F624" s="160"/>
      <c r="Y624" s="88"/>
      <c r="Z624" s="88"/>
      <c r="AA624" s="89"/>
      <c r="AB624" s="90"/>
    </row>
    <row r="625" ht="12.75" customHeight="1">
      <c r="B625" s="160"/>
      <c r="C625" s="160"/>
      <c r="D625" s="160"/>
      <c r="E625" s="160"/>
      <c r="F625" s="160"/>
      <c r="Y625" s="88"/>
      <c r="Z625" s="88"/>
      <c r="AA625" s="89"/>
      <c r="AB625" s="90"/>
    </row>
    <row r="626" ht="12.75" customHeight="1">
      <c r="B626" s="160"/>
      <c r="C626" s="160"/>
      <c r="D626" s="160"/>
      <c r="E626" s="160"/>
      <c r="F626" s="160"/>
      <c r="Y626" s="88"/>
      <c r="Z626" s="88"/>
      <c r="AA626" s="89"/>
      <c r="AB626" s="90"/>
    </row>
    <row r="627" ht="12.75" customHeight="1">
      <c r="B627" s="160"/>
      <c r="C627" s="160"/>
      <c r="D627" s="160"/>
      <c r="E627" s="160"/>
      <c r="F627" s="160"/>
      <c r="Y627" s="88"/>
      <c r="Z627" s="88"/>
      <c r="AA627" s="89"/>
      <c r="AB627" s="90"/>
    </row>
    <row r="628" ht="12.75" customHeight="1">
      <c r="B628" s="160"/>
      <c r="C628" s="160"/>
      <c r="D628" s="160"/>
      <c r="E628" s="160"/>
      <c r="F628" s="160"/>
      <c r="Y628" s="88"/>
      <c r="Z628" s="88"/>
      <c r="AA628" s="89"/>
      <c r="AB628" s="90"/>
    </row>
    <row r="629" ht="12.75" customHeight="1">
      <c r="B629" s="160"/>
      <c r="C629" s="160"/>
      <c r="D629" s="160"/>
      <c r="E629" s="160"/>
      <c r="F629" s="160"/>
      <c r="Y629" s="88"/>
      <c r="Z629" s="88"/>
      <c r="AA629" s="89"/>
      <c r="AB629" s="90"/>
    </row>
    <row r="630" ht="12.75" customHeight="1">
      <c r="B630" s="160"/>
      <c r="C630" s="160"/>
      <c r="D630" s="160"/>
      <c r="E630" s="160"/>
      <c r="F630" s="160"/>
      <c r="Y630" s="88"/>
      <c r="Z630" s="88"/>
      <c r="AA630" s="89"/>
      <c r="AB630" s="90"/>
    </row>
    <row r="631" ht="12.75" customHeight="1">
      <c r="B631" s="160"/>
      <c r="C631" s="160"/>
      <c r="D631" s="160"/>
      <c r="E631" s="160"/>
      <c r="F631" s="160"/>
      <c r="Y631" s="88"/>
      <c r="Z631" s="88"/>
      <c r="AA631" s="89"/>
      <c r="AB631" s="90"/>
    </row>
    <row r="632" ht="12.75" customHeight="1">
      <c r="B632" s="160"/>
      <c r="C632" s="160"/>
      <c r="D632" s="160"/>
      <c r="E632" s="160"/>
      <c r="F632" s="160"/>
      <c r="Y632" s="88"/>
      <c r="Z632" s="88"/>
      <c r="AA632" s="89"/>
      <c r="AB632" s="90"/>
    </row>
    <row r="633" ht="12.75" customHeight="1">
      <c r="B633" s="160"/>
      <c r="C633" s="160"/>
      <c r="D633" s="160"/>
      <c r="E633" s="160"/>
      <c r="F633" s="160"/>
      <c r="Y633" s="88"/>
      <c r="Z633" s="88"/>
      <c r="AA633" s="89"/>
      <c r="AB633" s="90"/>
    </row>
    <row r="634" ht="12.75" customHeight="1">
      <c r="B634" s="160"/>
      <c r="C634" s="160"/>
      <c r="D634" s="160"/>
      <c r="E634" s="160"/>
      <c r="F634" s="160"/>
      <c r="Y634" s="88"/>
      <c r="Z634" s="88"/>
      <c r="AA634" s="89"/>
      <c r="AB634" s="90"/>
    </row>
    <row r="635" ht="12.75" customHeight="1">
      <c r="B635" s="160"/>
      <c r="C635" s="160"/>
      <c r="D635" s="160"/>
      <c r="E635" s="160"/>
      <c r="F635" s="160"/>
      <c r="Y635" s="88"/>
      <c r="Z635" s="88"/>
      <c r="AA635" s="89"/>
      <c r="AB635" s="90"/>
    </row>
    <row r="636" ht="12.75" customHeight="1">
      <c r="B636" s="160"/>
      <c r="C636" s="160"/>
      <c r="D636" s="160"/>
      <c r="E636" s="160"/>
      <c r="F636" s="160"/>
      <c r="Y636" s="88"/>
      <c r="Z636" s="88"/>
      <c r="AA636" s="89"/>
      <c r="AB636" s="90"/>
    </row>
    <row r="637" ht="12.75" customHeight="1">
      <c r="B637" s="160"/>
      <c r="C637" s="160"/>
      <c r="D637" s="160"/>
      <c r="E637" s="160"/>
      <c r="F637" s="160"/>
      <c r="Y637" s="88"/>
      <c r="Z637" s="88"/>
      <c r="AA637" s="89"/>
      <c r="AB637" s="90"/>
    </row>
    <row r="638" ht="12.75" customHeight="1">
      <c r="B638" s="160"/>
      <c r="C638" s="160"/>
      <c r="D638" s="160"/>
      <c r="E638" s="160"/>
      <c r="F638" s="160"/>
      <c r="Y638" s="88"/>
      <c r="Z638" s="88"/>
      <c r="AA638" s="89"/>
      <c r="AB638" s="90"/>
    </row>
    <row r="639" ht="12.75" customHeight="1">
      <c r="B639" s="160"/>
      <c r="C639" s="160"/>
      <c r="D639" s="160"/>
      <c r="E639" s="160"/>
      <c r="F639" s="160"/>
      <c r="Y639" s="88"/>
      <c r="Z639" s="88"/>
      <c r="AA639" s="89"/>
      <c r="AB639" s="90"/>
    </row>
    <row r="640" ht="12.75" customHeight="1">
      <c r="B640" s="160"/>
      <c r="C640" s="160"/>
      <c r="D640" s="160"/>
      <c r="E640" s="160"/>
      <c r="F640" s="160"/>
      <c r="Y640" s="88"/>
      <c r="Z640" s="88"/>
      <c r="AA640" s="89"/>
      <c r="AB640" s="90"/>
    </row>
    <row r="641" ht="12.75" customHeight="1">
      <c r="B641" s="160"/>
      <c r="C641" s="160"/>
      <c r="D641" s="160"/>
      <c r="E641" s="160"/>
      <c r="F641" s="160"/>
      <c r="Y641" s="88"/>
      <c r="Z641" s="88"/>
      <c r="AA641" s="89"/>
      <c r="AB641" s="90"/>
    </row>
    <row r="642" ht="12.75" customHeight="1">
      <c r="B642" s="160"/>
      <c r="C642" s="160"/>
      <c r="D642" s="160"/>
      <c r="E642" s="160"/>
      <c r="F642" s="160"/>
      <c r="Y642" s="88"/>
      <c r="Z642" s="88"/>
      <c r="AA642" s="89"/>
      <c r="AB642" s="90"/>
    </row>
    <row r="643" ht="12.75" customHeight="1">
      <c r="B643" s="160"/>
      <c r="C643" s="160"/>
      <c r="D643" s="160"/>
      <c r="E643" s="160"/>
      <c r="F643" s="160"/>
      <c r="Y643" s="88"/>
      <c r="Z643" s="88"/>
      <c r="AA643" s="89"/>
      <c r="AB643" s="90"/>
    </row>
    <row r="644" ht="12.75" customHeight="1">
      <c r="B644" s="160"/>
      <c r="C644" s="160"/>
      <c r="D644" s="160"/>
      <c r="E644" s="160"/>
      <c r="F644" s="160"/>
      <c r="Y644" s="88"/>
      <c r="Z644" s="88"/>
      <c r="AA644" s="89"/>
      <c r="AB644" s="90"/>
    </row>
    <row r="645" ht="12.75" customHeight="1">
      <c r="B645" s="160"/>
      <c r="C645" s="160"/>
      <c r="D645" s="160"/>
      <c r="E645" s="160"/>
      <c r="F645" s="160"/>
      <c r="Y645" s="88"/>
      <c r="Z645" s="88"/>
      <c r="AA645" s="89"/>
      <c r="AB645" s="90"/>
    </row>
    <row r="646" ht="12.75" customHeight="1">
      <c r="B646" s="160"/>
      <c r="C646" s="160"/>
      <c r="D646" s="160"/>
      <c r="E646" s="160"/>
      <c r="F646" s="160"/>
      <c r="Y646" s="88"/>
      <c r="Z646" s="88"/>
      <c r="AA646" s="89"/>
      <c r="AB646" s="90"/>
    </row>
    <row r="647" ht="12.75" customHeight="1">
      <c r="B647" s="160"/>
      <c r="C647" s="160"/>
      <c r="D647" s="160"/>
      <c r="E647" s="160"/>
      <c r="F647" s="160"/>
      <c r="Y647" s="88"/>
      <c r="Z647" s="88"/>
      <c r="AA647" s="89"/>
      <c r="AB647" s="90"/>
    </row>
    <row r="648" ht="12.75" customHeight="1">
      <c r="B648" s="160"/>
      <c r="C648" s="160"/>
      <c r="D648" s="160"/>
      <c r="E648" s="160"/>
      <c r="F648" s="160"/>
      <c r="Y648" s="88"/>
      <c r="Z648" s="88"/>
      <c r="AA648" s="89"/>
      <c r="AB648" s="90"/>
    </row>
    <row r="649" ht="12.75" customHeight="1">
      <c r="B649" s="160"/>
      <c r="C649" s="160"/>
      <c r="D649" s="160"/>
      <c r="E649" s="160"/>
      <c r="F649" s="160"/>
      <c r="Y649" s="88"/>
      <c r="Z649" s="88"/>
      <c r="AA649" s="89"/>
      <c r="AB649" s="90"/>
    </row>
    <row r="650" ht="12.75" customHeight="1">
      <c r="B650" s="160"/>
      <c r="C650" s="160"/>
      <c r="D650" s="160"/>
      <c r="E650" s="160"/>
      <c r="F650" s="160"/>
      <c r="Y650" s="88"/>
      <c r="Z650" s="88"/>
      <c r="AA650" s="89"/>
      <c r="AB650" s="90"/>
    </row>
    <row r="651" ht="12.75" customHeight="1">
      <c r="B651" s="160"/>
      <c r="C651" s="160"/>
      <c r="D651" s="160"/>
      <c r="E651" s="160"/>
      <c r="F651" s="160"/>
      <c r="Y651" s="88"/>
      <c r="Z651" s="88"/>
      <c r="AA651" s="89"/>
      <c r="AB651" s="90"/>
    </row>
    <row r="652" ht="12.75" customHeight="1">
      <c r="B652" s="160"/>
      <c r="C652" s="160"/>
      <c r="D652" s="160"/>
      <c r="E652" s="160"/>
      <c r="F652" s="160"/>
      <c r="Y652" s="88"/>
      <c r="Z652" s="88"/>
      <c r="AA652" s="89"/>
      <c r="AB652" s="90"/>
    </row>
    <row r="653" ht="12.75" customHeight="1">
      <c r="B653" s="160"/>
      <c r="C653" s="160"/>
      <c r="D653" s="160"/>
      <c r="E653" s="160"/>
      <c r="F653" s="160"/>
      <c r="Y653" s="88"/>
      <c r="Z653" s="88"/>
      <c r="AA653" s="89"/>
      <c r="AB653" s="90"/>
    </row>
    <row r="654" ht="12.75" customHeight="1">
      <c r="B654" s="160"/>
      <c r="C654" s="160"/>
      <c r="D654" s="160"/>
      <c r="E654" s="160"/>
      <c r="F654" s="160"/>
      <c r="Y654" s="88"/>
      <c r="Z654" s="88"/>
      <c r="AA654" s="89"/>
      <c r="AB654" s="90"/>
    </row>
    <row r="655" ht="12.75" customHeight="1">
      <c r="B655" s="160"/>
      <c r="C655" s="160"/>
      <c r="D655" s="160"/>
      <c r="E655" s="160"/>
      <c r="F655" s="160"/>
      <c r="Y655" s="88"/>
      <c r="Z655" s="88"/>
      <c r="AA655" s="89"/>
      <c r="AB655" s="90"/>
    </row>
    <row r="656" ht="12.75" customHeight="1">
      <c r="B656" s="160"/>
      <c r="C656" s="160"/>
      <c r="D656" s="160"/>
      <c r="E656" s="160"/>
      <c r="F656" s="160"/>
      <c r="Y656" s="88"/>
      <c r="Z656" s="88"/>
      <c r="AA656" s="89"/>
      <c r="AB656" s="90"/>
    </row>
    <row r="657" ht="12.75" customHeight="1">
      <c r="B657" s="160"/>
      <c r="C657" s="160"/>
      <c r="D657" s="160"/>
      <c r="E657" s="160"/>
      <c r="F657" s="160"/>
      <c r="Y657" s="88"/>
      <c r="Z657" s="88"/>
      <c r="AA657" s="89"/>
      <c r="AB657" s="90"/>
    </row>
    <row r="658" ht="12.75" customHeight="1">
      <c r="B658" s="160"/>
      <c r="C658" s="160"/>
      <c r="D658" s="160"/>
      <c r="E658" s="160"/>
      <c r="F658" s="160"/>
      <c r="Y658" s="88"/>
      <c r="Z658" s="88"/>
      <c r="AA658" s="89"/>
      <c r="AB658" s="90"/>
    </row>
    <row r="659" ht="12.75" customHeight="1">
      <c r="B659" s="160"/>
      <c r="C659" s="160"/>
      <c r="D659" s="160"/>
      <c r="E659" s="160"/>
      <c r="F659" s="160"/>
      <c r="Y659" s="88"/>
      <c r="Z659" s="88"/>
      <c r="AA659" s="89"/>
      <c r="AB659" s="90"/>
    </row>
    <row r="660" ht="12.75" customHeight="1">
      <c r="B660" s="160"/>
      <c r="C660" s="160"/>
      <c r="D660" s="160"/>
      <c r="E660" s="160"/>
      <c r="F660" s="160"/>
      <c r="Y660" s="88"/>
      <c r="Z660" s="88"/>
      <c r="AA660" s="89"/>
      <c r="AB660" s="90"/>
    </row>
    <row r="661" ht="12.75" customHeight="1">
      <c r="B661" s="160"/>
      <c r="C661" s="160"/>
      <c r="D661" s="160"/>
      <c r="E661" s="160"/>
      <c r="F661" s="160"/>
      <c r="Y661" s="88"/>
      <c r="Z661" s="88"/>
      <c r="AA661" s="89"/>
      <c r="AB661" s="90"/>
    </row>
    <row r="662" ht="12.75" customHeight="1">
      <c r="B662" s="160"/>
      <c r="C662" s="160"/>
      <c r="D662" s="160"/>
      <c r="E662" s="160"/>
      <c r="F662" s="160"/>
      <c r="Y662" s="88"/>
      <c r="Z662" s="88"/>
      <c r="AA662" s="89"/>
      <c r="AB662" s="90"/>
    </row>
    <row r="663" ht="12.75" customHeight="1">
      <c r="B663" s="160"/>
      <c r="C663" s="160"/>
      <c r="D663" s="160"/>
      <c r="E663" s="160"/>
      <c r="F663" s="160"/>
      <c r="Y663" s="88"/>
      <c r="Z663" s="88"/>
      <c r="AA663" s="89"/>
      <c r="AB663" s="90"/>
    </row>
    <row r="664" ht="12.75" customHeight="1">
      <c r="B664" s="160"/>
      <c r="C664" s="160"/>
      <c r="D664" s="160"/>
      <c r="E664" s="160"/>
      <c r="F664" s="160"/>
      <c r="Y664" s="88"/>
      <c r="Z664" s="88"/>
      <c r="AA664" s="89"/>
      <c r="AB664" s="90"/>
    </row>
    <row r="665" ht="12.75" customHeight="1">
      <c r="B665" s="160"/>
      <c r="C665" s="160"/>
      <c r="D665" s="160"/>
      <c r="E665" s="160"/>
      <c r="F665" s="160"/>
      <c r="Y665" s="88"/>
      <c r="Z665" s="88"/>
      <c r="AA665" s="89"/>
      <c r="AB665" s="90"/>
    </row>
    <row r="666" ht="12.75" customHeight="1">
      <c r="B666" s="160"/>
      <c r="C666" s="160"/>
      <c r="D666" s="160"/>
      <c r="E666" s="160"/>
      <c r="F666" s="160"/>
      <c r="Y666" s="88"/>
      <c r="Z666" s="88"/>
      <c r="AA666" s="89"/>
      <c r="AB666" s="90"/>
    </row>
    <row r="667" ht="12.75" customHeight="1">
      <c r="B667" s="160"/>
      <c r="C667" s="160"/>
      <c r="D667" s="160"/>
      <c r="E667" s="160"/>
      <c r="F667" s="160"/>
      <c r="Y667" s="88"/>
      <c r="Z667" s="88"/>
      <c r="AA667" s="89"/>
      <c r="AB667" s="90"/>
    </row>
    <row r="668" ht="12.75" customHeight="1">
      <c r="B668" s="160"/>
      <c r="C668" s="160"/>
      <c r="D668" s="160"/>
      <c r="E668" s="160"/>
      <c r="F668" s="160"/>
      <c r="Y668" s="88"/>
      <c r="Z668" s="88"/>
      <c r="AA668" s="89"/>
      <c r="AB668" s="90"/>
    </row>
    <row r="669" ht="12.75" customHeight="1">
      <c r="B669" s="160"/>
      <c r="C669" s="160"/>
      <c r="D669" s="160"/>
      <c r="E669" s="160"/>
      <c r="F669" s="160"/>
      <c r="Y669" s="88"/>
      <c r="Z669" s="88"/>
      <c r="AA669" s="89"/>
      <c r="AB669" s="90"/>
    </row>
    <row r="670" ht="12.75" customHeight="1">
      <c r="B670" s="160"/>
      <c r="C670" s="160"/>
      <c r="D670" s="160"/>
      <c r="E670" s="160"/>
      <c r="F670" s="160"/>
      <c r="Y670" s="88"/>
      <c r="Z670" s="88"/>
      <c r="AA670" s="89"/>
      <c r="AB670" s="90"/>
    </row>
    <row r="671" ht="12.75" customHeight="1">
      <c r="B671" s="160"/>
      <c r="C671" s="160"/>
      <c r="D671" s="160"/>
      <c r="E671" s="160"/>
      <c r="F671" s="160"/>
      <c r="Y671" s="88"/>
      <c r="Z671" s="88"/>
      <c r="AA671" s="89"/>
      <c r="AB671" s="90"/>
    </row>
    <row r="672" ht="12.75" customHeight="1">
      <c r="B672" s="160"/>
      <c r="C672" s="160"/>
      <c r="D672" s="160"/>
      <c r="E672" s="160"/>
      <c r="F672" s="160"/>
      <c r="Y672" s="88"/>
      <c r="Z672" s="88"/>
      <c r="AA672" s="89"/>
      <c r="AB672" s="90"/>
    </row>
    <row r="673" ht="12.75" customHeight="1">
      <c r="B673" s="160"/>
      <c r="C673" s="160"/>
      <c r="D673" s="160"/>
      <c r="E673" s="160"/>
      <c r="F673" s="160"/>
      <c r="Y673" s="88"/>
      <c r="Z673" s="88"/>
      <c r="AA673" s="89"/>
      <c r="AB673" s="90"/>
    </row>
    <row r="674" ht="12.75" customHeight="1">
      <c r="B674" s="160"/>
      <c r="C674" s="160"/>
      <c r="D674" s="160"/>
      <c r="E674" s="160"/>
      <c r="F674" s="160"/>
      <c r="Y674" s="88"/>
      <c r="Z674" s="88"/>
      <c r="AA674" s="89"/>
      <c r="AB674" s="90"/>
    </row>
    <row r="675" ht="12.75" customHeight="1">
      <c r="B675" s="160"/>
      <c r="C675" s="160"/>
      <c r="D675" s="160"/>
      <c r="E675" s="160"/>
      <c r="F675" s="160"/>
      <c r="Y675" s="88"/>
      <c r="Z675" s="88"/>
      <c r="AA675" s="89"/>
      <c r="AB675" s="90"/>
    </row>
    <row r="676" ht="12.75" customHeight="1">
      <c r="B676" s="160"/>
      <c r="C676" s="160"/>
      <c r="D676" s="160"/>
      <c r="E676" s="160"/>
      <c r="F676" s="160"/>
      <c r="Y676" s="88"/>
      <c r="Z676" s="88"/>
      <c r="AA676" s="89"/>
      <c r="AB676" s="90"/>
    </row>
    <row r="677" ht="12.75" customHeight="1">
      <c r="B677" s="160"/>
      <c r="C677" s="160"/>
      <c r="D677" s="160"/>
      <c r="E677" s="160"/>
      <c r="F677" s="160"/>
      <c r="Y677" s="88"/>
      <c r="Z677" s="88"/>
      <c r="AA677" s="89"/>
      <c r="AB677" s="90"/>
    </row>
    <row r="678" ht="12.75" customHeight="1">
      <c r="B678" s="160"/>
      <c r="C678" s="160"/>
      <c r="D678" s="160"/>
      <c r="E678" s="160"/>
      <c r="F678" s="160"/>
      <c r="Y678" s="88"/>
      <c r="Z678" s="88"/>
      <c r="AA678" s="89"/>
      <c r="AB678" s="90"/>
    </row>
    <row r="679" ht="12.75" customHeight="1">
      <c r="B679" s="160"/>
      <c r="C679" s="160"/>
      <c r="D679" s="160"/>
      <c r="E679" s="160"/>
      <c r="F679" s="160"/>
      <c r="Y679" s="88"/>
      <c r="Z679" s="88"/>
      <c r="AA679" s="89"/>
      <c r="AB679" s="90"/>
    </row>
    <row r="680" ht="12.75" customHeight="1">
      <c r="B680" s="160"/>
      <c r="C680" s="160"/>
      <c r="D680" s="160"/>
      <c r="E680" s="160"/>
      <c r="F680" s="160"/>
      <c r="Y680" s="88"/>
      <c r="Z680" s="88"/>
      <c r="AA680" s="89"/>
      <c r="AB680" s="90"/>
    </row>
    <row r="681" ht="12.75" customHeight="1">
      <c r="B681" s="160"/>
      <c r="C681" s="160"/>
      <c r="D681" s="160"/>
      <c r="E681" s="160"/>
      <c r="F681" s="160"/>
      <c r="Y681" s="88"/>
      <c r="Z681" s="88"/>
      <c r="AA681" s="89"/>
      <c r="AB681" s="90"/>
    </row>
    <row r="682" ht="12.75" customHeight="1">
      <c r="B682" s="160"/>
      <c r="C682" s="160"/>
      <c r="D682" s="160"/>
      <c r="E682" s="160"/>
      <c r="F682" s="160"/>
      <c r="Y682" s="88"/>
      <c r="Z682" s="88"/>
      <c r="AA682" s="89"/>
      <c r="AB682" s="90"/>
    </row>
    <row r="683" ht="12.75" customHeight="1">
      <c r="B683" s="160"/>
      <c r="C683" s="160"/>
      <c r="D683" s="160"/>
      <c r="E683" s="160"/>
      <c r="F683" s="160"/>
      <c r="Y683" s="88"/>
      <c r="Z683" s="88"/>
      <c r="AA683" s="89"/>
      <c r="AB683" s="90"/>
    </row>
    <row r="684" ht="12.75" customHeight="1">
      <c r="B684" s="160"/>
      <c r="C684" s="160"/>
      <c r="D684" s="160"/>
      <c r="E684" s="160"/>
      <c r="F684" s="160"/>
      <c r="Y684" s="88"/>
      <c r="Z684" s="88"/>
      <c r="AA684" s="89"/>
      <c r="AB684" s="90"/>
    </row>
    <row r="685" ht="12.75" customHeight="1">
      <c r="B685" s="160"/>
      <c r="C685" s="160"/>
      <c r="D685" s="160"/>
      <c r="E685" s="160"/>
      <c r="F685" s="160"/>
      <c r="Y685" s="88"/>
      <c r="Z685" s="88"/>
      <c r="AA685" s="89"/>
      <c r="AB685" s="90"/>
    </row>
    <row r="686" ht="12.75" customHeight="1">
      <c r="B686" s="160"/>
      <c r="C686" s="160"/>
      <c r="D686" s="160"/>
      <c r="E686" s="160"/>
      <c r="F686" s="160"/>
      <c r="Y686" s="88"/>
      <c r="Z686" s="88"/>
      <c r="AA686" s="89"/>
      <c r="AB686" s="90"/>
    </row>
    <row r="687" ht="12.75" customHeight="1">
      <c r="B687" s="160"/>
      <c r="C687" s="160"/>
      <c r="D687" s="160"/>
      <c r="E687" s="160"/>
      <c r="F687" s="160"/>
      <c r="Y687" s="88"/>
      <c r="Z687" s="88"/>
      <c r="AA687" s="89"/>
      <c r="AB687" s="90"/>
    </row>
    <row r="688" ht="12.75" customHeight="1">
      <c r="B688" s="160"/>
      <c r="C688" s="160"/>
      <c r="D688" s="160"/>
      <c r="E688" s="160"/>
      <c r="F688" s="160"/>
      <c r="Y688" s="88"/>
      <c r="Z688" s="88"/>
      <c r="AA688" s="89"/>
      <c r="AB688" s="90"/>
    </row>
    <row r="689" ht="12.75" customHeight="1">
      <c r="B689" s="160"/>
      <c r="C689" s="160"/>
      <c r="D689" s="160"/>
      <c r="E689" s="160"/>
      <c r="F689" s="160"/>
      <c r="Y689" s="88"/>
      <c r="Z689" s="88"/>
      <c r="AA689" s="89"/>
      <c r="AB689" s="90"/>
    </row>
    <row r="690" ht="12.75" customHeight="1">
      <c r="B690" s="160"/>
      <c r="C690" s="160"/>
      <c r="D690" s="160"/>
      <c r="E690" s="160"/>
      <c r="F690" s="160"/>
      <c r="Y690" s="88"/>
      <c r="Z690" s="88"/>
      <c r="AA690" s="89"/>
      <c r="AB690" s="90"/>
    </row>
    <row r="691" ht="12.75" customHeight="1">
      <c r="B691" s="160"/>
      <c r="C691" s="160"/>
      <c r="D691" s="160"/>
      <c r="E691" s="160"/>
      <c r="F691" s="160"/>
      <c r="Y691" s="88"/>
      <c r="Z691" s="88"/>
      <c r="AA691" s="89"/>
      <c r="AB691" s="90"/>
    </row>
    <row r="692" ht="12.75" customHeight="1">
      <c r="B692" s="160"/>
      <c r="C692" s="160"/>
      <c r="D692" s="160"/>
      <c r="E692" s="160"/>
      <c r="F692" s="160"/>
      <c r="Y692" s="88"/>
      <c r="Z692" s="88"/>
      <c r="AA692" s="89"/>
      <c r="AB692" s="90"/>
    </row>
    <row r="693" ht="12.75" customHeight="1">
      <c r="B693" s="160"/>
      <c r="C693" s="160"/>
      <c r="D693" s="160"/>
      <c r="E693" s="160"/>
      <c r="F693" s="160"/>
      <c r="Y693" s="88"/>
      <c r="Z693" s="88"/>
      <c r="AA693" s="89"/>
      <c r="AB693" s="90"/>
    </row>
    <row r="694" ht="12.75" customHeight="1">
      <c r="B694" s="160"/>
      <c r="C694" s="160"/>
      <c r="D694" s="160"/>
      <c r="E694" s="160"/>
      <c r="F694" s="160"/>
      <c r="Y694" s="88"/>
      <c r="Z694" s="88"/>
      <c r="AA694" s="89"/>
      <c r="AB694" s="90"/>
    </row>
    <row r="695" ht="12.75" customHeight="1">
      <c r="B695" s="160"/>
      <c r="C695" s="160"/>
      <c r="D695" s="160"/>
      <c r="E695" s="160"/>
      <c r="F695" s="160"/>
      <c r="Y695" s="88"/>
      <c r="Z695" s="88"/>
      <c r="AA695" s="89"/>
      <c r="AB695" s="90"/>
    </row>
    <row r="696" ht="12.75" customHeight="1">
      <c r="B696" s="160"/>
      <c r="C696" s="160"/>
      <c r="D696" s="160"/>
      <c r="E696" s="160"/>
      <c r="F696" s="160"/>
      <c r="Y696" s="88"/>
      <c r="Z696" s="88"/>
      <c r="AA696" s="89"/>
      <c r="AB696" s="90"/>
    </row>
    <row r="697" ht="12.75" customHeight="1">
      <c r="B697" s="160"/>
      <c r="C697" s="160"/>
      <c r="D697" s="160"/>
      <c r="E697" s="160"/>
      <c r="F697" s="160"/>
      <c r="Y697" s="88"/>
      <c r="Z697" s="88"/>
      <c r="AA697" s="89"/>
      <c r="AB697" s="90"/>
    </row>
    <row r="698" ht="12.75" customHeight="1">
      <c r="B698" s="160"/>
      <c r="C698" s="160"/>
      <c r="D698" s="160"/>
      <c r="E698" s="160"/>
      <c r="F698" s="160"/>
      <c r="Y698" s="88"/>
      <c r="Z698" s="88"/>
      <c r="AA698" s="89"/>
      <c r="AB698" s="90"/>
    </row>
    <row r="699" ht="12.75" customHeight="1">
      <c r="B699" s="160"/>
      <c r="C699" s="160"/>
      <c r="D699" s="160"/>
      <c r="E699" s="160"/>
      <c r="F699" s="160"/>
      <c r="Y699" s="88"/>
      <c r="Z699" s="88"/>
      <c r="AA699" s="89"/>
      <c r="AB699" s="90"/>
    </row>
    <row r="700" ht="12.75" customHeight="1">
      <c r="B700" s="160"/>
      <c r="C700" s="160"/>
      <c r="D700" s="160"/>
      <c r="E700" s="160"/>
      <c r="F700" s="160"/>
      <c r="Y700" s="88"/>
      <c r="Z700" s="88"/>
      <c r="AA700" s="89"/>
      <c r="AB700" s="90"/>
    </row>
    <row r="701" ht="12.75" customHeight="1">
      <c r="B701" s="160"/>
      <c r="C701" s="160"/>
      <c r="D701" s="160"/>
      <c r="E701" s="160"/>
      <c r="F701" s="160"/>
      <c r="Y701" s="88"/>
      <c r="Z701" s="88"/>
      <c r="AA701" s="89"/>
      <c r="AB701" s="90"/>
    </row>
    <row r="702" ht="12.75" customHeight="1">
      <c r="B702" s="160"/>
      <c r="C702" s="160"/>
      <c r="D702" s="160"/>
      <c r="E702" s="160"/>
      <c r="F702" s="160"/>
      <c r="Y702" s="88"/>
      <c r="Z702" s="88"/>
      <c r="AA702" s="89"/>
      <c r="AB702" s="90"/>
    </row>
    <row r="703" ht="12.75" customHeight="1">
      <c r="B703" s="160"/>
      <c r="C703" s="160"/>
      <c r="D703" s="160"/>
      <c r="E703" s="160"/>
      <c r="F703" s="160"/>
      <c r="Y703" s="88"/>
      <c r="Z703" s="88"/>
      <c r="AA703" s="89"/>
      <c r="AB703" s="90"/>
    </row>
    <row r="704" ht="12.75" customHeight="1">
      <c r="B704" s="160"/>
      <c r="C704" s="160"/>
      <c r="D704" s="160"/>
      <c r="E704" s="160"/>
      <c r="F704" s="160"/>
      <c r="Y704" s="88"/>
      <c r="Z704" s="88"/>
      <c r="AA704" s="89"/>
      <c r="AB704" s="90"/>
    </row>
    <row r="705" ht="12.75" customHeight="1">
      <c r="B705" s="160"/>
      <c r="C705" s="160"/>
      <c r="D705" s="160"/>
      <c r="E705" s="160"/>
      <c r="F705" s="160"/>
      <c r="Y705" s="88"/>
      <c r="Z705" s="88"/>
      <c r="AA705" s="89"/>
      <c r="AB705" s="90"/>
    </row>
    <row r="706" ht="12.75" customHeight="1">
      <c r="B706" s="160"/>
      <c r="C706" s="160"/>
      <c r="D706" s="160"/>
      <c r="E706" s="160"/>
      <c r="F706" s="160"/>
      <c r="Y706" s="88"/>
      <c r="Z706" s="88"/>
      <c r="AA706" s="89"/>
      <c r="AB706" s="90"/>
    </row>
    <row r="707" ht="12.75" customHeight="1">
      <c r="B707" s="160"/>
      <c r="C707" s="160"/>
      <c r="D707" s="160"/>
      <c r="E707" s="160"/>
      <c r="F707" s="160"/>
      <c r="Y707" s="88"/>
      <c r="Z707" s="88"/>
      <c r="AA707" s="89"/>
      <c r="AB707" s="90"/>
    </row>
    <row r="708" ht="12.75" customHeight="1">
      <c r="B708" s="160"/>
      <c r="C708" s="160"/>
      <c r="D708" s="160"/>
      <c r="E708" s="160"/>
      <c r="F708" s="160"/>
      <c r="Y708" s="88"/>
      <c r="Z708" s="88"/>
      <c r="AA708" s="89"/>
      <c r="AB708" s="90"/>
    </row>
    <row r="709" ht="12.75" customHeight="1">
      <c r="B709" s="160"/>
      <c r="C709" s="160"/>
      <c r="D709" s="160"/>
      <c r="E709" s="160"/>
      <c r="F709" s="160"/>
      <c r="Y709" s="88"/>
      <c r="Z709" s="88"/>
      <c r="AA709" s="89"/>
      <c r="AB709" s="90"/>
    </row>
    <row r="710" ht="12.75" customHeight="1">
      <c r="B710" s="160"/>
      <c r="C710" s="160"/>
      <c r="D710" s="160"/>
      <c r="E710" s="160"/>
      <c r="F710" s="160"/>
      <c r="Y710" s="88"/>
      <c r="Z710" s="88"/>
      <c r="AA710" s="89"/>
      <c r="AB710" s="90"/>
    </row>
    <row r="711" ht="12.75" customHeight="1">
      <c r="B711" s="160"/>
      <c r="C711" s="160"/>
      <c r="D711" s="160"/>
      <c r="E711" s="160"/>
      <c r="F711" s="160"/>
      <c r="Y711" s="88"/>
      <c r="Z711" s="88"/>
      <c r="AA711" s="89"/>
      <c r="AB711" s="90"/>
    </row>
    <row r="712" ht="12.75" customHeight="1">
      <c r="B712" s="160"/>
      <c r="C712" s="160"/>
      <c r="D712" s="160"/>
      <c r="E712" s="160"/>
      <c r="F712" s="160"/>
      <c r="Y712" s="88"/>
      <c r="Z712" s="88"/>
      <c r="AA712" s="89"/>
      <c r="AB712" s="90"/>
    </row>
    <row r="713" ht="12.75" customHeight="1">
      <c r="B713" s="160"/>
      <c r="C713" s="160"/>
      <c r="D713" s="160"/>
      <c r="E713" s="160"/>
      <c r="F713" s="160"/>
      <c r="Y713" s="88"/>
      <c r="Z713" s="88"/>
      <c r="AA713" s="89"/>
      <c r="AB713" s="90"/>
    </row>
    <row r="714" ht="12.75" customHeight="1">
      <c r="B714" s="160"/>
      <c r="C714" s="160"/>
      <c r="D714" s="160"/>
      <c r="E714" s="160"/>
      <c r="F714" s="160"/>
      <c r="Y714" s="88"/>
      <c r="Z714" s="88"/>
      <c r="AA714" s="89"/>
      <c r="AB714" s="90"/>
    </row>
    <row r="715" ht="12.75" customHeight="1">
      <c r="B715" s="160"/>
      <c r="C715" s="160"/>
      <c r="D715" s="160"/>
      <c r="E715" s="160"/>
      <c r="F715" s="160"/>
      <c r="Y715" s="88"/>
      <c r="Z715" s="88"/>
      <c r="AA715" s="89"/>
      <c r="AB715" s="90"/>
    </row>
    <row r="716" ht="12.75" customHeight="1">
      <c r="B716" s="160"/>
      <c r="C716" s="160"/>
      <c r="D716" s="160"/>
      <c r="E716" s="160"/>
      <c r="F716" s="160"/>
      <c r="Y716" s="88"/>
      <c r="Z716" s="88"/>
      <c r="AA716" s="89"/>
      <c r="AB716" s="90"/>
    </row>
    <row r="717" ht="12.75" customHeight="1">
      <c r="B717" s="160"/>
      <c r="C717" s="160"/>
      <c r="D717" s="160"/>
      <c r="E717" s="160"/>
      <c r="F717" s="160"/>
      <c r="Y717" s="88"/>
      <c r="Z717" s="88"/>
      <c r="AA717" s="89"/>
      <c r="AB717" s="90"/>
    </row>
    <row r="718" ht="12.75" customHeight="1">
      <c r="B718" s="160"/>
      <c r="C718" s="160"/>
      <c r="D718" s="160"/>
      <c r="E718" s="160"/>
      <c r="F718" s="160"/>
      <c r="Y718" s="88"/>
      <c r="Z718" s="88"/>
      <c r="AA718" s="89"/>
      <c r="AB718" s="90"/>
    </row>
    <row r="719" ht="12.75" customHeight="1">
      <c r="B719" s="160"/>
      <c r="C719" s="160"/>
      <c r="D719" s="160"/>
      <c r="E719" s="160"/>
      <c r="F719" s="160"/>
      <c r="Y719" s="88"/>
      <c r="Z719" s="88"/>
      <c r="AA719" s="89"/>
      <c r="AB719" s="90"/>
    </row>
    <row r="720" ht="12.75" customHeight="1">
      <c r="B720" s="160"/>
      <c r="C720" s="160"/>
      <c r="D720" s="160"/>
      <c r="E720" s="160"/>
      <c r="F720" s="160"/>
      <c r="Y720" s="88"/>
      <c r="Z720" s="88"/>
      <c r="AA720" s="89"/>
      <c r="AB720" s="90"/>
    </row>
    <row r="721" ht="12.75" customHeight="1">
      <c r="B721" s="160"/>
      <c r="C721" s="160"/>
      <c r="D721" s="160"/>
      <c r="E721" s="160"/>
      <c r="F721" s="160"/>
      <c r="Y721" s="88"/>
      <c r="Z721" s="88"/>
      <c r="AA721" s="89"/>
      <c r="AB721" s="90"/>
    </row>
    <row r="722" ht="12.75" customHeight="1">
      <c r="B722" s="160"/>
      <c r="C722" s="160"/>
      <c r="D722" s="160"/>
      <c r="E722" s="160"/>
      <c r="F722" s="160"/>
      <c r="Y722" s="88"/>
      <c r="Z722" s="88"/>
      <c r="AA722" s="89"/>
      <c r="AB722" s="90"/>
    </row>
    <row r="723" ht="12.75" customHeight="1">
      <c r="B723" s="160"/>
      <c r="C723" s="160"/>
      <c r="D723" s="160"/>
      <c r="E723" s="160"/>
      <c r="F723" s="160"/>
      <c r="Y723" s="88"/>
      <c r="Z723" s="88"/>
      <c r="AA723" s="89"/>
      <c r="AB723" s="90"/>
    </row>
    <row r="724" ht="12.75" customHeight="1">
      <c r="B724" s="160"/>
      <c r="C724" s="160"/>
      <c r="D724" s="160"/>
      <c r="E724" s="160"/>
      <c r="F724" s="160"/>
      <c r="Y724" s="88"/>
      <c r="Z724" s="88"/>
      <c r="AA724" s="89"/>
      <c r="AB724" s="90"/>
    </row>
    <row r="725" ht="12.75" customHeight="1">
      <c r="B725" s="160"/>
      <c r="C725" s="160"/>
      <c r="D725" s="160"/>
      <c r="E725" s="160"/>
      <c r="F725" s="160"/>
      <c r="Y725" s="88"/>
      <c r="Z725" s="88"/>
      <c r="AA725" s="89"/>
      <c r="AB725" s="90"/>
    </row>
    <row r="726" ht="12.75" customHeight="1">
      <c r="B726" s="160"/>
      <c r="C726" s="160"/>
      <c r="D726" s="160"/>
      <c r="E726" s="160"/>
      <c r="F726" s="160"/>
      <c r="Y726" s="88"/>
      <c r="Z726" s="88"/>
      <c r="AA726" s="89"/>
      <c r="AB726" s="90"/>
    </row>
    <row r="727" ht="12.75" customHeight="1">
      <c r="B727" s="160"/>
      <c r="C727" s="160"/>
      <c r="D727" s="160"/>
      <c r="E727" s="160"/>
      <c r="F727" s="160"/>
      <c r="Y727" s="88"/>
      <c r="Z727" s="88"/>
      <c r="AA727" s="89"/>
      <c r="AB727" s="90"/>
    </row>
    <row r="728" ht="12.75" customHeight="1">
      <c r="B728" s="160"/>
      <c r="C728" s="160"/>
      <c r="D728" s="160"/>
      <c r="E728" s="160"/>
      <c r="F728" s="160"/>
      <c r="Y728" s="88"/>
      <c r="Z728" s="88"/>
      <c r="AA728" s="89"/>
      <c r="AB728" s="90"/>
    </row>
    <row r="729" ht="12.75" customHeight="1">
      <c r="B729" s="160"/>
      <c r="C729" s="160"/>
      <c r="D729" s="160"/>
      <c r="E729" s="160"/>
      <c r="F729" s="160"/>
      <c r="Y729" s="88"/>
      <c r="Z729" s="88"/>
      <c r="AA729" s="89"/>
      <c r="AB729" s="90"/>
    </row>
    <row r="730" ht="12.75" customHeight="1">
      <c r="B730" s="160"/>
      <c r="C730" s="160"/>
      <c r="D730" s="160"/>
      <c r="E730" s="160"/>
      <c r="F730" s="160"/>
      <c r="Y730" s="88"/>
      <c r="Z730" s="88"/>
      <c r="AA730" s="89"/>
      <c r="AB730" s="90"/>
    </row>
    <row r="731" ht="12.75" customHeight="1">
      <c r="B731" s="160"/>
      <c r="C731" s="160"/>
      <c r="D731" s="160"/>
      <c r="E731" s="160"/>
      <c r="F731" s="160"/>
      <c r="Y731" s="88"/>
      <c r="Z731" s="88"/>
      <c r="AA731" s="89"/>
      <c r="AB731" s="90"/>
    </row>
    <row r="732" ht="12.75" customHeight="1">
      <c r="B732" s="160"/>
      <c r="C732" s="160"/>
      <c r="D732" s="160"/>
      <c r="E732" s="160"/>
      <c r="F732" s="160"/>
      <c r="Y732" s="88"/>
      <c r="Z732" s="88"/>
      <c r="AA732" s="89"/>
      <c r="AB732" s="90"/>
    </row>
    <row r="733" ht="12.75" customHeight="1">
      <c r="B733" s="160"/>
      <c r="C733" s="160"/>
      <c r="D733" s="160"/>
      <c r="E733" s="160"/>
      <c r="F733" s="160"/>
      <c r="Y733" s="88"/>
      <c r="Z733" s="88"/>
      <c r="AA733" s="89"/>
      <c r="AB733" s="90"/>
    </row>
    <row r="734" ht="12.75" customHeight="1">
      <c r="B734" s="160"/>
      <c r="C734" s="160"/>
      <c r="D734" s="160"/>
      <c r="E734" s="160"/>
      <c r="F734" s="160"/>
      <c r="Y734" s="88"/>
      <c r="Z734" s="88"/>
      <c r="AA734" s="89"/>
      <c r="AB734" s="90"/>
    </row>
    <row r="735" ht="12.75" customHeight="1">
      <c r="B735" s="160"/>
      <c r="C735" s="160"/>
      <c r="D735" s="160"/>
      <c r="E735" s="160"/>
      <c r="F735" s="160"/>
      <c r="Y735" s="88"/>
      <c r="Z735" s="88"/>
      <c r="AA735" s="89"/>
      <c r="AB735" s="90"/>
    </row>
    <row r="736" ht="12.75" customHeight="1">
      <c r="B736" s="160"/>
      <c r="C736" s="160"/>
      <c r="D736" s="160"/>
      <c r="E736" s="160"/>
      <c r="F736" s="160"/>
      <c r="Y736" s="88"/>
      <c r="Z736" s="88"/>
      <c r="AA736" s="89"/>
      <c r="AB736" s="90"/>
    </row>
    <row r="737" ht="12.75" customHeight="1">
      <c r="B737" s="160"/>
      <c r="C737" s="160"/>
      <c r="D737" s="160"/>
      <c r="E737" s="160"/>
      <c r="F737" s="160"/>
      <c r="Y737" s="88"/>
      <c r="Z737" s="88"/>
      <c r="AA737" s="89"/>
      <c r="AB737" s="90"/>
    </row>
    <row r="738" ht="12.75" customHeight="1">
      <c r="B738" s="160"/>
      <c r="C738" s="160"/>
      <c r="D738" s="160"/>
      <c r="E738" s="160"/>
      <c r="F738" s="160"/>
      <c r="Y738" s="88"/>
      <c r="Z738" s="88"/>
      <c r="AA738" s="89"/>
      <c r="AB738" s="90"/>
    </row>
    <row r="739" ht="12.75" customHeight="1">
      <c r="B739" s="160"/>
      <c r="C739" s="160"/>
      <c r="D739" s="160"/>
      <c r="E739" s="160"/>
      <c r="F739" s="160"/>
      <c r="Y739" s="88"/>
      <c r="Z739" s="88"/>
      <c r="AA739" s="89"/>
      <c r="AB739" s="90"/>
    </row>
    <row r="740" ht="12.75" customHeight="1">
      <c r="B740" s="160"/>
      <c r="C740" s="160"/>
      <c r="D740" s="160"/>
      <c r="E740" s="160"/>
      <c r="F740" s="160"/>
      <c r="Y740" s="88"/>
      <c r="Z740" s="88"/>
      <c r="AA740" s="89"/>
      <c r="AB740" s="90"/>
    </row>
    <row r="741" ht="12.75" customHeight="1">
      <c r="B741" s="160"/>
      <c r="C741" s="160"/>
      <c r="D741" s="160"/>
      <c r="E741" s="160"/>
      <c r="F741" s="160"/>
      <c r="Y741" s="88"/>
      <c r="Z741" s="88"/>
      <c r="AA741" s="89"/>
      <c r="AB741" s="90"/>
    </row>
    <row r="742" ht="12.75" customHeight="1">
      <c r="B742" s="160"/>
      <c r="C742" s="160"/>
      <c r="D742" s="160"/>
      <c r="E742" s="160"/>
      <c r="F742" s="160"/>
      <c r="Y742" s="88"/>
      <c r="Z742" s="88"/>
      <c r="AA742" s="89"/>
      <c r="AB742" s="90"/>
    </row>
    <row r="743" ht="12.75" customHeight="1">
      <c r="B743" s="160"/>
      <c r="C743" s="160"/>
      <c r="D743" s="160"/>
      <c r="E743" s="160"/>
      <c r="F743" s="160"/>
      <c r="Y743" s="88"/>
      <c r="Z743" s="88"/>
      <c r="AA743" s="89"/>
      <c r="AB743" s="90"/>
    </row>
    <row r="744" ht="12.75" customHeight="1">
      <c r="B744" s="160"/>
      <c r="C744" s="160"/>
      <c r="D744" s="160"/>
      <c r="E744" s="160"/>
      <c r="F744" s="160"/>
      <c r="Y744" s="88"/>
      <c r="Z744" s="88"/>
      <c r="AA744" s="89"/>
      <c r="AB744" s="90"/>
    </row>
    <row r="745" ht="12.75" customHeight="1">
      <c r="B745" s="160"/>
      <c r="C745" s="160"/>
      <c r="D745" s="160"/>
      <c r="E745" s="160"/>
      <c r="F745" s="160"/>
      <c r="Y745" s="88"/>
      <c r="Z745" s="88"/>
      <c r="AA745" s="89"/>
      <c r="AB745" s="90"/>
    </row>
    <row r="746" ht="12.75" customHeight="1">
      <c r="B746" s="160"/>
      <c r="C746" s="160"/>
      <c r="D746" s="160"/>
      <c r="E746" s="160"/>
      <c r="F746" s="160"/>
      <c r="Y746" s="88"/>
      <c r="Z746" s="88"/>
      <c r="AA746" s="89"/>
      <c r="AB746" s="90"/>
    </row>
    <row r="747" ht="12.75" customHeight="1">
      <c r="B747" s="160"/>
      <c r="C747" s="160"/>
      <c r="D747" s="160"/>
      <c r="E747" s="160"/>
      <c r="F747" s="160"/>
      <c r="Y747" s="88"/>
      <c r="Z747" s="88"/>
      <c r="AA747" s="89"/>
      <c r="AB747" s="90"/>
    </row>
    <row r="748" ht="12.75" customHeight="1">
      <c r="B748" s="160"/>
      <c r="C748" s="160"/>
      <c r="D748" s="160"/>
      <c r="E748" s="160"/>
      <c r="F748" s="160"/>
      <c r="Y748" s="88"/>
      <c r="Z748" s="88"/>
      <c r="AA748" s="89"/>
      <c r="AB748" s="90"/>
    </row>
    <row r="749" ht="12.75" customHeight="1">
      <c r="B749" s="160"/>
      <c r="C749" s="160"/>
      <c r="D749" s="160"/>
      <c r="E749" s="160"/>
      <c r="F749" s="160"/>
      <c r="Y749" s="88"/>
      <c r="Z749" s="88"/>
      <c r="AA749" s="89"/>
      <c r="AB749" s="90"/>
    </row>
    <row r="750" ht="12.75" customHeight="1">
      <c r="B750" s="160"/>
      <c r="C750" s="160"/>
      <c r="D750" s="160"/>
      <c r="E750" s="160"/>
      <c r="F750" s="160"/>
      <c r="Y750" s="88"/>
      <c r="Z750" s="88"/>
      <c r="AA750" s="89"/>
      <c r="AB750" s="90"/>
    </row>
    <row r="751" ht="12.75" customHeight="1">
      <c r="B751" s="160"/>
      <c r="C751" s="160"/>
      <c r="D751" s="160"/>
      <c r="E751" s="160"/>
      <c r="F751" s="160"/>
      <c r="Y751" s="88"/>
      <c r="Z751" s="88"/>
      <c r="AA751" s="89"/>
      <c r="AB751" s="90"/>
    </row>
    <row r="752" ht="12.75" customHeight="1">
      <c r="B752" s="160"/>
      <c r="C752" s="160"/>
      <c r="D752" s="160"/>
      <c r="E752" s="160"/>
      <c r="F752" s="160"/>
      <c r="Y752" s="88"/>
      <c r="Z752" s="88"/>
      <c r="AA752" s="89"/>
      <c r="AB752" s="90"/>
    </row>
    <row r="753" ht="12.75" customHeight="1">
      <c r="B753" s="160"/>
      <c r="C753" s="160"/>
      <c r="D753" s="160"/>
      <c r="E753" s="160"/>
      <c r="F753" s="160"/>
      <c r="Y753" s="88"/>
      <c r="Z753" s="88"/>
      <c r="AA753" s="89"/>
      <c r="AB753" s="90"/>
    </row>
    <row r="754" ht="12.75" customHeight="1">
      <c r="B754" s="160"/>
      <c r="C754" s="160"/>
      <c r="D754" s="160"/>
      <c r="E754" s="160"/>
      <c r="F754" s="160"/>
      <c r="Y754" s="88"/>
      <c r="Z754" s="88"/>
      <c r="AA754" s="89"/>
      <c r="AB754" s="90"/>
    </row>
    <row r="755" ht="12.75" customHeight="1">
      <c r="B755" s="160"/>
      <c r="C755" s="160"/>
      <c r="D755" s="160"/>
      <c r="E755" s="160"/>
      <c r="F755" s="160"/>
      <c r="Y755" s="88"/>
      <c r="Z755" s="88"/>
      <c r="AA755" s="89"/>
      <c r="AB755" s="90"/>
    </row>
    <row r="756" ht="12.75" customHeight="1">
      <c r="B756" s="160"/>
      <c r="C756" s="160"/>
      <c r="D756" s="160"/>
      <c r="E756" s="160"/>
      <c r="F756" s="160"/>
      <c r="Y756" s="88"/>
      <c r="Z756" s="88"/>
      <c r="AA756" s="89"/>
      <c r="AB756" s="90"/>
    </row>
    <row r="757" ht="12.75" customHeight="1">
      <c r="B757" s="160"/>
      <c r="C757" s="160"/>
      <c r="D757" s="160"/>
      <c r="E757" s="160"/>
      <c r="F757" s="160"/>
      <c r="Y757" s="88"/>
      <c r="Z757" s="88"/>
      <c r="AA757" s="89"/>
      <c r="AB757" s="90"/>
    </row>
    <row r="758" ht="12.75" customHeight="1">
      <c r="B758" s="160"/>
      <c r="C758" s="160"/>
      <c r="D758" s="160"/>
      <c r="E758" s="160"/>
      <c r="F758" s="160"/>
      <c r="Y758" s="88"/>
      <c r="Z758" s="88"/>
      <c r="AA758" s="89"/>
      <c r="AB758" s="90"/>
    </row>
    <row r="759" ht="12.75" customHeight="1">
      <c r="B759" s="160"/>
      <c r="C759" s="160"/>
      <c r="D759" s="160"/>
      <c r="E759" s="160"/>
      <c r="F759" s="160"/>
      <c r="Y759" s="88"/>
      <c r="Z759" s="88"/>
      <c r="AA759" s="89"/>
      <c r="AB759" s="90"/>
    </row>
    <row r="760" ht="12.75" customHeight="1">
      <c r="B760" s="160"/>
      <c r="C760" s="160"/>
      <c r="D760" s="160"/>
      <c r="E760" s="160"/>
      <c r="F760" s="160"/>
      <c r="Y760" s="88"/>
      <c r="Z760" s="88"/>
      <c r="AA760" s="89"/>
      <c r="AB760" s="90"/>
    </row>
    <row r="761" ht="12.75" customHeight="1">
      <c r="B761" s="160"/>
      <c r="C761" s="160"/>
      <c r="D761" s="160"/>
      <c r="E761" s="160"/>
      <c r="F761" s="160"/>
      <c r="Y761" s="88"/>
      <c r="Z761" s="88"/>
      <c r="AA761" s="89"/>
      <c r="AB761" s="90"/>
    </row>
    <row r="762" ht="12.75" customHeight="1">
      <c r="B762" s="160"/>
      <c r="C762" s="160"/>
      <c r="D762" s="160"/>
      <c r="E762" s="160"/>
      <c r="F762" s="160"/>
      <c r="Y762" s="88"/>
      <c r="Z762" s="88"/>
      <c r="AA762" s="89"/>
      <c r="AB762" s="90"/>
    </row>
    <row r="763" ht="12.75" customHeight="1">
      <c r="B763" s="160"/>
      <c r="C763" s="160"/>
      <c r="D763" s="160"/>
      <c r="E763" s="160"/>
      <c r="F763" s="160"/>
      <c r="Y763" s="88"/>
      <c r="Z763" s="88"/>
      <c r="AA763" s="89"/>
      <c r="AB763" s="90"/>
    </row>
    <row r="764" ht="12.75" customHeight="1">
      <c r="B764" s="160"/>
      <c r="C764" s="160"/>
      <c r="D764" s="160"/>
      <c r="E764" s="160"/>
      <c r="F764" s="160"/>
      <c r="Y764" s="88"/>
      <c r="Z764" s="88"/>
      <c r="AA764" s="89"/>
      <c r="AB764" s="90"/>
    </row>
    <row r="765" ht="12.75" customHeight="1">
      <c r="B765" s="160"/>
      <c r="C765" s="160"/>
      <c r="D765" s="160"/>
      <c r="E765" s="160"/>
      <c r="F765" s="160"/>
      <c r="Y765" s="88"/>
      <c r="Z765" s="88"/>
      <c r="AA765" s="89"/>
      <c r="AB765" s="90"/>
    </row>
    <row r="766" ht="12.75" customHeight="1">
      <c r="B766" s="160"/>
      <c r="C766" s="160"/>
      <c r="D766" s="160"/>
      <c r="E766" s="160"/>
      <c r="F766" s="160"/>
      <c r="Y766" s="88"/>
      <c r="Z766" s="88"/>
      <c r="AA766" s="89"/>
      <c r="AB766" s="90"/>
    </row>
    <row r="767" ht="12.75" customHeight="1">
      <c r="B767" s="160"/>
      <c r="C767" s="160"/>
      <c r="D767" s="160"/>
      <c r="E767" s="160"/>
      <c r="F767" s="160"/>
      <c r="Y767" s="88"/>
      <c r="Z767" s="88"/>
      <c r="AA767" s="89"/>
      <c r="AB767" s="90"/>
    </row>
    <row r="768" ht="12.75" customHeight="1">
      <c r="B768" s="160"/>
      <c r="C768" s="160"/>
      <c r="D768" s="160"/>
      <c r="E768" s="160"/>
      <c r="F768" s="160"/>
      <c r="Y768" s="88"/>
      <c r="Z768" s="88"/>
      <c r="AA768" s="89"/>
      <c r="AB768" s="90"/>
    </row>
    <row r="769" ht="12.75" customHeight="1">
      <c r="B769" s="160"/>
      <c r="C769" s="160"/>
      <c r="D769" s="160"/>
      <c r="E769" s="160"/>
      <c r="F769" s="160"/>
      <c r="Y769" s="88"/>
      <c r="Z769" s="88"/>
      <c r="AA769" s="89"/>
      <c r="AB769" s="90"/>
    </row>
    <row r="770" ht="12.75" customHeight="1">
      <c r="B770" s="160"/>
      <c r="C770" s="160"/>
      <c r="D770" s="160"/>
      <c r="E770" s="160"/>
      <c r="F770" s="160"/>
      <c r="Y770" s="88"/>
      <c r="Z770" s="88"/>
      <c r="AA770" s="89"/>
      <c r="AB770" s="90"/>
    </row>
    <row r="771" ht="12.75" customHeight="1">
      <c r="B771" s="160"/>
      <c r="C771" s="160"/>
      <c r="D771" s="160"/>
      <c r="E771" s="160"/>
      <c r="F771" s="160"/>
      <c r="Y771" s="88"/>
      <c r="Z771" s="88"/>
      <c r="AA771" s="89"/>
      <c r="AB771" s="90"/>
    </row>
    <row r="772" ht="12.75" customHeight="1">
      <c r="B772" s="160"/>
      <c r="C772" s="160"/>
      <c r="D772" s="160"/>
      <c r="E772" s="160"/>
      <c r="F772" s="160"/>
      <c r="Y772" s="88"/>
      <c r="Z772" s="88"/>
      <c r="AA772" s="89"/>
      <c r="AB772" s="90"/>
    </row>
    <row r="773" ht="12.75" customHeight="1">
      <c r="B773" s="160"/>
      <c r="C773" s="160"/>
      <c r="D773" s="160"/>
      <c r="E773" s="160"/>
      <c r="F773" s="160"/>
      <c r="Y773" s="88"/>
      <c r="Z773" s="88"/>
      <c r="AA773" s="89"/>
      <c r="AB773" s="90"/>
    </row>
    <row r="774" ht="12.75" customHeight="1">
      <c r="B774" s="160"/>
      <c r="C774" s="160"/>
      <c r="D774" s="160"/>
      <c r="E774" s="160"/>
      <c r="F774" s="160"/>
      <c r="Y774" s="88"/>
      <c r="Z774" s="88"/>
      <c r="AA774" s="89"/>
      <c r="AB774" s="90"/>
    </row>
    <row r="775" ht="12.75" customHeight="1">
      <c r="B775" s="160"/>
      <c r="C775" s="160"/>
      <c r="D775" s="160"/>
      <c r="E775" s="160"/>
      <c r="F775" s="160"/>
      <c r="Y775" s="88"/>
      <c r="Z775" s="88"/>
      <c r="AA775" s="89"/>
      <c r="AB775" s="90"/>
    </row>
    <row r="776" ht="12.75" customHeight="1">
      <c r="B776" s="160"/>
      <c r="C776" s="160"/>
      <c r="D776" s="160"/>
      <c r="E776" s="160"/>
      <c r="F776" s="160"/>
      <c r="Y776" s="88"/>
      <c r="Z776" s="88"/>
      <c r="AA776" s="89"/>
      <c r="AB776" s="90"/>
    </row>
    <row r="777" ht="12.75" customHeight="1">
      <c r="B777" s="160"/>
      <c r="C777" s="160"/>
      <c r="D777" s="160"/>
      <c r="E777" s="160"/>
      <c r="F777" s="160"/>
      <c r="Y777" s="88"/>
      <c r="Z777" s="88"/>
      <c r="AA777" s="89"/>
      <c r="AB777" s="90"/>
    </row>
    <row r="778" ht="12.75" customHeight="1">
      <c r="B778" s="160"/>
      <c r="C778" s="160"/>
      <c r="D778" s="160"/>
      <c r="E778" s="160"/>
      <c r="F778" s="160"/>
      <c r="Y778" s="88"/>
      <c r="Z778" s="88"/>
      <c r="AA778" s="89"/>
      <c r="AB778" s="90"/>
    </row>
    <row r="779" ht="12.75" customHeight="1">
      <c r="B779" s="160"/>
      <c r="C779" s="160"/>
      <c r="D779" s="160"/>
      <c r="E779" s="160"/>
      <c r="F779" s="160"/>
      <c r="Y779" s="88"/>
      <c r="Z779" s="88"/>
      <c r="AA779" s="89"/>
      <c r="AB779" s="90"/>
    </row>
    <row r="780" ht="12.75" customHeight="1">
      <c r="B780" s="160"/>
      <c r="C780" s="160"/>
      <c r="D780" s="160"/>
      <c r="E780" s="160"/>
      <c r="F780" s="160"/>
      <c r="Y780" s="88"/>
      <c r="Z780" s="88"/>
      <c r="AA780" s="89"/>
      <c r="AB780" s="90"/>
    </row>
    <row r="781" ht="12.75" customHeight="1">
      <c r="B781" s="160"/>
      <c r="C781" s="160"/>
      <c r="D781" s="160"/>
      <c r="E781" s="160"/>
      <c r="F781" s="160"/>
      <c r="Y781" s="88"/>
      <c r="Z781" s="88"/>
      <c r="AA781" s="89"/>
      <c r="AB781" s="90"/>
    </row>
    <row r="782" ht="12.75" customHeight="1">
      <c r="B782" s="160"/>
      <c r="C782" s="160"/>
      <c r="D782" s="160"/>
      <c r="E782" s="160"/>
      <c r="F782" s="160"/>
      <c r="Y782" s="88"/>
      <c r="Z782" s="88"/>
      <c r="AA782" s="89"/>
      <c r="AB782" s="90"/>
    </row>
    <row r="783" ht="12.75" customHeight="1">
      <c r="B783" s="160"/>
      <c r="C783" s="160"/>
      <c r="D783" s="160"/>
      <c r="E783" s="160"/>
      <c r="F783" s="160"/>
      <c r="Y783" s="88"/>
      <c r="Z783" s="88"/>
      <c r="AA783" s="89"/>
      <c r="AB783" s="90"/>
    </row>
    <row r="784" ht="12.75" customHeight="1">
      <c r="B784" s="160"/>
      <c r="C784" s="160"/>
      <c r="D784" s="160"/>
      <c r="E784" s="160"/>
      <c r="F784" s="160"/>
      <c r="Y784" s="88"/>
      <c r="Z784" s="88"/>
      <c r="AA784" s="89"/>
      <c r="AB784" s="90"/>
    </row>
    <row r="785" ht="12.75" customHeight="1">
      <c r="B785" s="160"/>
      <c r="C785" s="160"/>
      <c r="D785" s="160"/>
      <c r="E785" s="160"/>
      <c r="F785" s="160"/>
      <c r="Y785" s="88"/>
      <c r="Z785" s="88"/>
      <c r="AA785" s="89"/>
      <c r="AB785" s="90"/>
    </row>
    <row r="786" ht="12.75" customHeight="1">
      <c r="B786" s="160"/>
      <c r="C786" s="160"/>
      <c r="D786" s="160"/>
      <c r="E786" s="160"/>
      <c r="F786" s="160"/>
      <c r="Y786" s="88"/>
      <c r="Z786" s="88"/>
      <c r="AA786" s="89"/>
      <c r="AB786" s="90"/>
    </row>
    <row r="787" ht="12.75" customHeight="1">
      <c r="B787" s="160"/>
      <c r="C787" s="160"/>
      <c r="D787" s="160"/>
      <c r="E787" s="160"/>
      <c r="F787" s="160"/>
      <c r="Y787" s="88"/>
      <c r="Z787" s="88"/>
      <c r="AA787" s="89"/>
      <c r="AB787" s="90"/>
    </row>
    <row r="788" ht="12.75" customHeight="1">
      <c r="B788" s="160"/>
      <c r="C788" s="160"/>
      <c r="D788" s="160"/>
      <c r="E788" s="160"/>
      <c r="F788" s="160"/>
      <c r="Y788" s="88"/>
      <c r="Z788" s="88"/>
      <c r="AA788" s="89"/>
      <c r="AB788" s="90"/>
    </row>
    <row r="789" ht="12.75" customHeight="1">
      <c r="B789" s="160"/>
      <c r="C789" s="160"/>
      <c r="D789" s="160"/>
      <c r="E789" s="160"/>
      <c r="F789" s="160"/>
      <c r="Y789" s="88"/>
      <c r="Z789" s="88"/>
      <c r="AA789" s="89"/>
      <c r="AB789" s="90"/>
    </row>
    <row r="790" ht="12.75" customHeight="1">
      <c r="B790" s="160"/>
      <c r="C790" s="160"/>
      <c r="D790" s="160"/>
      <c r="E790" s="160"/>
      <c r="F790" s="160"/>
      <c r="Y790" s="88"/>
      <c r="Z790" s="88"/>
      <c r="AA790" s="89"/>
      <c r="AB790" s="90"/>
    </row>
    <row r="791" ht="12.75" customHeight="1">
      <c r="B791" s="160"/>
      <c r="C791" s="160"/>
      <c r="D791" s="160"/>
      <c r="E791" s="160"/>
      <c r="F791" s="160"/>
      <c r="Y791" s="88"/>
      <c r="Z791" s="88"/>
      <c r="AA791" s="89"/>
      <c r="AB791" s="90"/>
    </row>
    <row r="792" ht="12.75" customHeight="1">
      <c r="B792" s="160"/>
      <c r="C792" s="160"/>
      <c r="D792" s="160"/>
      <c r="E792" s="160"/>
      <c r="F792" s="160"/>
      <c r="Y792" s="88"/>
      <c r="Z792" s="88"/>
      <c r="AA792" s="89"/>
      <c r="AB792" s="90"/>
    </row>
    <row r="793" ht="12.75" customHeight="1">
      <c r="B793" s="160"/>
      <c r="C793" s="160"/>
      <c r="D793" s="160"/>
      <c r="E793" s="160"/>
      <c r="F793" s="160"/>
      <c r="Y793" s="88"/>
      <c r="Z793" s="88"/>
      <c r="AA793" s="89"/>
      <c r="AB793" s="90"/>
    </row>
    <row r="794" ht="12.75" customHeight="1">
      <c r="B794" s="160"/>
      <c r="C794" s="160"/>
      <c r="D794" s="160"/>
      <c r="E794" s="160"/>
      <c r="F794" s="160"/>
      <c r="Y794" s="88"/>
      <c r="Z794" s="88"/>
      <c r="AA794" s="89"/>
      <c r="AB794" s="90"/>
    </row>
    <row r="795" ht="12.75" customHeight="1">
      <c r="B795" s="160"/>
      <c r="C795" s="160"/>
      <c r="D795" s="160"/>
      <c r="E795" s="160"/>
      <c r="F795" s="160"/>
      <c r="Y795" s="88"/>
      <c r="Z795" s="88"/>
      <c r="AA795" s="89"/>
      <c r="AB795" s="90"/>
    </row>
    <row r="796" ht="12.75" customHeight="1">
      <c r="B796" s="160"/>
      <c r="C796" s="160"/>
      <c r="D796" s="160"/>
      <c r="E796" s="160"/>
      <c r="F796" s="160"/>
      <c r="Y796" s="88"/>
      <c r="Z796" s="88"/>
      <c r="AA796" s="89"/>
      <c r="AB796" s="90"/>
    </row>
    <row r="797" ht="12.75" customHeight="1">
      <c r="B797" s="160"/>
      <c r="C797" s="160"/>
      <c r="D797" s="160"/>
      <c r="E797" s="160"/>
      <c r="F797" s="160"/>
      <c r="Y797" s="88"/>
      <c r="Z797" s="88"/>
      <c r="AA797" s="89"/>
      <c r="AB797" s="90"/>
    </row>
    <row r="798" ht="12.75" customHeight="1">
      <c r="B798" s="160"/>
      <c r="C798" s="160"/>
      <c r="D798" s="160"/>
      <c r="E798" s="160"/>
      <c r="F798" s="160"/>
      <c r="Y798" s="88"/>
      <c r="Z798" s="88"/>
      <c r="AA798" s="89"/>
      <c r="AB798" s="90"/>
    </row>
    <row r="799" ht="12.75" customHeight="1">
      <c r="B799" s="160"/>
      <c r="C799" s="160"/>
      <c r="D799" s="160"/>
      <c r="E799" s="160"/>
      <c r="F799" s="160"/>
      <c r="Y799" s="88"/>
      <c r="Z799" s="88"/>
      <c r="AA799" s="89"/>
      <c r="AB799" s="90"/>
    </row>
    <row r="800" ht="12.75" customHeight="1">
      <c r="B800" s="160"/>
      <c r="C800" s="160"/>
      <c r="D800" s="160"/>
      <c r="E800" s="160"/>
      <c r="F800" s="160"/>
      <c r="Y800" s="88"/>
      <c r="Z800" s="88"/>
      <c r="AA800" s="89"/>
      <c r="AB800" s="90"/>
    </row>
    <row r="801" ht="12.75" customHeight="1">
      <c r="B801" s="160"/>
      <c r="C801" s="160"/>
      <c r="D801" s="160"/>
      <c r="E801" s="160"/>
      <c r="F801" s="160"/>
      <c r="Y801" s="88"/>
      <c r="Z801" s="88"/>
      <c r="AA801" s="89"/>
      <c r="AB801" s="90"/>
    </row>
    <row r="802" ht="12.75" customHeight="1">
      <c r="B802" s="160"/>
      <c r="C802" s="160"/>
      <c r="D802" s="160"/>
      <c r="E802" s="160"/>
      <c r="F802" s="160"/>
      <c r="Y802" s="88"/>
      <c r="Z802" s="88"/>
      <c r="AA802" s="89"/>
      <c r="AB802" s="90"/>
    </row>
    <row r="803" ht="12.75" customHeight="1">
      <c r="B803" s="160"/>
      <c r="C803" s="160"/>
      <c r="D803" s="160"/>
      <c r="E803" s="160"/>
      <c r="F803" s="160"/>
      <c r="Y803" s="88"/>
      <c r="Z803" s="88"/>
      <c r="AA803" s="89"/>
      <c r="AB803" s="90"/>
    </row>
    <row r="804" ht="12.75" customHeight="1">
      <c r="B804" s="160"/>
      <c r="C804" s="160"/>
      <c r="D804" s="160"/>
      <c r="E804" s="160"/>
      <c r="F804" s="160"/>
      <c r="Y804" s="88"/>
      <c r="Z804" s="88"/>
      <c r="AA804" s="89"/>
      <c r="AB804" s="90"/>
    </row>
    <row r="805" ht="12.75" customHeight="1">
      <c r="B805" s="160"/>
      <c r="C805" s="160"/>
      <c r="D805" s="160"/>
      <c r="E805" s="160"/>
      <c r="F805" s="160"/>
      <c r="Y805" s="88"/>
      <c r="Z805" s="88"/>
      <c r="AA805" s="89"/>
      <c r="AB805" s="90"/>
    </row>
    <row r="806" ht="12.75" customHeight="1">
      <c r="B806" s="160"/>
      <c r="C806" s="160"/>
      <c r="D806" s="160"/>
      <c r="E806" s="160"/>
      <c r="F806" s="160"/>
      <c r="Y806" s="88"/>
      <c r="Z806" s="88"/>
      <c r="AA806" s="89"/>
      <c r="AB806" s="90"/>
    </row>
    <row r="807" ht="12.75" customHeight="1">
      <c r="B807" s="160"/>
      <c r="C807" s="160"/>
      <c r="D807" s="160"/>
      <c r="E807" s="160"/>
      <c r="F807" s="160"/>
      <c r="Y807" s="88"/>
      <c r="Z807" s="88"/>
      <c r="AA807" s="89"/>
      <c r="AB807" s="90"/>
    </row>
    <row r="808" ht="12.75" customHeight="1">
      <c r="B808" s="160"/>
      <c r="C808" s="160"/>
      <c r="D808" s="160"/>
      <c r="E808" s="160"/>
      <c r="F808" s="160"/>
      <c r="Y808" s="88"/>
      <c r="Z808" s="88"/>
      <c r="AA808" s="89"/>
      <c r="AB808" s="90"/>
    </row>
    <row r="809" ht="12.75" customHeight="1">
      <c r="B809" s="160"/>
      <c r="C809" s="160"/>
      <c r="D809" s="160"/>
      <c r="E809" s="160"/>
      <c r="F809" s="160"/>
      <c r="Y809" s="88"/>
      <c r="Z809" s="88"/>
      <c r="AA809" s="89"/>
      <c r="AB809" s="90"/>
    </row>
    <row r="810" ht="12.75" customHeight="1">
      <c r="B810" s="160"/>
      <c r="C810" s="160"/>
      <c r="D810" s="160"/>
      <c r="E810" s="160"/>
      <c r="F810" s="160"/>
      <c r="Y810" s="88"/>
      <c r="Z810" s="88"/>
      <c r="AA810" s="89"/>
      <c r="AB810" s="90"/>
    </row>
    <row r="811" ht="12.75" customHeight="1">
      <c r="B811" s="160"/>
      <c r="C811" s="160"/>
      <c r="D811" s="160"/>
      <c r="E811" s="160"/>
      <c r="F811" s="160"/>
      <c r="Y811" s="88"/>
      <c r="Z811" s="88"/>
      <c r="AA811" s="89"/>
      <c r="AB811" s="90"/>
    </row>
    <row r="812" ht="12.75" customHeight="1">
      <c r="B812" s="160"/>
      <c r="C812" s="160"/>
      <c r="D812" s="160"/>
      <c r="E812" s="160"/>
      <c r="F812" s="160"/>
      <c r="Y812" s="88"/>
      <c r="Z812" s="88"/>
      <c r="AA812" s="89"/>
      <c r="AB812" s="90"/>
    </row>
    <row r="813" ht="12.75" customHeight="1">
      <c r="B813" s="160"/>
      <c r="C813" s="160"/>
      <c r="D813" s="160"/>
      <c r="E813" s="160"/>
      <c r="F813" s="160"/>
      <c r="Y813" s="88"/>
      <c r="Z813" s="88"/>
      <c r="AA813" s="89"/>
      <c r="AB813" s="90"/>
    </row>
    <row r="814" ht="12.75" customHeight="1">
      <c r="B814" s="160"/>
      <c r="C814" s="160"/>
      <c r="D814" s="160"/>
      <c r="E814" s="160"/>
      <c r="F814" s="160"/>
      <c r="Y814" s="88"/>
      <c r="Z814" s="88"/>
      <c r="AA814" s="89"/>
      <c r="AB814" s="90"/>
    </row>
    <row r="815" ht="12.75" customHeight="1">
      <c r="B815" s="160"/>
      <c r="C815" s="160"/>
      <c r="D815" s="160"/>
      <c r="E815" s="160"/>
      <c r="F815" s="160"/>
      <c r="Y815" s="88"/>
      <c r="Z815" s="88"/>
      <c r="AA815" s="89"/>
      <c r="AB815" s="90"/>
    </row>
    <row r="816" ht="12.75" customHeight="1">
      <c r="B816" s="160"/>
      <c r="C816" s="160"/>
      <c r="D816" s="160"/>
      <c r="E816" s="160"/>
      <c r="F816" s="160"/>
      <c r="Y816" s="88"/>
      <c r="Z816" s="88"/>
      <c r="AA816" s="89"/>
      <c r="AB816" s="90"/>
    </row>
    <row r="817" ht="12.75" customHeight="1">
      <c r="B817" s="160"/>
      <c r="C817" s="160"/>
      <c r="D817" s="160"/>
      <c r="E817" s="160"/>
      <c r="F817" s="160"/>
      <c r="Y817" s="88"/>
      <c r="Z817" s="88"/>
      <c r="AA817" s="89"/>
      <c r="AB817" s="90"/>
    </row>
    <row r="818" ht="12.75" customHeight="1">
      <c r="B818" s="160"/>
      <c r="C818" s="160"/>
      <c r="D818" s="160"/>
      <c r="E818" s="160"/>
      <c r="F818" s="160"/>
      <c r="Y818" s="88"/>
      <c r="Z818" s="88"/>
      <c r="AA818" s="89"/>
      <c r="AB818" s="90"/>
    </row>
    <row r="819" ht="12.75" customHeight="1">
      <c r="B819" s="160"/>
      <c r="C819" s="160"/>
      <c r="D819" s="160"/>
      <c r="E819" s="160"/>
      <c r="F819" s="160"/>
      <c r="Y819" s="88"/>
      <c r="Z819" s="88"/>
      <c r="AA819" s="89"/>
      <c r="AB819" s="90"/>
    </row>
    <row r="820" ht="12.75" customHeight="1">
      <c r="B820" s="160"/>
      <c r="C820" s="160"/>
      <c r="D820" s="160"/>
      <c r="E820" s="160"/>
      <c r="F820" s="160"/>
      <c r="Y820" s="88"/>
      <c r="Z820" s="88"/>
      <c r="AA820" s="89"/>
      <c r="AB820" s="90"/>
    </row>
    <row r="821" ht="12.75" customHeight="1">
      <c r="B821" s="160"/>
      <c r="C821" s="160"/>
      <c r="D821" s="160"/>
      <c r="E821" s="160"/>
      <c r="F821" s="160"/>
      <c r="Y821" s="88"/>
      <c r="Z821" s="88"/>
      <c r="AA821" s="89"/>
      <c r="AB821" s="90"/>
    </row>
    <row r="822" ht="12.75" customHeight="1">
      <c r="B822" s="160"/>
      <c r="C822" s="160"/>
      <c r="D822" s="160"/>
      <c r="E822" s="160"/>
      <c r="F822" s="160"/>
      <c r="Y822" s="88"/>
      <c r="Z822" s="88"/>
      <c r="AA822" s="89"/>
      <c r="AB822" s="90"/>
    </row>
    <row r="823" ht="12.75" customHeight="1">
      <c r="B823" s="160"/>
      <c r="C823" s="160"/>
      <c r="D823" s="160"/>
      <c r="E823" s="160"/>
      <c r="F823" s="160"/>
      <c r="Y823" s="88"/>
      <c r="Z823" s="88"/>
      <c r="AA823" s="89"/>
      <c r="AB823" s="90"/>
    </row>
    <row r="824" ht="12.75" customHeight="1">
      <c r="B824" s="160"/>
      <c r="C824" s="160"/>
      <c r="D824" s="160"/>
      <c r="E824" s="160"/>
      <c r="F824" s="160"/>
      <c r="Y824" s="88"/>
      <c r="Z824" s="88"/>
      <c r="AA824" s="89"/>
      <c r="AB824" s="90"/>
    </row>
    <row r="825" ht="12.75" customHeight="1">
      <c r="B825" s="160"/>
      <c r="C825" s="160"/>
      <c r="D825" s="160"/>
      <c r="E825" s="160"/>
      <c r="F825" s="160"/>
      <c r="Y825" s="88"/>
      <c r="Z825" s="88"/>
      <c r="AA825" s="89"/>
      <c r="AB825" s="90"/>
    </row>
    <row r="826" ht="12.75" customHeight="1">
      <c r="B826" s="160"/>
      <c r="C826" s="160"/>
      <c r="D826" s="160"/>
      <c r="E826" s="160"/>
      <c r="F826" s="160"/>
      <c r="Y826" s="88"/>
      <c r="Z826" s="88"/>
      <c r="AA826" s="89"/>
      <c r="AB826" s="90"/>
    </row>
    <row r="827" ht="12.75" customHeight="1">
      <c r="B827" s="160"/>
      <c r="C827" s="160"/>
      <c r="D827" s="160"/>
      <c r="E827" s="160"/>
      <c r="F827" s="160"/>
      <c r="Y827" s="88"/>
      <c r="Z827" s="88"/>
      <c r="AA827" s="89"/>
      <c r="AB827" s="90"/>
    </row>
    <row r="828" ht="12.75" customHeight="1">
      <c r="B828" s="160"/>
      <c r="C828" s="160"/>
      <c r="D828" s="160"/>
      <c r="E828" s="160"/>
      <c r="F828" s="160"/>
      <c r="Y828" s="88"/>
      <c r="Z828" s="88"/>
      <c r="AA828" s="89"/>
      <c r="AB828" s="90"/>
    </row>
    <row r="829" ht="12.75" customHeight="1">
      <c r="B829" s="160"/>
      <c r="C829" s="160"/>
      <c r="D829" s="160"/>
      <c r="E829" s="160"/>
      <c r="F829" s="160"/>
      <c r="Y829" s="88"/>
      <c r="Z829" s="88"/>
      <c r="AA829" s="89"/>
      <c r="AB829" s="90"/>
    </row>
    <row r="830" ht="12.75" customHeight="1">
      <c r="B830" s="160"/>
      <c r="C830" s="160"/>
      <c r="D830" s="160"/>
      <c r="E830" s="160"/>
      <c r="F830" s="160"/>
      <c r="Y830" s="88"/>
      <c r="Z830" s="88"/>
      <c r="AA830" s="89"/>
      <c r="AB830" s="90"/>
    </row>
    <row r="831" ht="12.75" customHeight="1">
      <c r="B831" s="160"/>
      <c r="C831" s="160"/>
      <c r="D831" s="160"/>
      <c r="E831" s="160"/>
      <c r="F831" s="160"/>
      <c r="Y831" s="88"/>
      <c r="Z831" s="88"/>
      <c r="AA831" s="89"/>
      <c r="AB831" s="90"/>
    </row>
    <row r="832" ht="12.75" customHeight="1">
      <c r="B832" s="160"/>
      <c r="C832" s="160"/>
      <c r="D832" s="160"/>
      <c r="E832" s="160"/>
      <c r="F832" s="160"/>
      <c r="Y832" s="88"/>
      <c r="Z832" s="88"/>
      <c r="AA832" s="89"/>
      <c r="AB832" s="90"/>
    </row>
    <row r="833" ht="12.75" customHeight="1">
      <c r="B833" s="160"/>
      <c r="C833" s="160"/>
      <c r="D833" s="160"/>
      <c r="E833" s="160"/>
      <c r="F833" s="160"/>
      <c r="Y833" s="88"/>
      <c r="Z833" s="88"/>
      <c r="AA833" s="89"/>
      <c r="AB833" s="90"/>
    </row>
    <row r="834" ht="12.75" customHeight="1">
      <c r="B834" s="160"/>
      <c r="C834" s="160"/>
      <c r="D834" s="160"/>
      <c r="E834" s="160"/>
      <c r="F834" s="160"/>
      <c r="Y834" s="88"/>
      <c r="Z834" s="88"/>
      <c r="AA834" s="89"/>
      <c r="AB834" s="90"/>
    </row>
    <row r="835" ht="12.75" customHeight="1">
      <c r="B835" s="160"/>
      <c r="C835" s="160"/>
      <c r="D835" s="160"/>
      <c r="E835" s="160"/>
      <c r="F835" s="160"/>
      <c r="Y835" s="88"/>
      <c r="Z835" s="88"/>
      <c r="AA835" s="89"/>
      <c r="AB835" s="90"/>
    </row>
    <row r="836" ht="12.75" customHeight="1">
      <c r="B836" s="160"/>
      <c r="C836" s="160"/>
      <c r="D836" s="160"/>
      <c r="E836" s="160"/>
      <c r="F836" s="160"/>
      <c r="Y836" s="88"/>
      <c r="Z836" s="88"/>
      <c r="AA836" s="89"/>
      <c r="AB836" s="90"/>
    </row>
    <row r="837" ht="12.75" customHeight="1">
      <c r="B837" s="160"/>
      <c r="C837" s="160"/>
      <c r="D837" s="160"/>
      <c r="E837" s="160"/>
      <c r="F837" s="160"/>
      <c r="Y837" s="88"/>
      <c r="Z837" s="88"/>
      <c r="AA837" s="89"/>
      <c r="AB837" s="90"/>
    </row>
    <row r="838" ht="12.75" customHeight="1">
      <c r="B838" s="160"/>
      <c r="C838" s="160"/>
      <c r="D838" s="160"/>
      <c r="E838" s="160"/>
      <c r="F838" s="160"/>
      <c r="Y838" s="88"/>
      <c r="Z838" s="88"/>
      <c r="AA838" s="89"/>
      <c r="AB838" s="90"/>
    </row>
    <row r="839" ht="12.75" customHeight="1">
      <c r="B839" s="160"/>
      <c r="C839" s="160"/>
      <c r="D839" s="160"/>
      <c r="E839" s="160"/>
      <c r="F839" s="160"/>
      <c r="Y839" s="88"/>
      <c r="Z839" s="88"/>
      <c r="AA839" s="89"/>
      <c r="AB839" s="90"/>
    </row>
    <row r="840" ht="12.75" customHeight="1">
      <c r="B840" s="160"/>
      <c r="C840" s="160"/>
      <c r="D840" s="160"/>
      <c r="E840" s="160"/>
      <c r="F840" s="160"/>
      <c r="Y840" s="88"/>
      <c r="Z840" s="88"/>
      <c r="AA840" s="89"/>
      <c r="AB840" s="90"/>
    </row>
    <row r="841" ht="12.75" customHeight="1">
      <c r="B841" s="160"/>
      <c r="C841" s="160"/>
      <c r="D841" s="160"/>
      <c r="E841" s="160"/>
      <c r="F841" s="160"/>
      <c r="Y841" s="88"/>
      <c r="Z841" s="88"/>
      <c r="AA841" s="89"/>
      <c r="AB841" s="90"/>
    </row>
    <row r="842" ht="12.75" customHeight="1">
      <c r="B842" s="160"/>
      <c r="C842" s="160"/>
      <c r="D842" s="160"/>
      <c r="E842" s="160"/>
      <c r="F842" s="160"/>
      <c r="Y842" s="88"/>
      <c r="Z842" s="88"/>
      <c r="AA842" s="89"/>
      <c r="AB842" s="90"/>
    </row>
    <row r="843" ht="12.75" customHeight="1">
      <c r="B843" s="160"/>
      <c r="C843" s="160"/>
      <c r="D843" s="160"/>
      <c r="E843" s="160"/>
      <c r="F843" s="160"/>
      <c r="Y843" s="88"/>
      <c r="Z843" s="88"/>
      <c r="AA843" s="89"/>
      <c r="AB843" s="90"/>
    </row>
    <row r="844" ht="12.75" customHeight="1">
      <c r="B844" s="160"/>
      <c r="C844" s="160"/>
      <c r="D844" s="160"/>
      <c r="E844" s="160"/>
      <c r="F844" s="160"/>
      <c r="Y844" s="88"/>
      <c r="Z844" s="88"/>
      <c r="AA844" s="89"/>
      <c r="AB844" s="90"/>
    </row>
    <row r="845" ht="12.75" customHeight="1">
      <c r="B845" s="160"/>
      <c r="C845" s="160"/>
      <c r="D845" s="160"/>
      <c r="E845" s="160"/>
      <c r="F845" s="160"/>
      <c r="Y845" s="88"/>
      <c r="Z845" s="88"/>
      <c r="AA845" s="89"/>
      <c r="AB845" s="90"/>
    </row>
    <row r="846" ht="12.75" customHeight="1">
      <c r="B846" s="160"/>
      <c r="C846" s="160"/>
      <c r="D846" s="160"/>
      <c r="E846" s="160"/>
      <c r="F846" s="160"/>
      <c r="Y846" s="88"/>
      <c r="Z846" s="88"/>
      <c r="AA846" s="89"/>
      <c r="AB846" s="90"/>
    </row>
    <row r="847" ht="12.75" customHeight="1">
      <c r="B847" s="160"/>
      <c r="C847" s="160"/>
      <c r="D847" s="160"/>
      <c r="E847" s="160"/>
      <c r="F847" s="160"/>
      <c r="Y847" s="88"/>
      <c r="Z847" s="88"/>
      <c r="AA847" s="89"/>
      <c r="AB847" s="90"/>
    </row>
    <row r="848" ht="12.75" customHeight="1">
      <c r="B848" s="160"/>
      <c r="C848" s="160"/>
      <c r="D848" s="160"/>
      <c r="E848" s="160"/>
      <c r="F848" s="160"/>
      <c r="Y848" s="88"/>
      <c r="Z848" s="88"/>
      <c r="AA848" s="89"/>
      <c r="AB848" s="90"/>
    </row>
    <row r="849" ht="12.75" customHeight="1">
      <c r="B849" s="160"/>
      <c r="C849" s="160"/>
      <c r="D849" s="160"/>
      <c r="E849" s="160"/>
      <c r="F849" s="160"/>
      <c r="Y849" s="88"/>
      <c r="Z849" s="88"/>
      <c r="AA849" s="89"/>
      <c r="AB849" s="90"/>
    </row>
    <row r="850" ht="12.75" customHeight="1">
      <c r="B850" s="160"/>
      <c r="C850" s="160"/>
      <c r="D850" s="160"/>
      <c r="E850" s="160"/>
      <c r="F850" s="160"/>
      <c r="Y850" s="88"/>
      <c r="Z850" s="88"/>
      <c r="AA850" s="89"/>
      <c r="AB850" s="90"/>
    </row>
    <row r="851" ht="12.75" customHeight="1">
      <c r="B851" s="160"/>
      <c r="C851" s="160"/>
      <c r="D851" s="160"/>
      <c r="E851" s="160"/>
      <c r="F851" s="160"/>
      <c r="Y851" s="88"/>
      <c r="Z851" s="88"/>
      <c r="AA851" s="89"/>
      <c r="AB851" s="90"/>
    </row>
    <row r="852" ht="12.75" customHeight="1">
      <c r="B852" s="160"/>
      <c r="C852" s="160"/>
      <c r="D852" s="160"/>
      <c r="E852" s="160"/>
      <c r="F852" s="160"/>
      <c r="Y852" s="88"/>
      <c r="Z852" s="88"/>
      <c r="AA852" s="89"/>
      <c r="AB852" s="90"/>
    </row>
    <row r="853" ht="12.75" customHeight="1">
      <c r="B853" s="160"/>
      <c r="C853" s="160"/>
      <c r="D853" s="160"/>
      <c r="E853" s="160"/>
      <c r="F853" s="160"/>
      <c r="Y853" s="88"/>
      <c r="Z853" s="88"/>
      <c r="AA853" s="89"/>
      <c r="AB853" s="90"/>
    </row>
    <row r="854" ht="12.75" customHeight="1">
      <c r="B854" s="160"/>
      <c r="C854" s="160"/>
      <c r="D854" s="160"/>
      <c r="E854" s="160"/>
      <c r="F854" s="160"/>
      <c r="Y854" s="88"/>
      <c r="Z854" s="88"/>
      <c r="AA854" s="89"/>
      <c r="AB854" s="90"/>
    </row>
    <row r="855" ht="12.75" customHeight="1">
      <c r="B855" s="160"/>
      <c r="C855" s="160"/>
      <c r="D855" s="160"/>
      <c r="E855" s="160"/>
      <c r="F855" s="160"/>
      <c r="Y855" s="88"/>
      <c r="Z855" s="88"/>
      <c r="AA855" s="89"/>
      <c r="AB855" s="90"/>
    </row>
    <row r="856" ht="12.75" customHeight="1">
      <c r="B856" s="160"/>
      <c r="C856" s="160"/>
      <c r="D856" s="160"/>
      <c r="E856" s="160"/>
      <c r="F856" s="160"/>
      <c r="Y856" s="88"/>
      <c r="Z856" s="88"/>
      <c r="AA856" s="89"/>
      <c r="AB856" s="90"/>
    </row>
    <row r="857" ht="12.75" customHeight="1">
      <c r="B857" s="160"/>
      <c r="C857" s="160"/>
      <c r="D857" s="160"/>
      <c r="E857" s="160"/>
      <c r="F857" s="160"/>
      <c r="Y857" s="88"/>
      <c r="Z857" s="88"/>
      <c r="AA857" s="89"/>
      <c r="AB857" s="90"/>
    </row>
    <row r="858" ht="12.75" customHeight="1">
      <c r="B858" s="160"/>
      <c r="C858" s="160"/>
      <c r="D858" s="160"/>
      <c r="E858" s="160"/>
      <c r="F858" s="160"/>
      <c r="Y858" s="88"/>
      <c r="Z858" s="88"/>
      <c r="AA858" s="89"/>
      <c r="AB858" s="90"/>
    </row>
    <row r="859" ht="12.75" customHeight="1">
      <c r="B859" s="160"/>
      <c r="C859" s="160"/>
      <c r="D859" s="160"/>
      <c r="E859" s="160"/>
      <c r="F859" s="160"/>
      <c r="Y859" s="88"/>
      <c r="Z859" s="88"/>
      <c r="AA859" s="89"/>
      <c r="AB859" s="90"/>
    </row>
    <row r="860" ht="12.75" customHeight="1">
      <c r="B860" s="160"/>
      <c r="C860" s="160"/>
      <c r="D860" s="160"/>
      <c r="E860" s="160"/>
      <c r="F860" s="160"/>
      <c r="Y860" s="88"/>
      <c r="Z860" s="88"/>
      <c r="AA860" s="89"/>
      <c r="AB860" s="90"/>
    </row>
    <row r="861" ht="12.75" customHeight="1">
      <c r="B861" s="160"/>
      <c r="C861" s="160"/>
      <c r="D861" s="160"/>
      <c r="E861" s="160"/>
      <c r="F861" s="160"/>
      <c r="Y861" s="88"/>
      <c r="Z861" s="88"/>
      <c r="AA861" s="89"/>
      <c r="AB861" s="90"/>
    </row>
    <row r="862" ht="12.75" customHeight="1">
      <c r="B862" s="160"/>
      <c r="C862" s="160"/>
      <c r="D862" s="160"/>
      <c r="E862" s="160"/>
      <c r="F862" s="160"/>
      <c r="Y862" s="88"/>
      <c r="Z862" s="88"/>
      <c r="AA862" s="89"/>
      <c r="AB862" s="90"/>
    </row>
    <row r="863" ht="12.75" customHeight="1">
      <c r="B863" s="160"/>
      <c r="C863" s="160"/>
      <c r="D863" s="160"/>
      <c r="E863" s="160"/>
      <c r="F863" s="160"/>
      <c r="Y863" s="88"/>
      <c r="Z863" s="88"/>
      <c r="AA863" s="89"/>
      <c r="AB863" s="90"/>
    </row>
    <row r="864" ht="12.75" customHeight="1">
      <c r="B864" s="160"/>
      <c r="C864" s="160"/>
      <c r="D864" s="160"/>
      <c r="E864" s="160"/>
      <c r="F864" s="160"/>
      <c r="Y864" s="88"/>
      <c r="Z864" s="88"/>
      <c r="AA864" s="89"/>
      <c r="AB864" s="90"/>
    </row>
    <row r="865" ht="12.75" customHeight="1">
      <c r="B865" s="160"/>
      <c r="C865" s="160"/>
      <c r="D865" s="160"/>
      <c r="E865" s="160"/>
      <c r="F865" s="160"/>
      <c r="Y865" s="88"/>
      <c r="Z865" s="88"/>
      <c r="AA865" s="89"/>
      <c r="AB865" s="90"/>
    </row>
    <row r="866" ht="12.75" customHeight="1">
      <c r="B866" s="160"/>
      <c r="C866" s="160"/>
      <c r="D866" s="160"/>
      <c r="E866" s="160"/>
      <c r="F866" s="160"/>
      <c r="Y866" s="88"/>
      <c r="Z866" s="88"/>
      <c r="AA866" s="89"/>
      <c r="AB866" s="90"/>
    </row>
    <row r="867" ht="12.75" customHeight="1">
      <c r="B867" s="160"/>
      <c r="C867" s="160"/>
      <c r="D867" s="160"/>
      <c r="E867" s="160"/>
      <c r="F867" s="160"/>
      <c r="Y867" s="88"/>
      <c r="Z867" s="88"/>
      <c r="AA867" s="89"/>
      <c r="AB867" s="90"/>
    </row>
    <row r="868" ht="12.75" customHeight="1">
      <c r="B868" s="160"/>
      <c r="C868" s="160"/>
      <c r="D868" s="160"/>
      <c r="E868" s="160"/>
      <c r="F868" s="160"/>
      <c r="Y868" s="88"/>
      <c r="Z868" s="88"/>
      <c r="AA868" s="89"/>
      <c r="AB868" s="90"/>
    </row>
    <row r="869" ht="12.75" customHeight="1">
      <c r="B869" s="160"/>
      <c r="C869" s="160"/>
      <c r="D869" s="160"/>
      <c r="E869" s="160"/>
      <c r="F869" s="160"/>
      <c r="Y869" s="88"/>
      <c r="Z869" s="88"/>
      <c r="AA869" s="89"/>
      <c r="AB869" s="90"/>
    </row>
    <row r="870" ht="12.75" customHeight="1">
      <c r="B870" s="160"/>
      <c r="C870" s="160"/>
      <c r="D870" s="160"/>
      <c r="E870" s="160"/>
      <c r="F870" s="160"/>
      <c r="Y870" s="88"/>
      <c r="Z870" s="88"/>
      <c r="AA870" s="89"/>
      <c r="AB870" s="90"/>
    </row>
    <row r="871" ht="12.75" customHeight="1">
      <c r="B871" s="160"/>
      <c r="C871" s="160"/>
      <c r="D871" s="160"/>
      <c r="E871" s="160"/>
      <c r="F871" s="160"/>
      <c r="Y871" s="88"/>
      <c r="Z871" s="88"/>
      <c r="AA871" s="89"/>
      <c r="AB871" s="90"/>
    </row>
    <row r="872" ht="12.75" customHeight="1">
      <c r="B872" s="160"/>
      <c r="C872" s="160"/>
      <c r="D872" s="160"/>
      <c r="E872" s="160"/>
      <c r="F872" s="160"/>
      <c r="Y872" s="88"/>
      <c r="Z872" s="88"/>
      <c r="AA872" s="89"/>
      <c r="AB872" s="90"/>
    </row>
    <row r="873" ht="12.75" customHeight="1">
      <c r="B873" s="160"/>
      <c r="C873" s="160"/>
      <c r="D873" s="160"/>
      <c r="E873" s="160"/>
      <c r="F873" s="160"/>
      <c r="Y873" s="88"/>
      <c r="Z873" s="88"/>
      <c r="AA873" s="89"/>
      <c r="AB873" s="90"/>
    </row>
    <row r="874" ht="12.75" customHeight="1">
      <c r="B874" s="160"/>
      <c r="C874" s="160"/>
      <c r="D874" s="160"/>
      <c r="E874" s="160"/>
      <c r="F874" s="160"/>
      <c r="Y874" s="88"/>
      <c r="Z874" s="88"/>
      <c r="AA874" s="89"/>
      <c r="AB874" s="90"/>
    </row>
    <row r="875" ht="12.75" customHeight="1">
      <c r="B875" s="160"/>
      <c r="C875" s="160"/>
      <c r="D875" s="160"/>
      <c r="E875" s="160"/>
      <c r="F875" s="160"/>
      <c r="Y875" s="88"/>
      <c r="Z875" s="88"/>
      <c r="AA875" s="89"/>
      <c r="AB875" s="90"/>
    </row>
    <row r="876" ht="12.75" customHeight="1">
      <c r="B876" s="160"/>
      <c r="C876" s="160"/>
      <c r="D876" s="160"/>
      <c r="E876" s="160"/>
      <c r="F876" s="160"/>
      <c r="Y876" s="88"/>
      <c r="Z876" s="88"/>
      <c r="AA876" s="89"/>
      <c r="AB876" s="90"/>
    </row>
    <row r="877" ht="12.75" customHeight="1">
      <c r="B877" s="160"/>
      <c r="C877" s="160"/>
      <c r="D877" s="160"/>
      <c r="E877" s="160"/>
      <c r="F877" s="160"/>
      <c r="Y877" s="88"/>
      <c r="Z877" s="88"/>
      <c r="AA877" s="89"/>
      <c r="AB877" s="90"/>
    </row>
    <row r="878" ht="12.75" customHeight="1">
      <c r="B878" s="160"/>
      <c r="C878" s="160"/>
      <c r="D878" s="160"/>
      <c r="E878" s="160"/>
      <c r="F878" s="160"/>
      <c r="Y878" s="88"/>
      <c r="Z878" s="88"/>
      <c r="AA878" s="89"/>
      <c r="AB878" s="90"/>
    </row>
    <row r="879" ht="12.75" customHeight="1">
      <c r="B879" s="160"/>
      <c r="C879" s="160"/>
      <c r="D879" s="160"/>
      <c r="E879" s="160"/>
      <c r="F879" s="160"/>
      <c r="Y879" s="88"/>
      <c r="Z879" s="88"/>
      <c r="AA879" s="89"/>
      <c r="AB879" s="90"/>
    </row>
    <row r="880" ht="12.75" customHeight="1">
      <c r="B880" s="160"/>
      <c r="C880" s="160"/>
      <c r="D880" s="160"/>
      <c r="E880" s="160"/>
      <c r="F880" s="160"/>
      <c r="Y880" s="88"/>
      <c r="Z880" s="88"/>
      <c r="AA880" s="89"/>
      <c r="AB880" s="90"/>
    </row>
    <row r="881" ht="12.75" customHeight="1">
      <c r="B881" s="160"/>
      <c r="C881" s="160"/>
      <c r="D881" s="160"/>
      <c r="E881" s="160"/>
      <c r="F881" s="160"/>
      <c r="Y881" s="88"/>
      <c r="Z881" s="88"/>
      <c r="AA881" s="89"/>
      <c r="AB881" s="90"/>
    </row>
    <row r="882" ht="12.75" customHeight="1">
      <c r="B882" s="160"/>
      <c r="C882" s="160"/>
      <c r="D882" s="160"/>
      <c r="E882" s="160"/>
      <c r="F882" s="160"/>
      <c r="Y882" s="88"/>
      <c r="Z882" s="88"/>
      <c r="AA882" s="89"/>
      <c r="AB882" s="90"/>
    </row>
    <row r="883" ht="12.75" customHeight="1">
      <c r="B883" s="160"/>
      <c r="C883" s="160"/>
      <c r="D883" s="160"/>
      <c r="E883" s="160"/>
      <c r="F883" s="160"/>
      <c r="Y883" s="88"/>
      <c r="Z883" s="88"/>
      <c r="AA883" s="89"/>
      <c r="AB883" s="90"/>
    </row>
    <row r="884" ht="12.75" customHeight="1">
      <c r="B884" s="160"/>
      <c r="C884" s="160"/>
      <c r="D884" s="160"/>
      <c r="E884" s="160"/>
      <c r="F884" s="160"/>
      <c r="Y884" s="88"/>
      <c r="Z884" s="88"/>
      <c r="AA884" s="89"/>
      <c r="AB884" s="90"/>
    </row>
    <row r="885" ht="12.75" customHeight="1">
      <c r="B885" s="160"/>
      <c r="C885" s="160"/>
      <c r="D885" s="160"/>
      <c r="E885" s="160"/>
      <c r="F885" s="160"/>
      <c r="Y885" s="88"/>
      <c r="Z885" s="88"/>
      <c r="AA885" s="89"/>
      <c r="AB885" s="90"/>
    </row>
    <row r="886" ht="12.75" customHeight="1">
      <c r="B886" s="160"/>
      <c r="C886" s="160"/>
      <c r="D886" s="160"/>
      <c r="E886" s="160"/>
      <c r="F886" s="160"/>
      <c r="Y886" s="88"/>
      <c r="Z886" s="88"/>
      <c r="AA886" s="89"/>
      <c r="AB886" s="90"/>
    </row>
    <row r="887" ht="12.75" customHeight="1">
      <c r="B887" s="160"/>
      <c r="C887" s="160"/>
      <c r="D887" s="160"/>
      <c r="E887" s="160"/>
      <c r="F887" s="160"/>
      <c r="Y887" s="88"/>
      <c r="Z887" s="88"/>
      <c r="AA887" s="89"/>
      <c r="AB887" s="90"/>
    </row>
    <row r="888" ht="12.75" customHeight="1">
      <c r="B888" s="160"/>
      <c r="C888" s="160"/>
      <c r="D888" s="160"/>
      <c r="E888" s="160"/>
      <c r="F888" s="160"/>
      <c r="Y888" s="88"/>
      <c r="Z888" s="88"/>
      <c r="AA888" s="89"/>
      <c r="AB888" s="90"/>
    </row>
    <row r="889" ht="12.75" customHeight="1">
      <c r="B889" s="160"/>
      <c r="C889" s="160"/>
      <c r="D889" s="160"/>
      <c r="E889" s="160"/>
      <c r="F889" s="160"/>
      <c r="Y889" s="88"/>
      <c r="Z889" s="88"/>
      <c r="AA889" s="89"/>
      <c r="AB889" s="90"/>
    </row>
    <row r="890" ht="12.75" customHeight="1">
      <c r="B890" s="160"/>
      <c r="C890" s="160"/>
      <c r="D890" s="160"/>
      <c r="E890" s="160"/>
      <c r="F890" s="160"/>
      <c r="Y890" s="88"/>
      <c r="Z890" s="88"/>
      <c r="AA890" s="89"/>
      <c r="AB890" s="90"/>
    </row>
    <row r="891" ht="12.75" customHeight="1">
      <c r="B891" s="160"/>
      <c r="C891" s="160"/>
      <c r="D891" s="160"/>
      <c r="E891" s="160"/>
      <c r="F891" s="160"/>
      <c r="Y891" s="88"/>
      <c r="Z891" s="88"/>
      <c r="AA891" s="89"/>
      <c r="AB891" s="90"/>
    </row>
    <row r="892" ht="12.75" customHeight="1">
      <c r="B892" s="160"/>
      <c r="C892" s="160"/>
      <c r="D892" s="160"/>
      <c r="E892" s="160"/>
      <c r="F892" s="160"/>
      <c r="Y892" s="88"/>
      <c r="Z892" s="88"/>
      <c r="AA892" s="89"/>
      <c r="AB892" s="90"/>
    </row>
    <row r="893" ht="12.75" customHeight="1">
      <c r="B893" s="160"/>
      <c r="C893" s="160"/>
      <c r="D893" s="160"/>
      <c r="E893" s="160"/>
      <c r="F893" s="160"/>
      <c r="Y893" s="88"/>
      <c r="Z893" s="88"/>
      <c r="AA893" s="89"/>
      <c r="AB893" s="90"/>
    </row>
    <row r="894" ht="12.75" customHeight="1">
      <c r="B894" s="160"/>
      <c r="C894" s="160"/>
      <c r="D894" s="160"/>
      <c r="E894" s="160"/>
      <c r="F894" s="160"/>
      <c r="Y894" s="88"/>
      <c r="Z894" s="88"/>
      <c r="AA894" s="89"/>
      <c r="AB894" s="90"/>
    </row>
    <row r="895" ht="12.75" customHeight="1">
      <c r="B895" s="160"/>
      <c r="C895" s="160"/>
      <c r="D895" s="160"/>
      <c r="E895" s="160"/>
      <c r="F895" s="160"/>
      <c r="Y895" s="88"/>
      <c r="Z895" s="88"/>
      <c r="AA895" s="89"/>
      <c r="AB895" s="90"/>
    </row>
    <row r="896" ht="12.75" customHeight="1">
      <c r="B896" s="160"/>
      <c r="C896" s="160"/>
      <c r="D896" s="160"/>
      <c r="E896" s="160"/>
      <c r="F896" s="160"/>
      <c r="Y896" s="88"/>
      <c r="Z896" s="88"/>
      <c r="AA896" s="89"/>
      <c r="AB896" s="90"/>
    </row>
    <row r="897" ht="12.75" customHeight="1">
      <c r="B897" s="160"/>
      <c r="C897" s="160"/>
      <c r="D897" s="160"/>
      <c r="E897" s="160"/>
      <c r="F897" s="160"/>
      <c r="Y897" s="88"/>
      <c r="Z897" s="88"/>
      <c r="AA897" s="89"/>
      <c r="AB897" s="90"/>
    </row>
    <row r="898" ht="12.75" customHeight="1">
      <c r="B898" s="160"/>
      <c r="C898" s="160"/>
      <c r="D898" s="160"/>
      <c r="E898" s="160"/>
      <c r="F898" s="160"/>
      <c r="Y898" s="88"/>
      <c r="Z898" s="88"/>
      <c r="AA898" s="89"/>
      <c r="AB898" s="90"/>
    </row>
    <row r="899" ht="12.75" customHeight="1">
      <c r="B899" s="160"/>
      <c r="C899" s="160"/>
      <c r="D899" s="160"/>
      <c r="E899" s="160"/>
      <c r="F899" s="160"/>
      <c r="Y899" s="88"/>
      <c r="Z899" s="88"/>
      <c r="AA899" s="89"/>
      <c r="AB899" s="90"/>
    </row>
    <row r="900" ht="12.75" customHeight="1">
      <c r="B900" s="160"/>
      <c r="C900" s="160"/>
      <c r="D900" s="160"/>
      <c r="E900" s="160"/>
      <c r="F900" s="160"/>
      <c r="Y900" s="88"/>
      <c r="Z900" s="88"/>
      <c r="AA900" s="89"/>
      <c r="AB900" s="90"/>
    </row>
    <row r="901" ht="12.75" customHeight="1">
      <c r="B901" s="160"/>
      <c r="C901" s="160"/>
      <c r="D901" s="160"/>
      <c r="E901" s="160"/>
      <c r="F901" s="160"/>
      <c r="Y901" s="88"/>
      <c r="Z901" s="88"/>
      <c r="AA901" s="89"/>
      <c r="AB901" s="90"/>
    </row>
    <row r="902" ht="12.75" customHeight="1">
      <c r="B902" s="160"/>
      <c r="C902" s="160"/>
      <c r="D902" s="160"/>
      <c r="E902" s="160"/>
      <c r="F902" s="160"/>
      <c r="Y902" s="88"/>
      <c r="Z902" s="88"/>
      <c r="AA902" s="89"/>
      <c r="AB902" s="90"/>
    </row>
    <row r="903" ht="12.75" customHeight="1">
      <c r="B903" s="160"/>
      <c r="C903" s="160"/>
      <c r="D903" s="160"/>
      <c r="E903" s="160"/>
      <c r="F903" s="160"/>
      <c r="Y903" s="88"/>
      <c r="Z903" s="88"/>
      <c r="AA903" s="89"/>
      <c r="AB903" s="90"/>
    </row>
    <row r="904" ht="12.75" customHeight="1">
      <c r="B904" s="160"/>
      <c r="C904" s="160"/>
      <c r="D904" s="160"/>
      <c r="E904" s="160"/>
      <c r="F904" s="160"/>
      <c r="Y904" s="88"/>
      <c r="Z904" s="88"/>
      <c r="AA904" s="89"/>
      <c r="AB904" s="90"/>
    </row>
    <row r="905" ht="12.75" customHeight="1">
      <c r="B905" s="160"/>
      <c r="C905" s="160"/>
      <c r="D905" s="160"/>
      <c r="E905" s="160"/>
      <c r="F905" s="160"/>
      <c r="Y905" s="88"/>
      <c r="Z905" s="88"/>
      <c r="AA905" s="89"/>
      <c r="AB905" s="90"/>
    </row>
    <row r="906" ht="12.75" customHeight="1">
      <c r="B906" s="160"/>
      <c r="C906" s="160"/>
      <c r="D906" s="160"/>
      <c r="E906" s="160"/>
      <c r="F906" s="160"/>
      <c r="Y906" s="88"/>
      <c r="Z906" s="88"/>
      <c r="AA906" s="89"/>
      <c r="AB906" s="90"/>
    </row>
    <row r="907" ht="12.75" customHeight="1">
      <c r="B907" s="160"/>
      <c r="C907" s="160"/>
      <c r="D907" s="160"/>
      <c r="E907" s="160"/>
      <c r="F907" s="160"/>
      <c r="Y907" s="88"/>
      <c r="Z907" s="88"/>
      <c r="AA907" s="89"/>
      <c r="AB907" s="90"/>
    </row>
    <row r="908" ht="12.75" customHeight="1">
      <c r="B908" s="160"/>
      <c r="C908" s="160"/>
      <c r="D908" s="160"/>
      <c r="E908" s="160"/>
      <c r="F908" s="160"/>
      <c r="Y908" s="88"/>
      <c r="Z908" s="88"/>
      <c r="AA908" s="89"/>
      <c r="AB908" s="90"/>
    </row>
    <row r="909" ht="12.75" customHeight="1">
      <c r="B909" s="160"/>
      <c r="C909" s="160"/>
      <c r="D909" s="160"/>
      <c r="E909" s="160"/>
      <c r="F909" s="160"/>
      <c r="Y909" s="88"/>
      <c r="Z909" s="88"/>
      <c r="AA909" s="89"/>
      <c r="AB909" s="90"/>
    </row>
    <row r="910" ht="12.75" customHeight="1">
      <c r="B910" s="160"/>
      <c r="C910" s="160"/>
      <c r="D910" s="160"/>
      <c r="E910" s="160"/>
      <c r="F910" s="160"/>
      <c r="Y910" s="88"/>
      <c r="Z910" s="88"/>
      <c r="AA910" s="89"/>
      <c r="AB910" s="90"/>
    </row>
    <row r="911" ht="12.75" customHeight="1">
      <c r="B911" s="160"/>
      <c r="C911" s="160"/>
      <c r="D911" s="160"/>
      <c r="E911" s="160"/>
      <c r="F911" s="160"/>
      <c r="Y911" s="88"/>
      <c r="Z911" s="88"/>
      <c r="AA911" s="89"/>
      <c r="AB911" s="90"/>
    </row>
    <row r="912" ht="12.75" customHeight="1">
      <c r="B912" s="160"/>
      <c r="C912" s="160"/>
      <c r="D912" s="160"/>
      <c r="E912" s="160"/>
      <c r="F912" s="160"/>
      <c r="Y912" s="88"/>
      <c r="Z912" s="88"/>
      <c r="AA912" s="89"/>
      <c r="AB912" s="90"/>
    </row>
    <row r="913" ht="12.75" customHeight="1">
      <c r="B913" s="160"/>
      <c r="C913" s="160"/>
      <c r="D913" s="160"/>
      <c r="E913" s="160"/>
      <c r="F913" s="160"/>
      <c r="Y913" s="88"/>
      <c r="Z913" s="88"/>
      <c r="AA913" s="89"/>
      <c r="AB913" s="90"/>
    </row>
    <row r="914" ht="12.75" customHeight="1">
      <c r="B914" s="160"/>
      <c r="C914" s="160"/>
      <c r="D914" s="160"/>
      <c r="E914" s="160"/>
      <c r="F914" s="160"/>
      <c r="Y914" s="88"/>
      <c r="Z914" s="88"/>
      <c r="AA914" s="89"/>
      <c r="AB914" s="90"/>
    </row>
    <row r="915" ht="12.75" customHeight="1">
      <c r="B915" s="160"/>
      <c r="C915" s="160"/>
      <c r="D915" s="160"/>
      <c r="E915" s="160"/>
      <c r="F915" s="160"/>
      <c r="Y915" s="88"/>
      <c r="Z915" s="88"/>
      <c r="AA915" s="89"/>
      <c r="AB915" s="90"/>
    </row>
    <row r="916" ht="12.75" customHeight="1">
      <c r="B916" s="160"/>
      <c r="C916" s="160"/>
      <c r="D916" s="160"/>
      <c r="E916" s="160"/>
      <c r="F916" s="160"/>
      <c r="Y916" s="88"/>
      <c r="Z916" s="88"/>
      <c r="AA916" s="89"/>
      <c r="AB916" s="90"/>
    </row>
    <row r="917" ht="12.75" customHeight="1">
      <c r="B917" s="160"/>
      <c r="C917" s="160"/>
      <c r="D917" s="160"/>
      <c r="E917" s="160"/>
      <c r="F917" s="160"/>
      <c r="Y917" s="88"/>
      <c r="Z917" s="88"/>
      <c r="AA917" s="89"/>
      <c r="AB917" s="90"/>
    </row>
    <row r="918" ht="12.75" customHeight="1">
      <c r="B918" s="160"/>
      <c r="C918" s="160"/>
      <c r="D918" s="160"/>
      <c r="E918" s="160"/>
      <c r="F918" s="160"/>
      <c r="Y918" s="88"/>
      <c r="Z918" s="88"/>
      <c r="AA918" s="89"/>
      <c r="AB918" s="90"/>
    </row>
    <row r="919" ht="12.75" customHeight="1">
      <c r="B919" s="160"/>
      <c r="C919" s="160"/>
      <c r="D919" s="160"/>
      <c r="E919" s="160"/>
      <c r="F919" s="160"/>
      <c r="Y919" s="88"/>
      <c r="Z919" s="88"/>
      <c r="AA919" s="89"/>
      <c r="AB919" s="90"/>
    </row>
    <row r="920" ht="12.75" customHeight="1">
      <c r="B920" s="160"/>
      <c r="C920" s="160"/>
      <c r="D920" s="160"/>
      <c r="E920" s="160"/>
      <c r="F920" s="160"/>
      <c r="Y920" s="88"/>
      <c r="Z920" s="88"/>
      <c r="AA920" s="89"/>
      <c r="AB920" s="90"/>
    </row>
    <row r="921" ht="12.75" customHeight="1">
      <c r="B921" s="160"/>
      <c r="C921" s="160"/>
      <c r="D921" s="160"/>
      <c r="E921" s="160"/>
      <c r="F921" s="160"/>
      <c r="Y921" s="88"/>
      <c r="Z921" s="88"/>
      <c r="AA921" s="89"/>
      <c r="AB921" s="90"/>
    </row>
    <row r="922" ht="12.75" customHeight="1">
      <c r="B922" s="160"/>
      <c r="C922" s="160"/>
      <c r="D922" s="160"/>
      <c r="E922" s="160"/>
      <c r="F922" s="160"/>
      <c r="Y922" s="88"/>
      <c r="Z922" s="88"/>
      <c r="AA922" s="89"/>
      <c r="AB922" s="90"/>
    </row>
    <row r="923" ht="12.75" customHeight="1">
      <c r="B923" s="160"/>
      <c r="C923" s="160"/>
      <c r="D923" s="160"/>
      <c r="E923" s="160"/>
      <c r="F923" s="160"/>
      <c r="Y923" s="88"/>
      <c r="Z923" s="88"/>
      <c r="AA923" s="89"/>
      <c r="AB923" s="90"/>
    </row>
    <row r="924" ht="12.75" customHeight="1">
      <c r="B924" s="160"/>
      <c r="C924" s="160"/>
      <c r="D924" s="160"/>
      <c r="E924" s="160"/>
      <c r="F924" s="160"/>
      <c r="Y924" s="88"/>
      <c r="Z924" s="88"/>
      <c r="AA924" s="89"/>
      <c r="AB924" s="90"/>
    </row>
    <row r="925" ht="12.75" customHeight="1">
      <c r="B925" s="160"/>
      <c r="C925" s="160"/>
      <c r="D925" s="160"/>
      <c r="E925" s="160"/>
      <c r="F925" s="160"/>
      <c r="Y925" s="88"/>
      <c r="Z925" s="88"/>
      <c r="AA925" s="89"/>
      <c r="AB925" s="90"/>
    </row>
    <row r="926" ht="12.75" customHeight="1">
      <c r="B926" s="160"/>
      <c r="C926" s="160"/>
      <c r="D926" s="160"/>
      <c r="E926" s="160"/>
      <c r="F926" s="160"/>
      <c r="Y926" s="88"/>
      <c r="Z926" s="88"/>
      <c r="AA926" s="89"/>
      <c r="AB926" s="90"/>
    </row>
    <row r="927" ht="12.75" customHeight="1">
      <c r="B927" s="160"/>
      <c r="C927" s="160"/>
      <c r="D927" s="160"/>
      <c r="E927" s="160"/>
      <c r="F927" s="160"/>
      <c r="Y927" s="88"/>
      <c r="Z927" s="88"/>
      <c r="AA927" s="89"/>
      <c r="AB927" s="90"/>
    </row>
    <row r="928" ht="12.75" customHeight="1">
      <c r="B928" s="160"/>
      <c r="C928" s="160"/>
      <c r="D928" s="160"/>
      <c r="E928" s="160"/>
      <c r="F928" s="160"/>
      <c r="Y928" s="88"/>
      <c r="Z928" s="88"/>
      <c r="AA928" s="89"/>
      <c r="AB928" s="90"/>
    </row>
    <row r="929" ht="12.75" customHeight="1">
      <c r="B929" s="160"/>
      <c r="C929" s="160"/>
      <c r="D929" s="160"/>
      <c r="E929" s="160"/>
      <c r="F929" s="160"/>
      <c r="Y929" s="88"/>
      <c r="Z929" s="88"/>
      <c r="AA929" s="89"/>
      <c r="AB929" s="90"/>
    </row>
    <row r="930" ht="12.75" customHeight="1">
      <c r="B930" s="160"/>
      <c r="C930" s="160"/>
      <c r="D930" s="160"/>
      <c r="E930" s="160"/>
      <c r="F930" s="160"/>
      <c r="Y930" s="88"/>
      <c r="Z930" s="88"/>
      <c r="AA930" s="89"/>
      <c r="AB930" s="90"/>
    </row>
    <row r="931" ht="12.75" customHeight="1">
      <c r="B931" s="160"/>
      <c r="C931" s="160"/>
      <c r="D931" s="160"/>
      <c r="E931" s="160"/>
      <c r="F931" s="160"/>
      <c r="Y931" s="88"/>
      <c r="Z931" s="88"/>
      <c r="AA931" s="89"/>
      <c r="AB931" s="90"/>
    </row>
    <row r="932" ht="12.75" customHeight="1">
      <c r="B932" s="160"/>
      <c r="C932" s="160"/>
      <c r="D932" s="160"/>
      <c r="E932" s="160"/>
      <c r="F932" s="160"/>
      <c r="Y932" s="88"/>
      <c r="Z932" s="88"/>
      <c r="AA932" s="89"/>
      <c r="AB932" s="90"/>
    </row>
    <row r="933" ht="12.75" customHeight="1">
      <c r="B933" s="160"/>
      <c r="C933" s="160"/>
      <c r="D933" s="160"/>
      <c r="E933" s="160"/>
      <c r="F933" s="160"/>
      <c r="Y933" s="88"/>
      <c r="Z933" s="88"/>
      <c r="AA933" s="89"/>
      <c r="AB933" s="90"/>
    </row>
    <row r="934" ht="12.75" customHeight="1">
      <c r="B934" s="160"/>
      <c r="C934" s="160"/>
      <c r="D934" s="160"/>
      <c r="E934" s="160"/>
      <c r="F934" s="160"/>
      <c r="Y934" s="88"/>
      <c r="Z934" s="88"/>
      <c r="AA934" s="89"/>
      <c r="AB934" s="90"/>
    </row>
    <row r="935" ht="12.75" customHeight="1">
      <c r="B935" s="160"/>
      <c r="C935" s="160"/>
      <c r="D935" s="160"/>
      <c r="E935" s="160"/>
      <c r="F935" s="160"/>
      <c r="Y935" s="88"/>
      <c r="Z935" s="88"/>
      <c r="AA935" s="89"/>
      <c r="AB935" s="90"/>
    </row>
    <row r="936" ht="12.75" customHeight="1">
      <c r="B936" s="160"/>
      <c r="C936" s="160"/>
      <c r="D936" s="160"/>
      <c r="E936" s="160"/>
      <c r="F936" s="160"/>
      <c r="Y936" s="88"/>
      <c r="Z936" s="88"/>
      <c r="AA936" s="89"/>
      <c r="AB936" s="90"/>
    </row>
    <row r="937" ht="12.75" customHeight="1">
      <c r="B937" s="160"/>
      <c r="C937" s="160"/>
      <c r="D937" s="160"/>
      <c r="E937" s="160"/>
      <c r="F937" s="160"/>
      <c r="Y937" s="88"/>
      <c r="Z937" s="88"/>
      <c r="AA937" s="89"/>
      <c r="AB937" s="90"/>
    </row>
    <row r="938" ht="12.75" customHeight="1">
      <c r="B938" s="160"/>
      <c r="C938" s="160"/>
      <c r="D938" s="160"/>
      <c r="E938" s="160"/>
      <c r="F938" s="160"/>
      <c r="Y938" s="88"/>
      <c r="Z938" s="88"/>
      <c r="AA938" s="89"/>
      <c r="AB938" s="90"/>
    </row>
    <row r="939" ht="12.75" customHeight="1">
      <c r="B939" s="160"/>
      <c r="C939" s="160"/>
      <c r="D939" s="160"/>
      <c r="E939" s="160"/>
      <c r="F939" s="160"/>
      <c r="Y939" s="88"/>
      <c r="Z939" s="88"/>
      <c r="AA939" s="89"/>
      <c r="AB939" s="90"/>
    </row>
    <row r="940" ht="12.75" customHeight="1">
      <c r="B940" s="160"/>
      <c r="C940" s="160"/>
      <c r="D940" s="160"/>
      <c r="E940" s="160"/>
      <c r="F940" s="160"/>
      <c r="Y940" s="88"/>
      <c r="Z940" s="88"/>
      <c r="AA940" s="89"/>
      <c r="AB940" s="90"/>
    </row>
    <row r="941" ht="12.75" customHeight="1">
      <c r="B941" s="160"/>
      <c r="C941" s="160"/>
      <c r="D941" s="160"/>
      <c r="E941" s="160"/>
      <c r="F941" s="160"/>
      <c r="Y941" s="88"/>
      <c r="Z941" s="88"/>
      <c r="AA941" s="89"/>
      <c r="AB941" s="90"/>
    </row>
    <row r="942" ht="12.75" customHeight="1">
      <c r="B942" s="160"/>
      <c r="C942" s="160"/>
      <c r="D942" s="160"/>
      <c r="E942" s="160"/>
      <c r="F942" s="160"/>
      <c r="Y942" s="88"/>
      <c r="Z942" s="88"/>
      <c r="AA942" s="89"/>
      <c r="AB942" s="90"/>
    </row>
    <row r="943" ht="12.75" customHeight="1">
      <c r="B943" s="160"/>
      <c r="C943" s="160"/>
      <c r="D943" s="160"/>
      <c r="E943" s="160"/>
      <c r="F943" s="160"/>
      <c r="Y943" s="88"/>
      <c r="Z943" s="88"/>
      <c r="AA943" s="89"/>
      <c r="AB943" s="90"/>
    </row>
    <row r="944" ht="12.75" customHeight="1">
      <c r="B944" s="160"/>
      <c r="C944" s="160"/>
      <c r="D944" s="160"/>
      <c r="E944" s="160"/>
      <c r="F944" s="160"/>
      <c r="Y944" s="88"/>
      <c r="Z944" s="88"/>
      <c r="AA944" s="89"/>
      <c r="AB944" s="90"/>
    </row>
    <row r="945" ht="12.75" customHeight="1">
      <c r="B945" s="160"/>
      <c r="C945" s="160"/>
      <c r="D945" s="160"/>
      <c r="E945" s="160"/>
      <c r="F945" s="160"/>
      <c r="Y945" s="88"/>
      <c r="Z945" s="88"/>
      <c r="AA945" s="89"/>
      <c r="AB945" s="90"/>
    </row>
    <row r="946" ht="12.75" customHeight="1">
      <c r="B946" s="160"/>
      <c r="C946" s="160"/>
      <c r="D946" s="160"/>
      <c r="E946" s="160"/>
      <c r="F946" s="160"/>
      <c r="Y946" s="88"/>
      <c r="Z946" s="88"/>
      <c r="AA946" s="89"/>
      <c r="AB946" s="90"/>
    </row>
    <row r="947" ht="12.75" customHeight="1">
      <c r="B947" s="160"/>
      <c r="C947" s="160"/>
      <c r="D947" s="160"/>
      <c r="E947" s="160"/>
      <c r="F947" s="160"/>
      <c r="Y947" s="88"/>
      <c r="Z947" s="88"/>
      <c r="AA947" s="89"/>
      <c r="AB947" s="90"/>
    </row>
    <row r="948" ht="12.75" customHeight="1">
      <c r="B948" s="160"/>
      <c r="C948" s="160"/>
      <c r="D948" s="160"/>
      <c r="E948" s="160"/>
      <c r="F948" s="160"/>
      <c r="Y948" s="88"/>
      <c r="Z948" s="88"/>
      <c r="AA948" s="89"/>
      <c r="AB948" s="90"/>
    </row>
    <row r="949" ht="12.75" customHeight="1">
      <c r="B949" s="160"/>
      <c r="C949" s="160"/>
      <c r="D949" s="160"/>
      <c r="E949" s="160"/>
      <c r="F949" s="160"/>
      <c r="Y949" s="88"/>
      <c r="Z949" s="88"/>
      <c r="AA949" s="89"/>
      <c r="AB949" s="90"/>
    </row>
    <row r="950" ht="12.75" customHeight="1">
      <c r="B950" s="160"/>
      <c r="C950" s="160"/>
      <c r="D950" s="160"/>
      <c r="E950" s="160"/>
      <c r="F950" s="160"/>
      <c r="Y950" s="88"/>
      <c r="Z950" s="88"/>
      <c r="AA950" s="89"/>
      <c r="AB950" s="90"/>
    </row>
    <row r="951" ht="12.75" customHeight="1">
      <c r="B951" s="160"/>
      <c r="C951" s="160"/>
      <c r="D951" s="160"/>
      <c r="E951" s="160"/>
      <c r="F951" s="160"/>
      <c r="Y951" s="88"/>
      <c r="Z951" s="88"/>
      <c r="AA951" s="89"/>
      <c r="AB951" s="90"/>
    </row>
    <row r="952" ht="12.75" customHeight="1">
      <c r="B952" s="160"/>
      <c r="C952" s="160"/>
      <c r="D952" s="160"/>
      <c r="E952" s="160"/>
      <c r="F952" s="160"/>
      <c r="Y952" s="88"/>
      <c r="Z952" s="88"/>
      <c r="AA952" s="89"/>
      <c r="AB952" s="90"/>
    </row>
    <row r="953" ht="12.75" customHeight="1">
      <c r="B953" s="160"/>
      <c r="C953" s="160"/>
      <c r="D953" s="160"/>
      <c r="E953" s="160"/>
      <c r="F953" s="160"/>
      <c r="Y953" s="88"/>
      <c r="Z953" s="88"/>
      <c r="AA953" s="89"/>
      <c r="AB953" s="90"/>
    </row>
    <row r="954" ht="12.75" customHeight="1">
      <c r="B954" s="160"/>
      <c r="C954" s="160"/>
      <c r="D954" s="160"/>
      <c r="E954" s="160"/>
      <c r="F954" s="160"/>
      <c r="Y954" s="88"/>
      <c r="Z954" s="88"/>
      <c r="AA954" s="89"/>
      <c r="AB954" s="90"/>
    </row>
    <row r="955" ht="12.75" customHeight="1">
      <c r="B955" s="160"/>
      <c r="C955" s="160"/>
      <c r="D955" s="160"/>
      <c r="E955" s="160"/>
      <c r="F955" s="160"/>
      <c r="Y955" s="88"/>
      <c r="Z955" s="88"/>
      <c r="AA955" s="89"/>
      <c r="AB955" s="90"/>
    </row>
    <row r="956" ht="12.75" customHeight="1">
      <c r="B956" s="160"/>
      <c r="C956" s="160"/>
      <c r="D956" s="160"/>
      <c r="E956" s="160"/>
      <c r="F956" s="160"/>
      <c r="Y956" s="88"/>
      <c r="Z956" s="88"/>
      <c r="AA956" s="89"/>
      <c r="AB956" s="90"/>
    </row>
    <row r="957" ht="12.75" customHeight="1">
      <c r="B957" s="160"/>
      <c r="C957" s="160"/>
      <c r="D957" s="160"/>
      <c r="E957" s="160"/>
      <c r="F957" s="160"/>
      <c r="Y957" s="88"/>
      <c r="Z957" s="88"/>
      <c r="AA957" s="89"/>
      <c r="AB957" s="90"/>
    </row>
    <row r="958" ht="12.75" customHeight="1">
      <c r="B958" s="160"/>
      <c r="C958" s="160"/>
      <c r="D958" s="160"/>
      <c r="E958" s="160"/>
      <c r="F958" s="160"/>
      <c r="Y958" s="88"/>
      <c r="Z958" s="88"/>
      <c r="AA958" s="89"/>
      <c r="AB958" s="90"/>
    </row>
    <row r="959" ht="12.75" customHeight="1">
      <c r="B959" s="160"/>
      <c r="C959" s="160"/>
      <c r="D959" s="160"/>
      <c r="E959" s="160"/>
      <c r="F959" s="160"/>
      <c r="Y959" s="88"/>
      <c r="Z959" s="88"/>
      <c r="AA959" s="89"/>
      <c r="AB959" s="90"/>
    </row>
    <row r="960" ht="12.75" customHeight="1">
      <c r="B960" s="160"/>
      <c r="C960" s="160"/>
      <c r="D960" s="160"/>
      <c r="E960" s="160"/>
      <c r="F960" s="160"/>
      <c r="Y960" s="88"/>
      <c r="Z960" s="88"/>
      <c r="AA960" s="89"/>
      <c r="AB960" s="90"/>
    </row>
    <row r="961" ht="12.75" customHeight="1">
      <c r="B961" s="160"/>
      <c r="C961" s="160"/>
      <c r="D961" s="160"/>
      <c r="E961" s="160"/>
      <c r="F961" s="160"/>
      <c r="Y961" s="88"/>
      <c r="Z961" s="88"/>
      <c r="AA961" s="89"/>
      <c r="AB961" s="90"/>
    </row>
    <row r="962" ht="12.75" customHeight="1">
      <c r="B962" s="160"/>
      <c r="C962" s="160"/>
      <c r="D962" s="160"/>
      <c r="E962" s="160"/>
      <c r="F962" s="160"/>
      <c r="Y962" s="88"/>
      <c r="Z962" s="88"/>
      <c r="AA962" s="89"/>
      <c r="AB962" s="90"/>
    </row>
    <row r="963" ht="12.75" customHeight="1">
      <c r="B963" s="160"/>
      <c r="C963" s="160"/>
      <c r="D963" s="160"/>
      <c r="E963" s="160"/>
      <c r="F963" s="160"/>
      <c r="Y963" s="88"/>
      <c r="Z963" s="88"/>
      <c r="AA963" s="89"/>
      <c r="AB963" s="90"/>
    </row>
    <row r="964" ht="12.75" customHeight="1">
      <c r="B964" s="160"/>
      <c r="C964" s="160"/>
      <c r="D964" s="160"/>
      <c r="E964" s="160"/>
      <c r="F964" s="160"/>
      <c r="Y964" s="88"/>
      <c r="Z964" s="88"/>
      <c r="AA964" s="89"/>
      <c r="AB964" s="90"/>
    </row>
    <row r="965" ht="12.75" customHeight="1">
      <c r="B965" s="160"/>
      <c r="C965" s="160"/>
      <c r="D965" s="160"/>
      <c r="E965" s="160"/>
      <c r="F965" s="160"/>
      <c r="Y965" s="88"/>
      <c r="Z965" s="88"/>
      <c r="AA965" s="89"/>
      <c r="AB965" s="90"/>
    </row>
    <row r="966" ht="12.75" customHeight="1">
      <c r="B966" s="160"/>
      <c r="C966" s="160"/>
      <c r="D966" s="160"/>
      <c r="E966" s="160"/>
      <c r="F966" s="160"/>
      <c r="Y966" s="88"/>
      <c r="Z966" s="88"/>
      <c r="AA966" s="89"/>
      <c r="AB966" s="90"/>
    </row>
    <row r="967" ht="12.75" customHeight="1">
      <c r="B967" s="160"/>
      <c r="C967" s="160"/>
      <c r="D967" s="160"/>
      <c r="E967" s="160"/>
      <c r="F967" s="160"/>
      <c r="Y967" s="88"/>
      <c r="Z967" s="88"/>
      <c r="AA967" s="89"/>
      <c r="AB967" s="90"/>
    </row>
    <row r="968" ht="12.75" customHeight="1">
      <c r="B968" s="160"/>
      <c r="C968" s="160"/>
      <c r="D968" s="160"/>
      <c r="E968" s="160"/>
      <c r="F968" s="160"/>
      <c r="Y968" s="88"/>
      <c r="Z968" s="88"/>
      <c r="AA968" s="89"/>
      <c r="AB968" s="90"/>
    </row>
    <row r="969" ht="12.75" customHeight="1">
      <c r="B969" s="160"/>
      <c r="C969" s="160"/>
      <c r="D969" s="160"/>
      <c r="E969" s="160"/>
      <c r="F969" s="160"/>
      <c r="Y969" s="88"/>
      <c r="Z969" s="88"/>
      <c r="AA969" s="89"/>
      <c r="AB969" s="90"/>
    </row>
    <row r="970" ht="12.75" customHeight="1">
      <c r="B970" s="160"/>
      <c r="C970" s="160"/>
      <c r="D970" s="160"/>
      <c r="E970" s="160"/>
      <c r="F970" s="160"/>
      <c r="Y970" s="88"/>
      <c r="Z970" s="88"/>
      <c r="AA970" s="89"/>
      <c r="AB970" s="90"/>
    </row>
    <row r="971" ht="12.75" customHeight="1">
      <c r="B971" s="160"/>
      <c r="C971" s="160"/>
      <c r="D971" s="160"/>
      <c r="E971" s="160"/>
      <c r="F971" s="160"/>
      <c r="Y971" s="88"/>
      <c r="Z971" s="88"/>
      <c r="AA971" s="89"/>
      <c r="AB971" s="90"/>
    </row>
    <row r="972" ht="12.75" customHeight="1">
      <c r="B972" s="160"/>
      <c r="C972" s="160"/>
      <c r="D972" s="160"/>
      <c r="E972" s="160"/>
      <c r="F972" s="160"/>
      <c r="Y972" s="88"/>
      <c r="Z972" s="88"/>
      <c r="AA972" s="89"/>
      <c r="AB972" s="90"/>
    </row>
    <row r="973" ht="12.75" customHeight="1">
      <c r="B973" s="160"/>
      <c r="C973" s="160"/>
      <c r="D973" s="160"/>
      <c r="E973" s="160"/>
      <c r="F973" s="160"/>
      <c r="Y973" s="88"/>
      <c r="Z973" s="88"/>
      <c r="AA973" s="89"/>
      <c r="AB973" s="90"/>
    </row>
    <row r="974" ht="12.75" customHeight="1">
      <c r="B974" s="160"/>
      <c r="C974" s="160"/>
      <c r="D974" s="160"/>
      <c r="E974" s="160"/>
      <c r="F974" s="160"/>
      <c r="Y974" s="88"/>
      <c r="Z974" s="88"/>
      <c r="AA974" s="89"/>
      <c r="AB974" s="90"/>
    </row>
    <row r="975" ht="12.75" customHeight="1">
      <c r="B975" s="160"/>
      <c r="C975" s="160"/>
      <c r="D975" s="160"/>
      <c r="E975" s="160"/>
      <c r="F975" s="160"/>
      <c r="Y975" s="88"/>
      <c r="Z975" s="88"/>
      <c r="AA975" s="89"/>
      <c r="AB975" s="90"/>
    </row>
    <row r="976" ht="12.75" customHeight="1">
      <c r="B976" s="160"/>
      <c r="C976" s="160"/>
      <c r="D976" s="160"/>
      <c r="E976" s="160"/>
      <c r="F976" s="160"/>
      <c r="Y976" s="88"/>
      <c r="Z976" s="88"/>
      <c r="AA976" s="89"/>
      <c r="AB976" s="90"/>
    </row>
    <row r="977" ht="12.75" customHeight="1">
      <c r="B977" s="160"/>
      <c r="C977" s="160"/>
      <c r="D977" s="160"/>
      <c r="E977" s="160"/>
      <c r="F977" s="160"/>
      <c r="Y977" s="88"/>
      <c r="Z977" s="88"/>
      <c r="AA977" s="89"/>
      <c r="AB977" s="90"/>
    </row>
    <row r="978" ht="12.75" customHeight="1">
      <c r="B978" s="160"/>
      <c r="C978" s="160"/>
      <c r="D978" s="160"/>
      <c r="E978" s="160"/>
      <c r="F978" s="160"/>
      <c r="Y978" s="88"/>
      <c r="Z978" s="88"/>
      <c r="AA978" s="89"/>
      <c r="AB978" s="90"/>
    </row>
    <row r="979" ht="12.75" customHeight="1">
      <c r="B979" s="160"/>
      <c r="C979" s="160"/>
      <c r="D979" s="160"/>
      <c r="E979" s="160"/>
      <c r="F979" s="160"/>
      <c r="Y979" s="88"/>
      <c r="Z979" s="88"/>
      <c r="AA979" s="89"/>
      <c r="AB979" s="90"/>
    </row>
    <row r="980" ht="12.75" customHeight="1">
      <c r="B980" s="160"/>
      <c r="C980" s="160"/>
      <c r="D980" s="160"/>
      <c r="E980" s="160"/>
      <c r="F980" s="160"/>
      <c r="Y980" s="88"/>
      <c r="Z980" s="88"/>
      <c r="AA980" s="89"/>
      <c r="AB980" s="90"/>
    </row>
    <row r="981" ht="12.75" customHeight="1">
      <c r="B981" s="160"/>
      <c r="C981" s="160"/>
      <c r="D981" s="160"/>
      <c r="E981" s="160"/>
      <c r="F981" s="160"/>
      <c r="Y981" s="88"/>
      <c r="Z981" s="88"/>
      <c r="AA981" s="89"/>
      <c r="AB981" s="90"/>
    </row>
    <row r="982" ht="12.75" customHeight="1">
      <c r="B982" s="160"/>
      <c r="C982" s="160"/>
      <c r="D982" s="160"/>
      <c r="E982" s="160"/>
      <c r="F982" s="160"/>
      <c r="Y982" s="88"/>
      <c r="Z982" s="88"/>
      <c r="AA982" s="89"/>
      <c r="AB982" s="90"/>
    </row>
    <row r="983" ht="12.75" customHeight="1">
      <c r="B983" s="160"/>
      <c r="C983" s="160"/>
      <c r="D983" s="160"/>
      <c r="E983" s="160"/>
      <c r="F983" s="160"/>
      <c r="Y983" s="88"/>
      <c r="Z983" s="88"/>
      <c r="AA983" s="89"/>
      <c r="AB983" s="90"/>
    </row>
    <row r="984" ht="12.75" customHeight="1">
      <c r="B984" s="160"/>
      <c r="C984" s="160"/>
      <c r="D984" s="160"/>
      <c r="E984" s="160"/>
      <c r="F984" s="160"/>
      <c r="Y984" s="88"/>
      <c r="Z984" s="88"/>
      <c r="AA984" s="89"/>
      <c r="AB984" s="90"/>
    </row>
    <row r="985" ht="12.75" customHeight="1">
      <c r="B985" s="160"/>
      <c r="C985" s="160"/>
      <c r="D985" s="160"/>
      <c r="E985" s="160"/>
      <c r="F985" s="160"/>
      <c r="Y985" s="88"/>
      <c r="Z985" s="88"/>
      <c r="AA985" s="89"/>
      <c r="AB985" s="90"/>
    </row>
    <row r="986" ht="12.75" customHeight="1">
      <c r="B986" s="160"/>
      <c r="C986" s="160"/>
      <c r="D986" s="160"/>
      <c r="E986" s="160"/>
      <c r="F986" s="160"/>
      <c r="Y986" s="88"/>
      <c r="Z986" s="88"/>
      <c r="AA986" s="89"/>
      <c r="AB986" s="90"/>
    </row>
    <row r="987" ht="12.75" customHeight="1">
      <c r="B987" s="160"/>
      <c r="C987" s="160"/>
      <c r="D987" s="160"/>
      <c r="E987" s="160"/>
      <c r="F987" s="160"/>
      <c r="Y987" s="88"/>
      <c r="Z987" s="88"/>
      <c r="AA987" s="89"/>
      <c r="AB987" s="90"/>
    </row>
    <row r="988" ht="12.75" customHeight="1">
      <c r="B988" s="160"/>
      <c r="C988" s="160"/>
      <c r="D988" s="160"/>
      <c r="E988" s="160"/>
      <c r="F988" s="160"/>
      <c r="Y988" s="88"/>
      <c r="Z988" s="88"/>
      <c r="AA988" s="89"/>
      <c r="AB988" s="90"/>
    </row>
    <row r="989" ht="12.75" customHeight="1">
      <c r="B989" s="160"/>
      <c r="C989" s="160"/>
      <c r="D989" s="160"/>
      <c r="E989" s="160"/>
      <c r="F989" s="160"/>
      <c r="Y989" s="88"/>
      <c r="Z989" s="88"/>
      <c r="AA989" s="89"/>
      <c r="AB989" s="90"/>
    </row>
    <row r="990" ht="12.75" customHeight="1">
      <c r="B990" s="160"/>
      <c r="C990" s="160"/>
      <c r="D990" s="160"/>
      <c r="E990" s="160"/>
      <c r="F990" s="160"/>
      <c r="Y990" s="88"/>
      <c r="Z990" s="88"/>
      <c r="AA990" s="89"/>
      <c r="AB990" s="90"/>
    </row>
    <row r="991" ht="12.75" customHeight="1">
      <c r="B991" s="160"/>
      <c r="C991" s="160"/>
      <c r="D991" s="160"/>
      <c r="E991" s="160"/>
      <c r="F991" s="160"/>
      <c r="Y991" s="88"/>
      <c r="Z991" s="88"/>
      <c r="AA991" s="89"/>
      <c r="AB991" s="90"/>
    </row>
    <row r="992" ht="12.75" customHeight="1">
      <c r="B992" s="160"/>
      <c r="C992" s="160"/>
      <c r="D992" s="160"/>
      <c r="E992" s="160"/>
      <c r="F992" s="160"/>
      <c r="Y992" s="88"/>
      <c r="Z992" s="88"/>
      <c r="AA992" s="89"/>
      <c r="AB992" s="90"/>
    </row>
    <row r="993" ht="12.75" customHeight="1">
      <c r="B993" s="160"/>
      <c r="C993" s="160"/>
      <c r="D993" s="160"/>
      <c r="E993" s="160"/>
      <c r="F993" s="160"/>
      <c r="Y993" s="88"/>
      <c r="Z993" s="88"/>
      <c r="AA993" s="89"/>
      <c r="AB993" s="90"/>
    </row>
    <row r="994" ht="12.75" customHeight="1">
      <c r="B994" s="160"/>
      <c r="C994" s="160"/>
      <c r="D994" s="160"/>
      <c r="E994" s="160"/>
      <c r="F994" s="160"/>
      <c r="Y994" s="88"/>
      <c r="Z994" s="88"/>
      <c r="AA994" s="89"/>
      <c r="AB994" s="90"/>
    </row>
    <row r="995" ht="12.75" customHeight="1">
      <c r="B995" s="160"/>
      <c r="C995" s="160"/>
      <c r="D995" s="160"/>
      <c r="E995" s="160"/>
      <c r="F995" s="160"/>
      <c r="Y995" s="88"/>
      <c r="Z995" s="88"/>
      <c r="AA995" s="89"/>
      <c r="AB995" s="90"/>
    </row>
    <row r="996" ht="12.75" customHeight="1">
      <c r="B996" s="160"/>
      <c r="C996" s="160"/>
      <c r="D996" s="160"/>
      <c r="E996" s="160"/>
      <c r="F996" s="160"/>
      <c r="Y996" s="88"/>
      <c r="Z996" s="88"/>
      <c r="AA996" s="89"/>
      <c r="AB996" s="90"/>
    </row>
    <row r="997" ht="12.75" customHeight="1">
      <c r="B997" s="160"/>
      <c r="C997" s="160"/>
      <c r="D997" s="160"/>
      <c r="E997" s="160"/>
      <c r="F997" s="160"/>
      <c r="Y997" s="88"/>
      <c r="Z997" s="88"/>
      <c r="AA997" s="89"/>
      <c r="AB997" s="90"/>
    </row>
    <row r="998" ht="12.75" customHeight="1">
      <c r="B998" s="160"/>
      <c r="C998" s="160"/>
      <c r="D998" s="160"/>
      <c r="E998" s="160"/>
      <c r="F998" s="160"/>
      <c r="Y998" s="88"/>
      <c r="Z998" s="88"/>
      <c r="AA998" s="89"/>
      <c r="AB998" s="90"/>
    </row>
    <row r="999" ht="12.75" customHeight="1">
      <c r="B999" s="160"/>
      <c r="C999" s="160"/>
      <c r="D999" s="160"/>
      <c r="E999" s="160"/>
      <c r="F999" s="160"/>
      <c r="Y999" s="88"/>
      <c r="Z999" s="88"/>
      <c r="AA999" s="89"/>
      <c r="AB999" s="90"/>
    </row>
    <row r="1000" ht="12.75" customHeight="1">
      <c r="B1000" s="160"/>
      <c r="C1000" s="160"/>
      <c r="D1000" s="160"/>
      <c r="E1000" s="160"/>
      <c r="F1000" s="160"/>
      <c r="Y1000" s="88"/>
      <c r="Z1000" s="88"/>
      <c r="AA1000" s="89"/>
      <c r="AB1000" s="90"/>
    </row>
  </sheetData>
  <mergeCells count="13">
    <mergeCell ref="N25:R25"/>
    <mergeCell ref="N35:R35"/>
    <mergeCell ref="N45:R45"/>
    <mergeCell ref="H29:L29"/>
    <mergeCell ref="H44:L44"/>
    <mergeCell ref="A50:E50"/>
    <mergeCell ref="H2:L2"/>
    <mergeCell ref="N2:R2"/>
    <mergeCell ref="A16:E16"/>
    <mergeCell ref="H16:L16"/>
    <mergeCell ref="N16:R16"/>
    <mergeCell ref="A22:E22"/>
    <mergeCell ref="A37:E37"/>
  </mergeCells>
  <dataValidations>
    <dataValidation type="list" allowBlank="1" showInputMessage="1" showErrorMessage="1" prompt="Conductor no válido" sqref="B4:B13">
      <formula1>$Y$4:$Y$6</formula1>
    </dataValidation>
  </dataValidations>
  <printOptions/>
  <pageMargins bottom="0.25" footer="0.0" header="0.0" left="0.25" right="0.25" top="0.25"/>
  <pageSetup scale="56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1998-03-05T13:45:27Z</dcterms:created>
  <dc:creator>Ray Yeager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0x010100E0EBACAA1FE27F4BAF01BEE087EF074E</vt:lpwstr>
  </property>
</Properties>
</file>