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addin.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customUI2010RelID"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현재_통합_문서" defaultThemeVersion="166925"/>
  <mc:AlternateContent xmlns:mc="http://schemas.openxmlformats.org/markup-compatibility/2006">
    <mc:Choice Requires="x15">
      <x15ac:absPath xmlns:x15ac="http://schemas.microsoft.com/office/spreadsheetml/2010/11/ac" url="C:\Users\world\PycharmProjects\Funbitrage\"/>
    </mc:Choice>
  </mc:AlternateContent>
  <bookViews>
    <workbookView visibility="veryHidden" xWindow="-120" yWindow="-120" windowWidth="29040" windowHeight="15720" tabRatio="684" xr2:uid="{495CDA51-64EF-49D5-B9F2-851658AAFAE3}"/>
  </bookViews>
  <sheets>
    <sheet name="테이블 Prompt 마스터" sheetId="17" r:id="rId1"/>
    <sheet name="더미 데이터 생성" sheetId="19" r:id="rId2"/>
    <sheet name="댓글 감정 분석" sheetId="4" r:id="rId3"/>
    <sheet name="고등학교 영단어 퀴즈" sheetId="3" r:id="rId4"/>
    <sheet name="해시 태그 생성" sheetId="5" r:id="rId5"/>
    <sheet name="댓글 분류" sheetId="29" r:id="rId6"/>
    <sheet name="영수증 OCR" sheetId="35" r:id="rId7"/>
    <sheet name="사업자등록증 OCR" sheetId="37" r:id="rId8"/>
    <sheet name="여권 OCR" sheetId="36" r:id="rId9"/>
    <sheet name="생기부작성" sheetId="30" r:id="rId10"/>
    <sheet name="ChatGPT_SETTING" sheetId="7" r:id="rId11"/>
    <sheet name="ChatGPT_DB" sheetId="2" r:id="rId12"/>
    <sheet name="ChatGPT_WS" sheetId="25" r:id="rId13"/>
    <sheet name="ChatGPT_Model" sheetId="27" r:id="rId14"/>
    <sheet name="ChatGPT_History" sheetId="13" r:id="rId15"/>
  </sheets>
  <functionGroups builtInGroupCount="19"/>
  <definedNames>
    <definedName name="_xlnm._FilterDatabase" localSheetId="4" hidden="1">'해시 태그 생성'!$D$5:$F$131</definedName>
    <definedName name="_xlnm.Print_Area" localSheetId="3">'고등학교 영단어 퀴즈'!$J$2:$L$36,'고등학교 영단어 퀴즈'!$O$2:$Q$36</definedName>
    <definedName name="QuizPrompt" localSheetId="1">'더미 데이터 생성'!$C$20</definedName>
    <definedName name="QuizPrompt" localSheetId="0">'테이블 Prompt 마스터'!$C$25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3" l="1"/>
  <c r="K4" i="3"/>
  <c r="K8" i="19"/>
  <c r="K9" i="19"/>
  <c r="K10" i="19"/>
  <c r="K11" i="19"/>
  <c r="K12" i="19"/>
  <c r="K13" i="19"/>
  <c r="K14" i="19"/>
  <c r="K16" i="19"/>
  <c r="K17" i="19"/>
  <c r="J9" i="19"/>
  <c r="L9" i="19" s="1"/>
  <c r="J10" i="19"/>
  <c r="L10" i="19" s="1"/>
  <c r="J11" i="19"/>
  <c r="L11" i="19" s="1"/>
  <c r="J12" i="19"/>
  <c r="L12" i="19" s="1"/>
  <c r="J13" i="19"/>
  <c r="L13" i="19" s="1"/>
  <c r="J14" i="19"/>
  <c r="L14" i="19" s="1"/>
  <c r="J15" i="19"/>
  <c r="L15" i="19" s="1"/>
  <c r="J16" i="19"/>
  <c r="L16" i="19" s="1"/>
  <c r="J17" i="19"/>
  <c r="L17" i="19" s="1"/>
  <c r="J8" i="19"/>
  <c r="H11" i="19"/>
  <c r="I11" i="19" s="1"/>
  <c r="H12" i="19"/>
  <c r="I12" i="19" s="1"/>
  <c r="H13" i="19"/>
  <c r="I13" i="19" s="1"/>
  <c r="H14" i="19"/>
  <c r="I14" i="19" s="1"/>
  <c r="H15" i="19"/>
  <c r="I15" i="19" s="1"/>
  <c r="H16" i="19"/>
  <c r="I16" i="19" s="1"/>
  <c r="H17" i="19"/>
  <c r="I17" i="19" s="1"/>
  <c r="L18" i="19"/>
  <c r="J18" i="19"/>
  <c r="H10" i="19"/>
  <c r="I10" i="19" s="1"/>
  <c r="H9" i="19"/>
  <c r="I9" i="19" s="1"/>
  <c r="H8" i="19"/>
  <c r="I8" i="19" s="1"/>
  <c r="H6" i="19"/>
  <c r="L8" i="19" l="1"/>
  <c r="C20" i="19" s="1"/>
  <c r="I9" i="17"/>
  <c r="J9" i="17" s="1"/>
  <c r="K9" i="17"/>
  <c r="N9" i="17" s="1"/>
  <c r="L9" i="17"/>
  <c r="M9" i="17"/>
  <c r="I10" i="17"/>
  <c r="J10" i="17" s="1"/>
  <c r="K10" i="17"/>
  <c r="N10" i="17" s="1"/>
  <c r="L10" i="17"/>
  <c r="M10" i="17"/>
  <c r="I11" i="17"/>
  <c r="J11" i="17" s="1"/>
  <c r="K11" i="17"/>
  <c r="N11" i="17" s="1"/>
  <c r="L11" i="17"/>
  <c r="M11" i="17"/>
  <c r="I12" i="17"/>
  <c r="J12" i="17" s="1"/>
  <c r="K12" i="17"/>
  <c r="L12" i="17"/>
  <c r="M12" i="17"/>
  <c r="N12" i="17"/>
  <c r="I13" i="17"/>
  <c r="J13" i="17" s="1"/>
  <c r="K13" i="17"/>
  <c r="L13" i="17"/>
  <c r="M13" i="17"/>
  <c r="N13" i="17"/>
  <c r="I14" i="17"/>
  <c r="J14" i="17" s="1"/>
  <c r="K14" i="17"/>
  <c r="L14" i="17"/>
  <c r="M14" i="17"/>
  <c r="N14" i="17"/>
  <c r="I15" i="17"/>
  <c r="J15" i="17" s="1"/>
  <c r="K15" i="17"/>
  <c r="L15" i="17"/>
  <c r="M15" i="17"/>
  <c r="N15" i="17"/>
  <c r="I16" i="17"/>
  <c r="J16" i="17" s="1"/>
  <c r="K16" i="17"/>
  <c r="L16" i="17"/>
  <c r="M16" i="17"/>
  <c r="N16" i="17"/>
  <c r="I17" i="17"/>
  <c r="J17" i="17" s="1"/>
  <c r="K17" i="17"/>
  <c r="L17" i="17"/>
  <c r="M17" i="17"/>
  <c r="N17" i="17"/>
  <c r="I18" i="17"/>
  <c r="J18" i="17" s="1"/>
  <c r="K18" i="17"/>
  <c r="L18" i="17"/>
  <c r="M18" i="17"/>
  <c r="N18" i="17"/>
  <c r="I19" i="17"/>
  <c r="J19" i="17" s="1"/>
  <c r="K19" i="17"/>
  <c r="L19" i="17"/>
  <c r="M19" i="17"/>
  <c r="N19" i="17"/>
  <c r="I20" i="17"/>
  <c r="J20" i="17" s="1"/>
  <c r="K20" i="17"/>
  <c r="L20" i="17"/>
  <c r="M20" i="17"/>
  <c r="N20" i="17"/>
  <c r="I21" i="17"/>
  <c r="J21" i="17" s="1"/>
  <c r="K21" i="17"/>
  <c r="L21" i="17"/>
  <c r="M21" i="17"/>
  <c r="N21" i="17"/>
  <c r="I22" i="17"/>
  <c r="J22" i="17" s="1"/>
  <c r="K22" i="17"/>
  <c r="L22" i="17"/>
  <c r="M22" i="17"/>
  <c r="N22" i="17"/>
  <c r="I6" i="17" l="1"/>
  <c r="I8" i="17"/>
  <c r="J8" i="17" s="1"/>
  <c r="N8" i="17" s="1"/>
  <c r="K8" i="17"/>
  <c r="L8" i="17"/>
  <c r="M8" i="17"/>
  <c r="K23" i="17"/>
  <c r="N23" i="17"/>
  <c r="C25" i="17" l="1"/>
  <c r="O9" i="3"/>
  <c r="O12" i="3" s="1"/>
  <c r="O15" i="3" s="1"/>
  <c r="O18" i="3" s="1"/>
  <c r="O21" i="3" s="1"/>
  <c r="O24" i="3" s="1"/>
  <c r="O27" i="3" s="1"/>
  <c r="O30" i="3" s="1"/>
  <c r="O33" i="3" s="1"/>
  <c r="O7" i="3"/>
  <c r="O10" i="3" s="1"/>
  <c r="J7" i="3"/>
  <c r="J10" i="3" s="1"/>
  <c r="J13" i="3" s="1"/>
  <c r="J16" i="3" s="1"/>
  <c r="J19" i="3" s="1"/>
  <c r="J22" i="3" s="1"/>
  <c r="J25" i="3" s="1"/>
  <c r="J28" i="3" s="1"/>
  <c r="J31" i="3" s="1"/>
  <c r="J34" i="3" s="1"/>
  <c r="F15" i="5"/>
  <c r="F14" i="5"/>
  <c r="F13" i="5"/>
  <c r="F12" i="5"/>
  <c r="F11" i="5"/>
  <c r="F10" i="5"/>
  <c r="F9" i="5"/>
  <c r="F8" i="5"/>
  <c r="F7" i="5"/>
  <c r="F6" i="5"/>
  <c r="J9" i="3"/>
  <c r="J12" i="3" s="1"/>
  <c r="J15" i="3" s="1"/>
  <c r="J18" i="3" s="1"/>
  <c r="J21" i="3" s="1"/>
  <c r="J24" i="3" s="1"/>
  <c r="J27" i="3" s="1"/>
  <c r="J30" i="3" s="1"/>
  <c r="J33" i="3" s="1"/>
  <c r="C23" i="4"/>
  <c r="C22" i="4"/>
  <c r="C21" i="4"/>
  <c r="C20" i="4"/>
  <c r="C19" i="4"/>
  <c r="C18" i="4"/>
  <c r="C17" i="4"/>
  <c r="C16" i="4"/>
  <c r="C15" i="4"/>
  <c r="C14" i="4"/>
  <c r="C13" i="4"/>
  <c r="C12" i="4"/>
  <c r="C11" i="4"/>
  <c r="C10" i="4"/>
  <c r="C9" i="4"/>
  <c r="C8" i="4"/>
  <c r="C7" i="4"/>
  <c r="C6" i="4"/>
  <c r="K15" i="3" a="1"/>
  <c r="K12" i="3" a="1"/>
  <c r="P8" i="3" a="1"/>
  <c r="K27" i="3" a="1"/>
  <c r="K30" i="3" a="1"/>
  <c r="K21" i="3" a="1"/>
  <c r="K6" i="3" a="1"/>
  <c r="K24" i="3" a="1"/>
  <c r="P11" i="3" a="1"/>
  <c r="K9" i="3" a="1"/>
  <c r="K18" i="3" a="1"/>
  <c r="K33" i="3" a="1"/>
  <c r="P8" i="3" l="1"/>
  <c r="P11" i="3"/>
  <c r="O13" i="3"/>
  <c r="K27" i="3"/>
  <c r="K24" i="3"/>
  <c r="K15" i="3"/>
  <c r="K12" i="3"/>
  <c r="K9" i="3"/>
  <c r="K21" i="3"/>
  <c r="K33" i="3"/>
  <c r="K6" i="3"/>
  <c r="K18" i="3"/>
  <c r="K30" i="3"/>
  <c r="P14" i="3" a="1"/>
  <c r="P6" i="3" a="1"/>
  <c r="K16" i="3" a="1"/>
  <c r="K10" i="3" a="1"/>
  <c r="P9" i="3" a="1"/>
  <c r="K25" i="3" a="1"/>
  <c r="K13" i="3" a="1"/>
  <c r="K28" i="3" a="1"/>
  <c r="K22" i="3" a="1"/>
  <c r="K7" i="3" a="1"/>
  <c r="K19" i="3" a="1"/>
  <c r="K31" i="3" a="1"/>
  <c r="K34" i="3" a="1"/>
  <c r="P14" i="3" l="1"/>
  <c r="P6" i="3"/>
  <c r="P9" i="3"/>
  <c r="O16" i="3"/>
  <c r="K7" i="3"/>
  <c r="K10" i="3"/>
  <c r="K13" i="3"/>
  <c r="K22" i="3"/>
  <c r="K16" i="3"/>
  <c r="K31" i="3"/>
  <c r="K25" i="3"/>
  <c r="K34" i="3"/>
  <c r="K19" i="3"/>
  <c r="K28" i="3"/>
  <c r="P17" i="3" a="1"/>
  <c r="P7" i="3" a="1"/>
  <c r="P10" i="3" a="1"/>
  <c r="P12" i="3" a="1"/>
  <c r="P17" i="3" l="1"/>
  <c r="P12" i="3"/>
  <c r="P10" i="3"/>
  <c r="P7" i="3"/>
  <c r="O19" i="3"/>
  <c r="P20" i="3" a="1"/>
  <c r="P13" i="3" a="1"/>
  <c r="P15" i="3" a="1"/>
  <c r="P20" i="3" l="1"/>
  <c r="P15" i="3"/>
  <c r="P13" i="3"/>
  <c r="O22" i="3"/>
  <c r="P23" i="3" a="1"/>
  <c r="P16" i="3" a="1"/>
  <c r="P18" i="3" a="1"/>
  <c r="P23" i="3" l="1"/>
  <c r="P18" i="3"/>
  <c r="P16" i="3"/>
  <c r="O25" i="3"/>
  <c r="P26" i="3" a="1"/>
  <c r="P19" i="3" a="1"/>
  <c r="P21" i="3" a="1"/>
  <c r="P26" i="3" l="1"/>
  <c r="P21" i="3"/>
  <c r="P19" i="3"/>
  <c r="O28" i="3"/>
  <c r="P24" i="3" a="1"/>
  <c r="P22" i="3" a="1"/>
  <c r="P29" i="3" a="1"/>
  <c r="P29" i="3" l="1"/>
  <c r="P24" i="3"/>
  <c r="P22" i="3"/>
  <c r="O31" i="3"/>
  <c r="P25" i="3" a="1"/>
  <c r="P27" i="3" a="1"/>
  <c r="P32" i="3" a="1"/>
  <c r="P32" i="3" l="1"/>
  <c r="P27" i="3"/>
  <c r="P25" i="3"/>
  <c r="O34" i="3"/>
  <c r="P35" i="3" a="1"/>
  <c r="P33" i="3" a="1"/>
  <c r="P30" i="3" a="1"/>
  <c r="P28" i="3" a="1"/>
  <c r="P35" i="3" l="1"/>
  <c r="P30" i="3"/>
  <c r="P33" i="3"/>
  <c r="P28" i="3"/>
  <c r="P34" i="3" a="1"/>
  <c r="P31" i="3" a="1"/>
  <c r="P34" i="3" l="1"/>
  <c r="P31"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1B1142D-FA4B-4EFA-BF65-7924FD5C83E8}" keepAlive="1" name="쿼리 - 재무분석 리스트" description="통합 문서의 '재무분석 리스트' 쿼리에 대한 연결입니다." type="5" refreshedVersion="0" background="1">
    <dbPr connection="Provider=Microsoft.Mashup.OleDb.1;Data Source=$Workbook$;Location=&quot;재무분석 리스트&quot;;Extended Properties=&quot;&quot;" command="SELECT * FROM [재무분석 리스트]"/>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<sst xmlns="http://schemas.openxmlformats.org/spreadsheetml/2006/main" count="500" uniqueCount="413">
  <si>
    <t>API 키</t>
    <phoneticPr fontId="1" type="noConversion"/>
  </si>
  <si>
    <t>나이키 제품의 퀄리티는 항상 일류입니다. 하지만 가격은 조금 비싸요.</t>
  </si>
  <si>
    <t>이 쇼핑몰에서는 다양한 나이키 제품을 만날 수 있어서 좋아요.</t>
  </si>
  <si>
    <t>나이키 신발의 내구성은 좋지만, 가끔 디자인이 다소 지루해 보일 때도 있어요.</t>
  </si>
  <si>
    <t>이 쇼핑몰은 나이키 제품에 대한 정보와 리뷰를 잘 제공해줘서 믿을 만해요.</t>
  </si>
  <si>
    <t>나이키 제품의 가격은 다소 높지만, 그만한 가치가 있어요.</t>
  </si>
  <si>
    <t>이 쇼핑몰에서 나이키 제품을 구매하면 빠른 배송을 기대할 수 있어서 좋아요.</t>
  </si>
  <si>
    <t>나이키 제품은 스포츠 활동에 최적화되어 있어서 신뢰할 수 있어요.</t>
  </si>
  <si>
    <t>이 신발은 가볍고 편안해서 오랫동안 착용하기에 좋아요.</t>
  </si>
  <si>
    <t>가격은 조금 아쉽지만, 나이키 제품은 내 발을 완벽하게 감싸줘서 편안해요.</t>
  </si>
  <si>
    <t>이 신발은 예쁘고 튼튼해 보여서 매우 만족스럽습니다!</t>
  </si>
  <si>
    <t>나이키 제품을 구매했는데, 신발의 내부 패딩이 조금 얇아서 아쉬웠어요.</t>
  </si>
  <si>
    <t>나이키 제품은 운동을 할 때 편안하고 안정적인 지지력을 제공해줘서 좋아요.</t>
  </si>
  <si>
    <t>댓글</t>
    <phoneticPr fontId="1" type="noConversion"/>
  </si>
  <si>
    <t>평가</t>
    <phoneticPr fontId="1" type="noConversion"/>
  </si>
  <si>
    <t>Prompt</t>
    <phoneticPr fontId="1" type="noConversion"/>
  </si>
  <si>
    <t>ReturnType</t>
    <phoneticPr fontId="1" type="noConversion"/>
  </si>
  <si>
    <t>여성 모던 꾸안꾸 단가라 카라넥 반팔 니트</t>
  </si>
  <si>
    <t>여성 심플 데일리 일상패션 골지 브이넥 가디건</t>
  </si>
  <si>
    <t>여성 하객룩 노카라 진주버튼 트위드 반팔 자켓</t>
  </si>
  <si>
    <t>여름 여성 휴양지룩 바캉스룩 꽈배기 홀터넥 크롭나시</t>
  </si>
  <si>
    <t>여름 여성 여행룩 뒤트임 퍼프 반팔 롱원피스</t>
  </si>
  <si>
    <t>여성 빈티지 데일리룩 루즈핏 체크 남방 셔츠</t>
  </si>
  <si>
    <t>여성 샤랄라 플라워 자수 펀칭 반팔 롱원피스</t>
  </si>
  <si>
    <t>여성 데일리룩 페미닌 크롭탑 볼레로 가디건 세트</t>
  </si>
  <si>
    <t>여성 페미닌룩 레이스 뷔스티에 러플 나시 롱원피스</t>
  </si>
  <si>
    <t>여성 러블리 휴양지 프릴 리본 끈나시 롱원피스</t>
  </si>
  <si>
    <t>여성 페미닌 하객룩 레이스 펀칭 퍼프 반팔자켓</t>
  </si>
  <si>
    <t>여성 휴양지룩 브이넥 뷔스티에 핀턱 끈나시 롱원피스</t>
  </si>
  <si>
    <t>여성 러블리 페미닌룩 라운드넥 펀칭 반팔 니트</t>
  </si>
  <si>
    <t>여성 러블리 로맨틱룩 레이스 프릴 퍼프 블라우스</t>
  </si>
  <si>
    <t>여성 모던 미니멀룩 나시 니트 슬립 롱원피스</t>
  </si>
  <si>
    <t>봄 여성 꽃놀이룩 리본 나시 볼레로 가디건</t>
  </si>
  <si>
    <t>여성 러블리 데이트룩 핑크 나시 볼레로 가디건</t>
  </si>
  <si>
    <t>봄 여성 스트릿패션 리본 나시 크롭 볼레로 가디건</t>
  </si>
  <si>
    <t>결과</t>
    <phoneticPr fontId="1" type="noConversion"/>
  </si>
  <si>
    <t>RibID</t>
    <phoneticPr fontId="1" type="noConversion"/>
  </si>
  <si>
    <t>Description</t>
    <phoneticPr fontId="1" type="noConversion"/>
  </si>
  <si>
    <t>ID</t>
    <phoneticPr fontId="1" type="noConversion"/>
  </si>
  <si>
    <t>이 신발은 정말 편하고 스타일리시해요!</t>
    <phoneticPr fontId="1" type="noConversion"/>
  </si>
  <si>
    <t>나이키 제품은 운동할 때 훌륭한 지지력을 제공해줘서 좋아요.</t>
    <phoneticPr fontId="1" type="noConversion"/>
  </si>
  <si>
    <t>이 신발은 예쁘고 동시에 실용적이에요. 정말 만족합니다!</t>
    <phoneticPr fontId="1" type="noConversion"/>
  </si>
  <si>
    <t>나이키 제품은 트렌디한 스타일과 탁월한 품질을 동시에 갖추고 있어요.</t>
    <phoneticPr fontId="1" type="noConversion"/>
  </si>
  <si>
    <t>나이키 제품의 편안함은 정말 탁월하지만 신발의 쿠셔닝이 더 좋을 수도 있을 것 같아요.</t>
    <phoneticPr fontId="1" type="noConversion"/>
  </si>
  <si>
    <t>나이키 신발은 자주 구매하지만, 가격이 점점 오르는 것 같아서 별로에요</t>
    <phoneticPr fontId="1" type="noConversion"/>
  </si>
  <si>
    <t>단어</t>
    <phoneticPr fontId="1" type="noConversion"/>
  </si>
  <si>
    <t>require</t>
    <phoneticPr fontId="1" type="noConversion"/>
  </si>
  <si>
    <t>technology</t>
    <phoneticPr fontId="1" type="noConversion"/>
  </si>
  <si>
    <t>individual</t>
    <phoneticPr fontId="1" type="noConversion"/>
  </si>
  <si>
    <t>provide</t>
    <phoneticPr fontId="1" type="noConversion"/>
  </si>
  <si>
    <t>object</t>
    <phoneticPr fontId="1" type="noConversion"/>
  </si>
  <si>
    <t>level</t>
    <phoneticPr fontId="1" type="noConversion"/>
  </si>
  <si>
    <t>involve</t>
    <phoneticPr fontId="1" type="noConversion"/>
  </si>
  <si>
    <t>employ</t>
    <phoneticPr fontId="1" type="noConversion"/>
  </si>
  <si>
    <t>attitute</t>
    <phoneticPr fontId="1" type="noConversion"/>
  </si>
  <si>
    <t>improve</t>
    <phoneticPr fontId="1" type="noConversion"/>
  </si>
  <si>
    <t>정답</t>
    <phoneticPr fontId="1" type="noConversion"/>
  </si>
  <si>
    <t>보기4</t>
    <phoneticPr fontId="1" type="noConversion"/>
  </si>
  <si>
    <t>보기3</t>
    <phoneticPr fontId="1" type="noConversion"/>
  </si>
  <si>
    <t>보기2</t>
    <phoneticPr fontId="1" type="noConversion"/>
  </si>
  <si>
    <t>보기1</t>
    <phoneticPr fontId="1" type="noConversion"/>
  </si>
  <si>
    <t>문제</t>
    <phoneticPr fontId="1" type="noConversion"/>
  </si>
  <si>
    <t>연간발행량</t>
    <phoneticPr fontId="1" type="noConversion"/>
  </si>
  <si>
    <t>아래 작성한 각 문장들의 감정을 "긍정, 중립, 부정"으로 평가합니다. 답변에는 문장을 포함하지 않고 "긍정, 중립, 부정"으로만 작성합니다.</t>
    <phoneticPr fontId="1" type="noConversion"/>
  </si>
  <si>
    <t>Request</t>
    <phoneticPr fontId="1" type="noConversion"/>
  </si>
  <si>
    <t>Result</t>
    <phoneticPr fontId="1" type="noConversion"/>
  </si>
  <si>
    <t>Token</t>
    <phoneticPr fontId="1" type="noConversion"/>
  </si>
  <si>
    <t>RunTime</t>
    <phoneticPr fontId="1" type="noConversion"/>
  </si>
  <si>
    <t>감정 분석</t>
    <phoneticPr fontId="1" type="noConversion"/>
  </si>
  <si>
    <t>일치영역</t>
    <phoneticPr fontId="1" type="noConversion"/>
  </si>
  <si>
    <t>영어 빈칸 채우기 퀴즈</t>
    <phoneticPr fontId="1" type="noConversion"/>
  </si>
  <si>
    <t>테이블</t>
    <phoneticPr fontId="1" type="noConversion"/>
  </si>
  <si>
    <t>해시태그 만들기</t>
  </si>
  <si>
    <t>아래 각 항목으로 제품이름이 정리되어 있습니다. 제품이름을 참고하여 검색 유입을 높일 수 있는 1개 단어로 된 10개 해시태그를 테이블 형식으로 작성합니다. 대한민국에서 가장 많이 검색되는 키워드를 사용해주세요. 테이블은 "해시태그" 필드만 작성합니다.</t>
  </si>
  <si>
    <t>테이블</t>
  </si>
  <si>
    <t>← 수식 앞 작은따옴표(')를 제거 후 자동채우기 합니다.</t>
    <phoneticPr fontId="1" type="noConversion"/>
  </si>
  <si>
    <t>기업재무분석</t>
  </si>
  <si>
    <t>기업 개요와 재무 정보 데이터를 바탕으로 기업의 재무상태를 체계적으로 분석하고 주식에 대한 투자의견을 제시해주세요.</t>
  </si>
  <si>
    <t>값</t>
  </si>
  <si>
    <t>belief</t>
    <phoneticPr fontId="1" type="noConversion"/>
  </si>
  <si>
    <t>attitude</t>
    <phoneticPr fontId="1" type="noConversion"/>
  </si>
  <si>
    <t>fashion</t>
    <phoneticPr fontId="1" type="noConversion"/>
  </si>
  <si>
    <t>recognize</t>
    <phoneticPr fontId="1" type="noConversion"/>
  </si>
  <si>
    <t>proper</t>
    <phoneticPr fontId="1" type="noConversion"/>
  </si>
  <si>
    <t>due</t>
    <phoneticPr fontId="1" type="noConversion"/>
  </si>
  <si>
    <t>behave</t>
    <phoneticPr fontId="1" type="noConversion"/>
  </si>
  <si>
    <t>opportunity</t>
    <phoneticPr fontId="1" type="noConversion"/>
  </si>
  <si>
    <t>occur</t>
    <phoneticPr fontId="1" type="noConversion"/>
  </si>
  <si>
    <t>available</t>
    <phoneticPr fontId="1" type="noConversion"/>
  </si>
  <si>
    <t>professional</t>
    <phoneticPr fontId="1" type="noConversion"/>
  </si>
  <si>
    <t>frequent</t>
    <phoneticPr fontId="1" type="noConversion"/>
  </si>
  <si>
    <t>offer</t>
    <phoneticPr fontId="1" type="noConversion"/>
  </si>
  <si>
    <t>enhance</t>
    <phoneticPr fontId="1" type="noConversion"/>
  </si>
  <si>
    <t>need</t>
    <phoneticPr fontId="1" type="noConversion"/>
  </si>
  <si>
    <t>hire</t>
    <phoneticPr fontId="1" type="noConversion"/>
  </si>
  <si>
    <t>당신은 대한민국의 고등학교 영어교사입니다. 아래 배열의 각 항목이 정답인 영어 빈칸 채우기 문제를 만들어주세요. 보기 중 하나는 반드시 정답이여야 합니다. 빈칸은 밑줄로 작성하고, 정답은 문제에서 예측할 수 있도록 만들어주세요. Please generate in Table format with 6 columns. Column 1: '문제', Column 2: '보기1', Column 3: '보기2', Column 4: '보기3', Column 5: '보기4', Column 6: '정답'and When create the Table, please following following instruction. '문제'은 100자 내외로 작성하되, 고등학교 수준에 맞게 작성합니다.'보기1'은 정답과 비슷한 수준의 단어로 작성합니다.'보기2'은 정답과 비슷한 수준의 단어로 작성합니다.'보기3'은 정답과 비슷한 수준의 단어로 작성합니다.'보기4'은 정답과 비슷한 수준의 단어로 작성합니다.'정답'은 보기 중 하나로 작성합니다.</t>
    <phoneticPr fontId="1" type="noConversion"/>
  </si>
  <si>
    <t>The job ___________s a lot of skill in using computer programs.</t>
    <phoneticPr fontId="1" type="noConversion"/>
  </si>
  <si>
    <t>want</t>
    <phoneticPr fontId="1" type="noConversion"/>
  </si>
  <si>
    <t>desire</t>
    <phoneticPr fontId="1" type="noConversion"/>
  </si>
  <si>
    <t>We are living in a world where ____________ is changing rapidly.</t>
    <phoneticPr fontId="1" type="noConversion"/>
  </si>
  <si>
    <t>science</t>
    <phoneticPr fontId="1" type="noConversion"/>
  </si>
  <si>
    <t>engineering</t>
    <phoneticPr fontId="1" type="noConversion"/>
  </si>
  <si>
    <t>math</t>
    <phoneticPr fontId="1" type="noConversion"/>
  </si>
  <si>
    <t>It is important to develop a/an ____________ way of thinking that can make you stand out from others.</t>
    <phoneticPr fontId="1" type="noConversion"/>
  </si>
  <si>
    <t>impersonal</t>
    <phoneticPr fontId="1" type="noConversion"/>
  </si>
  <si>
    <t>personal</t>
    <phoneticPr fontId="1" type="noConversion"/>
  </si>
  <si>
    <t>common</t>
    <phoneticPr fontId="1" type="noConversion"/>
  </si>
  <si>
    <t>The school should ____________ students with a safe and comfortable learning environment.</t>
    <phoneticPr fontId="1" type="noConversion"/>
  </si>
  <si>
    <t>give</t>
    <phoneticPr fontId="1" type="noConversion"/>
  </si>
  <si>
    <t>lend</t>
    <phoneticPr fontId="1" type="noConversion"/>
  </si>
  <si>
    <t>The purpose of the lesson is to ___________ the usage of the passive voice in English.</t>
    <phoneticPr fontId="1" type="noConversion"/>
  </si>
  <si>
    <t>product</t>
    <phoneticPr fontId="1" type="noConversion"/>
  </si>
  <si>
    <t>method</t>
    <phoneticPr fontId="1" type="noConversion"/>
  </si>
  <si>
    <t>way</t>
    <phoneticPr fontId="1" type="noConversion"/>
  </si>
  <si>
    <t>The __________ is getting harder as the students go up higher grades.</t>
    <phoneticPr fontId="1" type="noConversion"/>
  </si>
  <si>
    <t>class</t>
    <phoneticPr fontId="1" type="noConversion"/>
  </si>
  <si>
    <t>stage</t>
    <phoneticPr fontId="1" type="noConversion"/>
  </si>
  <si>
    <t>step</t>
    <phoneticPr fontId="1" type="noConversion"/>
  </si>
  <si>
    <t>The project will ___________ a lot of research and fieldwork.</t>
    <phoneticPr fontId="1" type="noConversion"/>
  </si>
  <si>
    <t>comprise</t>
    <phoneticPr fontId="1" type="noConversion"/>
  </si>
  <si>
    <t>include</t>
    <phoneticPr fontId="1" type="noConversion"/>
  </si>
  <si>
    <t>contain</t>
    <phoneticPr fontId="1" type="noConversion"/>
  </si>
  <si>
    <t>The company has decided to ___________ more workers to meet the deadline.</t>
    <phoneticPr fontId="1" type="noConversion"/>
  </si>
  <si>
    <t>engage</t>
    <phoneticPr fontId="1" type="noConversion"/>
  </si>
  <si>
    <t>A positive ___________ toward the subject can lead to better grades and academic success.</t>
    <phoneticPr fontId="1" type="noConversion"/>
  </si>
  <si>
    <t>stance</t>
    <phoneticPr fontId="1" type="noConversion"/>
  </si>
  <si>
    <t>view</t>
    <phoneticPr fontId="1" type="noConversion"/>
  </si>
  <si>
    <t>Consistent practice is the best way to ___________ skills in any subject.</t>
    <phoneticPr fontId="1" type="noConversion"/>
  </si>
  <si>
    <t>develop</t>
    <phoneticPr fontId="1" type="noConversion"/>
  </si>
  <si>
    <t>acquire</t>
    <phoneticPr fontId="1" type="noConversion"/>
  </si>
  <si>
    <t>조건3</t>
    <phoneticPr fontId="1" type="noConversion"/>
  </si>
  <si>
    <t>조건2</t>
    <phoneticPr fontId="1" type="noConversion"/>
  </si>
  <si>
    <t>조건1</t>
    <phoneticPr fontId="1" type="noConversion"/>
  </si>
  <si>
    <t>글자수</t>
    <phoneticPr fontId="1" type="noConversion"/>
  </si>
  <si>
    <t>머릿글</t>
    <phoneticPr fontId="1" type="noConversion"/>
  </si>
  <si>
    <r>
      <t>* 조건은</t>
    </r>
    <r>
      <rPr>
        <b/>
        <sz val="10"/>
        <color theme="1" tint="0.34998626667073579"/>
        <rFont val="맑은 고딕"/>
        <family val="3"/>
        <charset val="129"/>
        <scheme val="minor"/>
      </rPr>
      <t xml:space="preserve"> </t>
    </r>
    <r>
      <rPr>
        <b/>
        <u/>
        <sz val="10"/>
        <color rgb="FF0066FF"/>
        <rFont val="맑은 고딕"/>
        <family val="3"/>
        <charset val="129"/>
        <scheme val="minor"/>
      </rPr>
      <t>"~로 작성" 형태</t>
    </r>
    <r>
      <rPr>
        <sz val="10"/>
        <color theme="1" tint="0.34998626667073579"/>
        <rFont val="맑은 고딕"/>
        <family val="3"/>
        <charset val="129"/>
        <scheme val="minor"/>
      </rPr>
      <t xml:space="preserve">로 작성합니다. 예) </t>
    </r>
    <r>
      <rPr>
        <b/>
        <sz val="10"/>
        <color theme="1" tint="0.34998626667073579"/>
        <rFont val="맑은 고딕"/>
        <family val="3"/>
        <charset val="129"/>
        <scheme val="minor"/>
      </rPr>
      <t>최대한 친절하게 작성</t>
    </r>
    <r>
      <rPr>
        <sz val="10"/>
        <color theme="1" tint="0.34998626667073579"/>
        <rFont val="맑은 고딕"/>
        <family val="3"/>
        <charset val="129"/>
        <scheme val="minor"/>
      </rPr>
      <t>, 등.. / 글자수 제한을 하지 않으려면 0을 입력하세요.</t>
    </r>
    <phoneticPr fontId="1" type="noConversion"/>
  </si>
  <si>
    <t>테이블 열 개수</t>
    <phoneticPr fontId="1" type="noConversion"/>
  </si>
  <si>
    <t>질문 주제 작성</t>
    <phoneticPr fontId="1" type="noConversion"/>
  </si>
  <si>
    <t>ChatGPT 역할 부여</t>
    <phoneticPr fontId="1" type="noConversion"/>
  </si>
  <si>
    <t>데렉램 10 크로스비 23SS 스퀘어넥 원피스</t>
  </si>
  <si>
    <t>밀라 23 SUMMER 볼륨 티어드 원피스 1종</t>
  </si>
  <si>
    <t>여름 원피스 차르르 맥시 롱 퍼프 소매 셔링 폴리 링클 원피스 편한 하객 화이트 블랙</t>
  </si>
  <si>
    <t>라코스테 여성 스트레치 코튼 피케 폴로 슬림핏 원피스</t>
  </si>
  <si>
    <t>037 여름 고급 편한 루즈핏 반팔 옆트임 롱 니트 원피스 결혼식 하객 임부 만삭</t>
  </si>
  <si>
    <t>봄 여름 원피스 셔츠 쉬폰 플리츠 반팔 빅사이즈 하객 카라 니트 홈 롱원피스 77</t>
  </si>
  <si>
    <t>여름 원피스 빅사이즈 차르르 H라인 뒤트임 면 롱 원피스</t>
  </si>
  <si>
    <t>마카롱 세일러 카라 오버핏 코튼 롱원피스 제이플로우 여름 루즈핏 버튼 셔츠</t>
  </si>
  <si>
    <t>384 여성스러운 편한 머메이드 플레어 반팔 롱 니트 원피스 여름 결혼식 하객 임산부</t>
  </si>
  <si>
    <t>여름 원피스 빅사이즈 맥시 반팔 롱 니트 원피스 린넨</t>
  </si>
  <si>
    <t>여름 원피스 빅사이즈 롱 반팔 쉬폰 나시 A라인 플리츠 랩 바캉스룩</t>
  </si>
  <si>
    <t>여름 원피스 플리츠 주름 링클 반팔 롱 원피스 빅사이즈</t>
  </si>
  <si>
    <t>롱 빅사이즈 면원피스 여름 시원한 나시 반팔 편한 루즈핏 캐주얼 데일리 홈원피스 77</t>
  </si>
  <si>
    <t>온앤온 카라넥 배색라인 니트 원피스 NJK3MO427</t>
  </si>
  <si>
    <t>기본 요청</t>
    <phoneticPr fontId="1" type="noConversion"/>
  </si>
  <si>
    <t>영어닉네임짓기</t>
    <phoneticPr fontId="1" type="noConversion"/>
  </si>
  <si>
    <t>아래 데이터를 참고해서 유치원 아이들에게 어울리는 창의적이고 재미있는 1개 단어로 된 영어 별명을 지어주세요. 최대한 독창적이고 아이들이 좋아하는 단어를 사용해서 만들어주세요.</t>
    <phoneticPr fontId="1" type="noConversion"/>
  </si>
  <si>
    <t>예) 당신은 대한민국에서 직장인 팁을 공유하는 인스타그램을 운영중인 마케터입니다.</t>
    <phoneticPr fontId="1" type="noConversion"/>
  </si>
  <si>
    <t>예) 직장인의 시선을 끌고 궁금증을 불러 일으키는 게시글을 작성합니다.</t>
    <phoneticPr fontId="1" type="noConversion"/>
  </si>
  <si>
    <t>예) 유치원 학생 더미데이터 10개를 생성합니다.</t>
    <phoneticPr fontId="1" type="noConversion"/>
  </si>
  <si>
    <t>오픈 카라 허리 스트링 롱 원피스</t>
    <phoneticPr fontId="1" type="noConversion"/>
  </si>
  <si>
    <r>
      <t>=</t>
    </r>
    <r>
      <rPr>
        <sz val="11"/>
        <color rgb="FF0000FF"/>
        <rFont val="맑은 고딕"/>
        <family val="3"/>
        <charset val="129"/>
        <scheme val="minor"/>
      </rPr>
      <t>NaverPostCount</t>
    </r>
    <r>
      <rPr>
        <sz val="11"/>
        <color theme="1"/>
        <rFont val="맑은 고딕"/>
        <family val="2"/>
        <charset val="129"/>
        <scheme val="minor"/>
      </rPr>
      <t>(E6)</t>
    </r>
    <phoneticPr fontId="1" type="noConversion"/>
  </si>
  <si>
    <t>ant</t>
    <phoneticPr fontId="1" type="noConversion"/>
  </si>
  <si>
    <t>apple</t>
    <phoneticPr fontId="1" type="noConversion"/>
  </si>
  <si>
    <t>banana</t>
    <phoneticPr fontId="1" type="noConversion"/>
  </si>
  <si>
    <t>cat</t>
    <phoneticPr fontId="1" type="noConversion"/>
  </si>
  <si>
    <t>dog</t>
    <phoneticPr fontId="1" type="noConversion"/>
  </si>
  <si>
    <t>elephant</t>
    <phoneticPr fontId="1" type="noConversion"/>
  </si>
  <si>
    <t>bird</t>
    <phoneticPr fontId="1" type="noConversion"/>
  </si>
  <si>
    <t>mother</t>
    <phoneticPr fontId="1" type="noConversion"/>
  </si>
  <si>
    <t>duck</t>
    <phoneticPr fontId="1" type="noConversion"/>
  </si>
  <si>
    <t>pig</t>
    <phoneticPr fontId="1" type="noConversion"/>
  </si>
  <si>
    <t>오빠두 PLUS 영어학원 [ Daily Quiz ]</t>
    <phoneticPr fontId="1" type="noConversion"/>
  </si>
  <si>
    <t>↓ 셀을 선택 후, "테이블" 형식으로 "해시태그 만들기" 프롬프트를 실행합니다.</t>
    <phoneticPr fontId="1" type="noConversion"/>
  </si>
  <si>
    <t>https://youtu.be/NhTmTE_-xIY</t>
    <phoneticPr fontId="1" type="noConversion"/>
  </si>
  <si>
    <t>NaverPostCount 함수 설명은 관련 강의를 참고하세요!</t>
    <phoneticPr fontId="1" type="noConversion"/>
  </si>
  <si>
    <t>← 결과 범위를 모두 선택 후, "일치영역" 형식으로 "감정분석" 프롬프트를 실행합니다.</t>
    <phoneticPr fontId="1" type="noConversion"/>
  </si>
  <si>
    <t>↓ 셀을 선택 후, "영어 빈칸채우기 퀴즈" 프롬프트를 "테이블" 형식으로 실행합니다.</t>
    <phoneticPr fontId="1" type="noConversion"/>
  </si>
  <si>
    <t>이서윤</t>
  </si>
  <si>
    <t>■■■ 영상을 업로드하려고 합니다. 영상에 사용할 유튜브 타이틀과 서브타이틀 3개 예제를 테이블 형식으로 작성해주세요. 타이틀은 30자 이내, 서브타이틀은 50자 이내로 작성합니다. 한국인의 시선을 사로잡는 키워드를 사용하고 궁금증을 불러일으키는 문장으로 작성해주세요.</t>
    <phoneticPr fontId="1" type="noConversion"/>
  </si>
  <si>
    <t>WsName</t>
    <phoneticPr fontId="1" type="noConversion"/>
  </si>
  <si>
    <t>더미 데이터 생성</t>
  </si>
  <si>
    <t>댓글 감정 분석</t>
  </si>
  <si>
    <t>고등학교 영단어 퀴즈</t>
  </si>
  <si>
    <t>해시 태그 생성</t>
  </si>
  <si>
    <t>테이블 Prompt 마스터</t>
    <phoneticPr fontId="1" type="noConversion"/>
  </si>
  <si>
    <t>Model</t>
    <phoneticPr fontId="1" type="noConversion"/>
  </si>
  <si>
    <t>Model</t>
    <phoneticPr fontId="1" type="noConversion"/>
  </si>
  <si>
    <t>gpt-3.5-turbo</t>
    <phoneticPr fontId="1" type="noConversion"/>
  </si>
  <si>
    <t>gpt-4-turbo</t>
    <phoneticPr fontId="1" type="noConversion"/>
  </si>
  <si>
    <t>gpt-4o</t>
    <phoneticPr fontId="1" type="noConversion"/>
  </si>
  <si>
    <t>GptModel</t>
    <phoneticPr fontId="1" type="noConversion"/>
  </si>
  <si>
    <t>유튜브 제목 만들기</t>
    <phoneticPr fontId="1" type="noConversion"/>
  </si>
  <si>
    <t>테이블</t>
    <phoneticPr fontId="1" type="noConversion"/>
  </si>
  <si>
    <t>TimeStamp</t>
    <phoneticPr fontId="1" type="noConversion"/>
  </si>
  <si>
    <t>순번</t>
  </si>
  <si>
    <t>댓글</t>
  </si>
  <si>
    <t>작성자</t>
  </si>
  <si>
    <t>작성일</t>
  </si>
  <si>
    <t>예제파일을 받으면 엑셀이 아닌 스프레드시트로 열리는건 혹시 왜 그런지 알 수 있을까요? ㅜㅜ  --&gt; 해결방법을 찾았습니다 .다운을 받아서 열어야 엑셀로 열리네요 ㅜㅜ</t>
  </si>
  <si>
    <t>ke***</t>
  </si>
  <si>
    <t>엑셀 365에선 되는데 2016버전이라 그런지 #value 값이 나오네요  간단한 질문 중 hello 라고 입력해도 그렇습니다  원인을 모르겠네요 ㅜㅜ</t>
  </si>
  <si>
    <t>디보**</t>
  </si>
  <si>
    <t>궁금하기만 했던 세상에 조금이나마 가까워진 느낌입니다!!! 이번 강의는 좀 빠른감이 있었지만 생각보다 쉽게 적용할 수 있을 것 같아요. 감사합니다!!!</t>
  </si>
  <si>
    <t>oh***</t>
  </si>
  <si>
    <t>어떤 바이러스 먹었을까요? 글도 다사라지고, 우선 다른이름으로 저장하기 기능이 완전 불능이 되었구요, 수식입력줄도 저장하기누르면 자꾸 체크해제가 되어집니다. 제발도와주세요 ㅠㅠ</t>
  </si>
  <si>
    <t>아리***</t>
  </si>
  <si>
    <t>안녕하세요 ~ 잘 봤습니다.    혹시 최소값 범위에 b4:b9 이런 일반적인 범위가 아니라 b4,b6,b8,b10 이런식의 범위를 적용 할수는 없을까요??</t>
  </si>
  <si>
    <t>이상**</t>
  </si>
  <si>
    <t>안녕하세요. 문의좀 드리겠습니다.  값을 입력하면 다른 시트의 값을 츌력하도록 수식은 만들었습니다.  여기서 좀더 응용해서 여러 시트의 정보를 수집하려면 방법이 있을까요?</t>
  </si>
  <si>
    <t>지완***</t>
  </si>
  <si>
    <t>4:31초 sum함수를 완벽히 하였는데 김하늘 :150  김세찬 25 (2019버전사용자) 로 결과가 나오면 어떤 오류때문에 이런결과가나올까요?  김하늘 54는 안나오네요</t>
  </si>
  <si>
    <t>엑셀***</t>
  </si>
  <si>
    <t>덕분에 잘 사용하고 있습니다.  검색키워드를 입력하면 연관키워드들 모두의 검색량이 나오는데,  혹시 입력한 검색키워드만의 검색량만 확인하는 방법이나 함수가 있을까요?</t>
  </si>
  <si>
    <t>an***</t>
  </si>
  <si>
    <t>안녕하세요 선생님, Chatgpt에서 너무 긴 답변이 작성되다가 중단되는 경우, continue 라고 질문하면 다시 답변을 시작해 주는데요, 이 과정도 엑셀로 자동화가 가능한가요?</t>
  </si>
  <si>
    <t>곰탱*</t>
  </si>
  <si>
    <t>질문드립니다. 음영처리 되는 부분을 언제부터 언제까지로 표기는 힘들까요?  단일 일정만 표기 가능할까요? 예로들면   2/3~2/5으로 표기하면 연결해서 음영처리는 힘들까요?</t>
  </si>
  <si>
    <t>복길**</t>
  </si>
  <si>
    <t>이거 저거 찾아보고 끙끙 대다가 이제야 이해했네요 ㅜ ㅜ 순위 중복을 그대로 나타내면서 찾을수있는 함수를 ㅜㅜ 'N번째'가 포인트 였네요 ㅜㅜ 감사합니다</t>
  </si>
  <si>
    <t>yo***</t>
  </si>
  <si>
    <t>셀에 입력되어있는 문자를 클릭시 지정된 폴더에서 문자와 동일한 문서를 찾아서 오픈하는 기능이 가능할까요? 업무시 개별개체삽입 하기에는 양이 많아 문의드립니다.</t>
  </si>
  <si>
    <t>너모***</t>
  </si>
  <si>
    <t>설치하고 나서 잘 사용중입니다 그런데 문제가 카톡 메세지가 길게 늘어지면 엑셀 칸 한개에 다 안들어가서 셀높이가 최대치까지 늘어나고 그 밑에 부분은 짤리는데 해결방법은 없을까요</t>
  </si>
  <si>
    <t>살로***</t>
  </si>
  <si>
    <t>질문있어 답변 남깁니다.암호화된 엑셀파일을 zip파일로 압축을 풀면 " Dataspace" 라는 폴더만 있고 나머지는 보이질 않습니다.어떻게 해결해야할까요?</t>
  </si>
  <si>
    <t>광시**</t>
  </si>
  <si>
    <t>답변 정말 감사합니다.보안해제를 도와줄 담당자가 퇴사(?)를 해버린지라 어떻게든 엑셀파일을 열어야하는데 이것 참 정말 난감하네요..다른 방법이 없을까요??</t>
  </si>
  <si>
    <t>안녕하세요! 접두사는 잘 추가가되는데 접미사는 알려주신 방법대로 했더니 파일 확장자명이 변경되는지 파일 유형도 다 바뀌어 버리는데 어떻게 수정해야될까요? 알려주시면 감사하겠습니당!</t>
  </si>
  <si>
    <t>미니*</t>
  </si>
  <si>
    <t>안녕하세요. 유트브를 통해 여기까지 오게 되었습니다.  좋은정보 진심으로 감사합니다.  엑셀사용하려다 보니 매크로제한으로 나오는데 사용할수 있는건가요?</t>
  </si>
  <si>
    <t>jh***</t>
  </si>
  <si>
    <t>02-03 09:04:20   02-03 13:39:59 한달 중에 이런식의 근무날짜가 있을때 03일은 한번만 카운트하게 조건다는 건 앞의 셀과 같이 않으면 카운트해야 할까요?</t>
  </si>
  <si>
    <t>개나**</t>
  </si>
  <si>
    <t>강의 너무 감사합니다. 혹시, 카카오톡 친구 전체 이름만 엑셀로 저장하는 것을 자동화 할 수는 없을지요? 그게 있으면 정말 너무너무 좋을 것 같아서요~~~ 감사합니다.</t>
  </si>
  <si>
    <t>메디***</t>
  </si>
  <si>
    <t>답변 너무너무 감사합니다.선생님 그럼 카카오가계부 강좌 22분 쯤에는 계정과목을 왜 값으로 변경하셨는지 궁금합니다..^^ 값으로 변경하니 추후에 붙혀넣기 하니 분류가 안되서요...</t>
  </si>
  <si>
    <t>플러***</t>
  </si>
  <si>
    <t>영상 잘 봤습니다. 질문이 하나 있는데요.  파일목록에서 보고싶은 거만 선택해서 볼 수 있는데 혹시 병합이 된 상태에서 폴더 내의 모든 데이터를 불러오게 하는 방법이 있을까요?</t>
  </si>
  <si>
    <t>슬로**</t>
  </si>
  <si>
    <t>진짜 쓰는 실무 엑셀 교재로 회사 교육 강의를 신청하게 되어 오늘부터 8시간 강의 로드맵 시청중입니다! 열심히 들어서 과제/시험 패스하려합니다. 좋은 강의 감사합니다^^</t>
  </si>
  <si>
    <t>이희***</t>
  </si>
  <si>
    <t>강의 끝부분에 숫자가 입력된 셀을 텍스트연산자인 &amp;로 연결하면 텍스트형식이 되고  이를 숫자로 바꾸려면 곱하기 1을 하면 된다는 것을 알게 되었습니다. 잘 배웠습니다.</t>
  </si>
  <si>
    <t>항상 영상감사히  잘보고 배우고 있습니다. 하나 궁금한것이 있는데요.  검색할때 날짜 일별로 검색이 가능 한가요? 매월 1일만 매월 2일만 이렇게 검색해서 나오게 할 수 있을까요?</t>
  </si>
  <si>
    <t>슈올**</t>
  </si>
  <si>
    <t>=xGPT 수식입력시에는 결과가 #VALUE! 나오고  버튼클릭으로 gpt 값을 불러오는것은 정상적으로 되는것을 확인 하였습니다. 간단질문 아이디 얻기만 안돼네요 ㅜㅜ</t>
  </si>
  <si>
    <t>마음**</t>
  </si>
  <si>
    <t>딱 찾던 기능이라 매크로도 활성화 하고 가이드 따라서 그대로 실행했는데 3018(기타오류) 에러가 뜨네요. 몇 번을 반복해 봐도 마찬가지 입니다.  어떻게 하면 될까요?</t>
  </si>
  <si>
    <t>이동**</t>
  </si>
  <si>
    <t>전문적인 엑셀 작업은 하지 못 했으나 엑셀을 만지작 한 시간은 몇십년이 흘렀네요. 제 머리속에 엑셀은 없다! 하고 초보적인 마음으로 공부하겠습니다   감사합니다!</t>
  </si>
  <si>
    <t>F5***</t>
  </si>
  <si>
    <t>구버전 엑셀은 아니고, 엑셀 365입니다. 옵션-보안센터-매크로설정-VBA매크로 사용에 체크까지 다 했습니다.그래도 안되는데 해결할 수 있는 방법이 있을까요?ㅠ</t>
  </si>
  <si>
    <t>호잉***</t>
  </si>
  <si>
    <t>선택영역을 PNG파일로 바탕화면에 내보내는건 성공했습니다.  근데 이미지파일로 만들때 자동으로 상하좌우 여백이 들어가게 지정할 수 있나요?  5mm 나 10mm 이런 식으로요.</t>
  </si>
  <si>
    <t>마지막 데이터에서 제품명에 입력할때 [ctrl]+[f3]수식을복사해서 붙여넣기가 않되는데 제가 못하는건가요 아님 않돼는건가요 &gt;&gt;&gt;??? 하는방법부탁드립니다.</t>
  </si>
  <si>
    <t>이창**</t>
  </si>
  <si>
    <t>안녕하세요, 재고관리 프로그램 구축 중 문의사항이 생겨서 문의 남깁니다  한 제품 당, 여러개의 거래처가 있을 때 (중복 거래처) 어떻게 데이터 입력을 진행하면 되는지요?</t>
  </si>
  <si>
    <t>윤쥴**</t>
  </si>
  <si>
    <t>안녕하세요~ 열심히 공부중인데요~ 중간에 "=ODD(1.1)"는 결과값이 3인데 2로 나온 것 같아 말씀 드려요~  엄청 도움 받이 받고 있습니다!! 감사합니다~</t>
  </si>
  <si>
    <t>Hy***</t>
  </si>
  <si>
    <t>강의 너무 감사합니다. 예제파일로 연습은 잘 됐는데 저희 회사파일로 하려니 자꾸 오류가 나네요ㅠ 혹시 로우데이터에 VLOOKUP이 적용돼있는데 그것 때문에 그런걸까요??</t>
  </si>
  <si>
    <t>g****</t>
  </si>
  <si>
    <t>많은 도움이 되었습니다. 그런데 출력범위에 중복값이 있어서 불러온 값이 중복되는데 이부분을 해결할 방법이 있을까요?(제가사용하는 버전은 2019이전 버전입니다.)</t>
  </si>
  <si>
    <t>쇼대*</t>
  </si>
  <si>
    <t>잘 들었습니다.  문자/숫자 혼합 채우기에서 사과 1박스, 1학년 1반 모든 예제가 365 버전인데, 동일한 값으로 변화없이 채워지는데, 제가 뭘 잘못했을까요?</t>
  </si>
  <si>
    <t>공박**</t>
  </si>
  <si>
    <t>시트별로 사용자에 따라, 권한을 조정할 수도 있을까요? 예를 들면 모모짱은 시트 1,2번을 읽기, 쓰기 권한을 주고 3번 시트는 읽기만 가능하게 하는 방법이 있을 지 궁금합니다.</t>
  </si>
  <si>
    <t>tr***</t>
  </si>
  <si>
    <t>2023년 3월 24일 5:18 오후 댓글 계속하여   G10 셀에 =SUM(IF(A2:A9=E2,C2:C9))를 입력하여 갱신되는 합계금액을 구할 수 있기는 합니다.</t>
  </si>
  <si>
    <t>e****</t>
  </si>
  <si>
    <t>여긴 미국이라 시간 맞추기 힘들고 해서요. 일차는 올라 와 있어 보는 데 2차 3차는 안보이니 빨리 올려 주세요.. 외국에 사는 사람도 생각 해 주세요.</t>
  </si>
  <si>
    <t>Gl***</t>
  </si>
  <si>
    <t>저도 정말 잘 쓰다가 최근들어서 먼가 바꼈나봅니다 에러가 뜨기 시작하는데.. 저만 그러는걸까요 이프로그램 큰 비용아니면 평생정액으로 쓰고 싶습니다 너무 좋은 프로그램이라...</t>
  </si>
  <si>
    <t>빵원**</t>
  </si>
  <si>
    <t>안녕하세요, =exchangelist(,FALSE) / =exchangelist() 두가지 수식을 이용해도 #TIMEOUT! 값만 뜨는데 어떡하죠ㅠ 인터넷환경도 원활합니다.</t>
  </si>
  <si>
    <t>밍밍***</t>
  </si>
  <si>
    <t>로드맵 이후 마스터과정에서 다시 복습중입니다.  "셀참조 예시 파일" 의 움직이는 화살표는 어떻게 하신건가요?  다시 보니 그 부분이 재미지고 따라하고 싶어서요^^;;</t>
  </si>
  <si>
    <t>하늬***</t>
  </si>
  <si>
    <t>좋네요. 잘 들었습니다. 얼른 적용해보고 싶은데, 요즘 파워쿼리, 파워피봇을 사용해서 회사 데이터를 정리하려고 진행중이어서...컬럼이 머리속에서 왔다갔다 합니다.ㅎ</t>
  </si>
  <si>
    <t>안녕하세요!! 자료 너무 감사합니다ㅎㅎ  혹시 휴일시트에서 문장을 길게 작성 했을 경우, 달력에서 문장이 길게 나열이 되는데 한 칸안에 문장이 들어갈 수 있게 할 수 있을까요?</t>
  </si>
  <si>
    <t>0진*</t>
  </si>
  <si>
    <t>여기선 이전 강의 버튼중  &amp;nbsp;엑셀 마스터 클래스  (엑셀 정렬이 잘 안 될 때, 이렇게 한 번 해보세요!)  로 가는 링크가 오류나 있습니다.</t>
  </si>
  <si>
    <t>받는사람의 대화창이 열려있을 때는 발송이 되는데 대화창이 열려있지 않으면 발송실패가 되면서 카카오톡에서 친구목록이 삭제되어 안나타납니다. 무슨 이유죠?</t>
  </si>
  <si>
    <t>물천**</t>
  </si>
  <si>
    <t>세로 그림으로 붙여넣기를 하면 예제 파일에서는 셀 사이즈에 맞지 않게 채워지고, 칸을 늘렸을 때 글자가 같이 늘어나는 문제가 있던데 이건 어떻게 해결할 수 있을까요?</t>
  </si>
  <si>
    <t>브라***</t>
  </si>
  <si>
    <t>윈도우에서 작성했고, 윈도우에서는 작동을 잘하는데 맥에서 열으니깐 슬라이서가 활성화가 안되는데, 호환성모드도 아닌데 왜 그럴까요......?ㅠㅠㅠㅠㅠㅠㅠㅠㅠㅠ</t>
  </si>
  <si>
    <t>골드*</t>
  </si>
  <si>
    <t>Mac에서 M365 이용하고있습니다.  맥에서는 엑셀 vba에 Outlook object library 참조추가 없던데 맥에서는 이러한 기능 구현이 불가한가요?ㅠㅠㅠㅠ</t>
  </si>
  <si>
    <t>이철**</t>
  </si>
  <si>
    <t>C6&amp;TEXT(B6," m/d")&amp;CHAR(10)&amp;TEXT(D6,#,##0"won") 이렇게 입력했는데 수식오류가 났다고 뜨는데 뭘 잘못썼을까요?</t>
  </si>
  <si>
    <t>해삐*</t>
  </si>
  <si>
    <t>여러 이미지url이 엑셀에 리스팅되어있는데 이 이미지를 순서대로 일괄저장하고 싶습니다. 팟쿤으로는 순서가 계속 뒤바껴서요.. 일괄로도 저장이 가능할까요?</t>
  </si>
  <si>
    <t>놀루*</t>
  </si>
  <si>
    <t>본부장님 추천으로 오빠두로 엑셀공부를 시작하는데 너무 간단하고 쉽게 설명되어 있어 좋습니다. 영상 자료도 풍부해서 교재 활용도도 좋아요! 열심히 해서 엑셀장인 되어보겠습니다 ㅎㅎ</t>
  </si>
  <si>
    <t>잉잉*</t>
  </si>
  <si>
    <t>너무 감사합니다. 큰 도움이 되었습니다.    윈도 버젼 마다 조금씩 다른데요,  윈도10인 경우  고급 키보드 설정을 검색하면 안 나오고  입력 안에 있습니다.</t>
  </si>
  <si>
    <t>이찬**</t>
  </si>
  <si>
    <t>긴 시간 꼼꼼하게 설명해주셔서 감사드립니다. 피벗 만들기 전에, 데이터를 어떻게 이용 가능하게 만들수 있을지에 관심이 있는데, 어떤 강의를 들어봐야 할까요?</t>
  </si>
  <si>
    <t>물끄***</t>
  </si>
  <si>
    <t>안녕하세요. 처음에 설치해서 사용할 때는 잘 작동 했는데 며칠 지나고 나니까 액셀 시작시 파일을 찾을 수 없다고 오류가 뜨고 작동이 안됩니다. 어떻게 해야할까요?</t>
  </si>
  <si>
    <t>gi***</t>
  </si>
  <si>
    <t>안녕하세요~ 항상 궁금한 사항 있을때마다 많은 도움 받고 있습니다.   시트 분리시에 두가지 열조건을 기준으로 시트분리는 어떻게 수정해야할까요? ^^;;</t>
  </si>
  <si>
    <t>해피***</t>
  </si>
  <si>
    <t>안녕하세요! 저는 표를 만든 뒤 수식 수정 없이 데이터를 추가로 입력하면 sum 함수의 합계 범위도 자동으로 확장되는데 이런 경우는 표 자동확장으로 함수 범위도 확장된 건가요?</t>
  </si>
  <si>
    <t>까울**</t>
  </si>
  <si>
    <t>안녕하세요. 잘 사용하고 있는데.공유 문서인 경우 QRCODE적용이 안되는 건가요?  혼자 사용하던 문서에서는 잘되는데 공유해서 사용하는 문서에서는 적용이 안되는 거 같아서요</t>
  </si>
  <si>
    <t>착하**</t>
  </si>
  <si>
    <t>안녕하세요~! 항상 영상 잘 보고있습니다! 다만 질문이 있는데, 해당 기능은 구글 스프레드 시트에서는 사용이 불가한 것일까요? 스프레드시트에서는 이름만 변경이 가능하네요 ㅠㅠ</t>
  </si>
  <si>
    <t>양갱*</t>
  </si>
  <si>
    <t>PPT 제작소스파일 풀버전 혹시 파일 얻을수 있나요 업무에 필요해서 그렀습니다. 보내주시면 정말 감사하겠습니다. gromera@kyungnam.ac.kr 메일입니다.</t>
  </si>
  <si>
    <t>그로***</t>
  </si>
  <si>
    <t>생성된 바코드가 셀 안에서 조금씩 밀려서 많은 바코드 라벨 생성시 일일히 조정해야하는 어려움이 있어요ㅠㅠ 어떻게 셀안에서 안밀리게 하는 방법이 있을까요?</t>
  </si>
  <si>
    <t>검은***</t>
  </si>
  <si>
    <t>분류</t>
    <phoneticPr fontId="1" type="noConversion"/>
  </si>
  <si>
    <t>댓글 분류</t>
    <phoneticPr fontId="1" type="noConversion"/>
  </si>
  <si>
    <t>순번</t>
    <phoneticPr fontId="1" type="noConversion"/>
  </si>
  <si>
    <t>#안내_x000D_
직장인 엑셀 강의 커뮤니티에 작성된 댓글 목록이야. _x000D_
각 댓글을 꼼꼼히 분석해서 '직장인, 업무, 엑셀'과 관련되고, 보편적으로 많이 사용되면서 인터넷에서 많이 검색되는 대표 키워드 2~3개를 쉼표로 나눠서 작성해줘._x000D_
_x000D_
#조건_x000D_
- 각 키워드는 8글자가 넘지 않도록 요약해서 작성_x000D_
- 키워드에서 '엑셀'은 제외하고, 너무 구체적이거나 추상적인 키워드는 제외_x000D_
- 댓글 구분은 '함수질문, 기능질문, 오류질문, 기타질문, 감사표현'으로 분류_x000D_
- 답변은 '순번 | 구분 | 대표 키워드'로 구성된 테이블 형식으로 작성_x000D_
- 누락된 데이터 없이 모든 순번에 대한 답변을 작성할 것</t>
    <phoneticPr fontId="1" type="noConversion"/>
  </si>
  <si>
    <t>이름</t>
    <phoneticPr fontId="1" type="noConversion"/>
  </si>
  <si>
    <t>성별</t>
    <phoneticPr fontId="1" type="noConversion"/>
  </si>
  <si>
    <t>국어 점수</t>
    <phoneticPr fontId="1" type="noConversion"/>
  </si>
  <si>
    <t>영어 점수</t>
    <phoneticPr fontId="1" type="noConversion"/>
  </si>
  <si>
    <t>수학 점수</t>
    <phoneticPr fontId="1" type="noConversion"/>
  </si>
  <si>
    <t>과학 점수</t>
    <phoneticPr fontId="1" type="noConversion"/>
  </si>
  <si>
    <t>학교 활동 및 수상 경력</t>
    <phoneticPr fontId="1" type="noConversion"/>
  </si>
  <si>
    <t>김민준</t>
  </si>
  <si>
    <t>남</t>
  </si>
  <si>
    <t>수학경시 1등, 과학탐구, 독서왕</t>
  </si>
  <si>
    <t>리더십 있음, 친구들과 잘 어울림</t>
  </si>
  <si>
    <t>여</t>
  </si>
  <si>
    <t>영어대회 우승, 도서관 자원봉사</t>
  </si>
  <si>
    <t>사교적, 팀워크 뛰어남</t>
  </si>
  <si>
    <t>박서준</t>
  </si>
  <si>
    <t>축구부, 과학동아리, 퀴즈왕</t>
  </si>
  <si>
    <t>친구 맺기 어려움, 조용한 성격</t>
  </si>
  <si>
    <t>최하은</t>
  </si>
  <si>
    <t>수영 대회, 합창단, 독서클럽</t>
  </si>
  <si>
    <t>긍정적, 밝은 성격</t>
  </si>
  <si>
    <t>정다인</t>
  </si>
  <si>
    <t>미술 대회, 피아노 대회, 봉사활동</t>
  </si>
  <si>
    <t>창의적, 때로는 고집이 세다</t>
  </si>
  <si>
    <t>송지호</t>
  </si>
  <si>
    <t>축구부, 과학캠프, 체육대회</t>
  </si>
  <si>
    <t>활동적이지만 충동적인 면 있음</t>
  </si>
  <si>
    <t>김유나</t>
  </si>
  <si>
    <t>영어스피치, 과학프로젝트, 수학왕</t>
  </si>
  <si>
    <t>자기주도 학습 능력 우수, 내성적</t>
  </si>
  <si>
    <t>이준영</t>
  </si>
  <si>
    <t>축구부, 영어토론, 수학경시</t>
  </si>
  <si>
    <t>운동능력 우수, 감정 표현에 어려움</t>
  </si>
  <si>
    <t>박지민</t>
  </si>
  <si>
    <t>과학동아리, 로봇경진, 체육대회</t>
  </si>
  <si>
    <t>과학적 호기심 많음, 다소 내향적</t>
  </si>
  <si>
    <t>최유리</t>
  </si>
  <si>
    <t>합창단, 미술대회, 수학경시</t>
  </si>
  <si>
    <t>예술적 감각 우수, 세심한 관찰자</t>
  </si>
  <si>
    <t>한지우</t>
  </si>
  <si>
    <t>축구부, 과학탐구, 음악대회</t>
  </si>
  <si>
    <t>친구들과 잘 어울리며 리더십 있음</t>
  </si>
  <si>
    <t>박소연</t>
  </si>
  <si>
    <t>수학경시 1등, 과학프로젝트, 축구부</t>
  </si>
  <si>
    <t>목표 지향적, 때로는 경쟁적</t>
  </si>
  <si>
    <t>김태현</t>
  </si>
  <si>
    <t>체육대회, 독서클럽, 과학동아리</t>
  </si>
  <si>
    <t>소심한 성격, 새로운 환경에 적응 어려움</t>
  </si>
  <si>
    <t>정은우</t>
  </si>
  <si>
    <t>로봇경진, 영어스피치, 봉사활동</t>
  </si>
  <si>
    <t>기술에 강한 관심, 협동적</t>
  </si>
  <si>
    <t>손하윤</t>
  </si>
  <si>
    <t>과학탐구, 미술대회, 독서왕</t>
  </si>
  <si>
    <t>호기심 많고, 학습에 적극적</t>
  </si>
  <si>
    <t>발달 특성</t>
    <phoneticPr fontId="1" type="noConversion"/>
  </si>
  <si>
    <t>생활기록부 작성</t>
    <phoneticPr fontId="1" type="noConversion"/>
  </si>
  <si>
    <t>#안내_x000D_
아래 학생들의 데이터를 참고하여 각 학생의 생활기록부 종합의견을 200자 내외로 작성해줘._x000D_
_x000D_
#조건_x000D_
1. 학생의 부모님의 입장에서, 친절하고 명확하고 간결하게 작성_x000D_
2. 성적 및 수상 경력을 참고하여 작성_x000D_
3. 학생의 발달 특성을 더욱 자세하게 풀어서 작성_x000D_
4. 답변은 "순번 | 종합의견"으로 구성된 테이블 형식으로 작성</t>
    <phoneticPr fontId="1" type="noConversion"/>
  </si>
  <si>
    <t>영수증 OCR</t>
    <phoneticPr fontId="1" type="noConversion"/>
  </si>
  <si>
    <t>사업자번호 OCR</t>
    <phoneticPr fontId="1" type="noConversion"/>
  </si>
  <si>
    <t>여권 OCR</t>
    <phoneticPr fontId="1" type="noConversion"/>
  </si>
  <si>
    <t>#Prompt#
You are an Optical Character Recognition machine.
You will extract all the characters from the image provided by the user, and you will only privide the extracted text in your response.
As an OCR machine, You can only respond with the extracted text according to the following intruction.
#Instruction#
1. Answer in list of lists JSON format consists of "사업자 등록번호, 법인명(상호), 대표자(성명), 개업연월일, 법인등록번호(생년월일), 사업장 소재지, 발급일, 발급처(세무서)"
2. Answer "개업연월일, 발급일" in "yyyy-mm-dd" date format
3. Generate responses without using any code block formatting like ```plaintext or ```json
4. Please answer Json data only without header.
#Example#
[["123-45-67890", "법인명", "김철수", "2020-01-01", "110111-9876543", "서울시 강남구", "2023-01-01", "서울세무서"]]
[["123-45-67890", "상호", "김철수", "2020-01-01", "1980-01-01", "서울시 강남구", "2023-01-01", "서울세무서"]]</t>
    <phoneticPr fontId="1" type="noConversion"/>
  </si>
  <si>
    <t>Type</t>
    <phoneticPr fontId="1" type="noConversion"/>
  </si>
  <si>
    <t>General</t>
    <phoneticPr fontId="1" type="noConversion"/>
  </si>
  <si>
    <t>Image</t>
    <phoneticPr fontId="1" type="noConversion"/>
  </si>
  <si>
    <t>생기부작성</t>
    <phoneticPr fontId="1" type="noConversion"/>
  </si>
  <si>
    <t>링크</t>
  </si>
  <si>
    <t>경로</t>
  </si>
  <si>
    <t>상호명</t>
  </si>
  <si>
    <t>사업자번호</t>
  </si>
  <si>
    <t>총액</t>
  </si>
  <si>
    <t>상품명</t>
  </si>
  <si>
    <t>금액</t>
  </si>
  <si>
    <t>여권번호</t>
  </si>
  <si>
    <t>성(Surname)</t>
  </si>
  <si>
    <t>이름(Given Names)</t>
  </si>
  <si>
    <t>한글성명</t>
  </si>
  <si>
    <t>국적</t>
  </si>
  <si>
    <t>생년월일</t>
  </si>
  <si>
    <t>주민등록번호</t>
  </si>
  <si>
    <t>성별</t>
  </si>
  <si>
    <t>기간만료일</t>
  </si>
  <si>
    <t>사업자 등록번호</t>
  </si>
  <si>
    <t>법인명(상호)</t>
  </si>
  <si>
    <t>대표자(성명)</t>
  </si>
  <si>
    <t>개업연월일</t>
  </si>
  <si>
    <t>법인등록번호(생년월일)</t>
  </si>
  <si>
    <t>사업장 소재지</t>
  </si>
  <si>
    <t>발급일</t>
  </si>
  <si>
    <t>발급처(세무서)</t>
  </si>
  <si>
    <t>사업자등록증 OCR</t>
    <phoneticPr fontId="1" type="noConversion"/>
  </si>
  <si>
    <t>텍스트 OCR</t>
    <phoneticPr fontId="1" type="noConversion"/>
  </si>
  <si>
    <t>#Prompt#
You are an Optical Character Recognition machine.
You will extract all the characters from the imageprovided by the user, and you will only privide the extracted text in your response.
As an OCR machine, You can only respond with the extracted text</t>
    <phoneticPr fontId="1" type="noConversion"/>
  </si>
  <si>
    <t>값</t>
    <phoneticPr fontId="1" type="noConversion"/>
  </si>
  <si>
    <t>#Prompt#_x000D_
You are an Optical Character Recognition machine._x000D_
You will extract all the characters from the imageprovided by the user, and you will only privide the extracted text in your response._x000D_
As an OCR machine, You can only respond with the extracted text according to the following intruction._x000D_
_x000D_
#Instruction#_x000D_
1. Answer in list of lists JSON format consists of "여권번호, 성(Surname), 이름(Given Names), 한글성명, 국적, 생년월일, 주민등록번호, 성별, 기간만료일"_x000D_
2. Answer "생년월일, 기간만료일" in "yyyy-mm-dd" date format_x000D_
3. Generate responses without using any code block formatting like ```plaintext or ```json_x000D_
4. Please answer Json data only without header._x000D_
_x000D_
#Example#_x000D_
[["M12345678", "KIM", "JIHOON", "김지훈", "REPUBLIC OF KOREA", "1981-01-01", "1234567", "M", "2022-07-19"]]</t>
    <phoneticPr fontId="1" type="noConversion"/>
  </si>
  <si>
    <t>#Prompt#
You are an Optical Character Recognition machine.
You will extract all the characters from the image of receipt provided by the user, and you will only privide the extracted text in your response.
As an OCR machine, You can only respond with the extracted text according to the following intruction.
#Instruction#
1. Answer in list of lists JSON format consists of "상호, 사업자번호, 총액(합계), 상품명, 금액".
2. Repeat "상호, 사업자번호" in each row and if any data is not available, use "N/A"for that field.
3. "금액" is the final amount including VAT(부가세) and if "금액" is not available, fill "0".
4. Please make sure there are no omissions and verify each entry for accuracy before finalizing the response.
5. Generate responses without using any code block formatting like ```plaintext or ```json.
6. Please answer Json data only without header.
#Example#
[["이마트", "123-45-12345", "87300", "상추", "3400"],
["이마트", "123-45-12345", "87300", "청정원 고추장 500g", "8500"],
["이마트", "123-45-12345", "87300", "칠성사이다 1.25L", "8400"]]</t>
    <phoneticPr fontId="1" type="noConversion"/>
  </si>
  <si>
    <t>AAA</t>
    <phoneticPr fontId="1" type="noConversion"/>
  </si>
  <si>
    <t>sk-proj-msQwFGmcw46mFiduvzonT3BlbkFJyyZo1JYyLQ1zb7RBCsys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</si>
</sst>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29" x14ac:knownFonts="1">
    <font>
      <sz val="11"/>
      <color theme="1"/>
      <name val="맑은 고딕"/>
      <family val="2"/>
      <charset val="129"/>
      <scheme val="minor"/>
    </font>
    <font>
      <sz val="8"/>
      <name val="맑은 고딕"/>
      <family val="2"/>
      <charset val="129"/>
      <scheme val="minor"/>
    </font>
    <font>
      <sz val="9"/>
      <color theme="1"/>
      <name val="맑은 고딕"/>
      <family val="2"/>
      <charset val="129"/>
      <scheme val="minor"/>
    </font>
    <font>
      <sz val="9"/>
      <color theme="0" tint="-4.9989318521683403E-2"/>
      <name val="맑은 고딕"/>
      <family val="2"/>
      <charset val="129"/>
      <scheme val="minor"/>
    </font>
    <font>
      <sz val="9"/>
      <color theme="1"/>
      <name val="맑은 고딕"/>
      <family val="3"/>
      <charset val="129"/>
      <scheme val="minor"/>
    </font>
    <font>
      <b/>
      <sz val="11"/>
      <color theme="1"/>
      <name val="맑은 고딕"/>
      <family val="3"/>
      <charset val="129"/>
      <scheme val="minor"/>
    </font>
    <font>
      <sz val="11"/>
      <color theme="1"/>
      <name val="맑은 고딕"/>
      <family val="2"/>
      <scheme val="minor"/>
    </font>
    <font>
      <sz val="9"/>
      <color theme="0"/>
      <name val="맑은 고딕"/>
      <family val="3"/>
      <charset val="129"/>
      <scheme val="minor"/>
    </font>
    <font>
      <sz val="11"/>
      <color theme="1"/>
      <name val="맑은 고딕"/>
      <family val="3"/>
      <charset val="129"/>
      <scheme val="minor"/>
    </font>
    <font>
      <sz val="11"/>
      <color theme="0" tint="-4.9989318521683403E-2"/>
      <name val="맑은 고딕"/>
      <family val="2"/>
      <charset val="129"/>
      <scheme val="minor"/>
    </font>
    <font>
      <sz val="11"/>
      <color theme="0"/>
      <name val="맑은 고딕"/>
      <family val="2"/>
      <charset val="129"/>
      <scheme val="minor"/>
    </font>
    <font>
      <sz val="11"/>
      <color theme="0" tint="-4.9989318521683403E-2"/>
      <name val="맑은 고딕"/>
      <family val="3"/>
      <charset val="129"/>
      <scheme val="minor"/>
    </font>
    <font>
      <sz val="11"/>
      <color theme="0"/>
      <name val="맑은 고딕"/>
      <family val="3"/>
      <charset val="129"/>
      <scheme val="minor"/>
    </font>
    <font>
      <sz val="11"/>
      <color rgb="FF0000FF"/>
      <name val="맑은 고딕"/>
      <family val="3"/>
      <charset val="129"/>
      <scheme val="minor"/>
    </font>
    <font>
      <b/>
      <sz val="11"/>
      <color rgb="FFFF0000"/>
      <name val="맑은 고딕"/>
      <family val="3"/>
      <charset val="129"/>
      <scheme val="minor"/>
    </font>
    <font>
      <sz val="10"/>
      <color theme="1"/>
      <name val="맑은 고딕"/>
      <family val="3"/>
      <charset val="129"/>
      <scheme val="minor"/>
    </font>
    <font>
      <sz val="9"/>
      <color theme="0" tint="-0.249977111117893"/>
      <name val="맑은 고딕"/>
      <family val="3"/>
      <charset val="129"/>
      <scheme val="minor"/>
    </font>
    <font>
      <b/>
      <sz val="10"/>
      <color theme="1" tint="4.9989318521683403E-2"/>
      <name val="맑은 고딕"/>
      <family val="3"/>
      <charset val="129"/>
      <scheme val="minor"/>
    </font>
    <font>
      <sz val="10"/>
      <color theme="1" tint="4.9989318521683403E-2"/>
      <name val="맑은 고딕"/>
      <family val="3"/>
      <charset val="129"/>
      <scheme val="minor"/>
    </font>
    <font>
      <sz val="10"/>
      <color theme="1" tint="0.34998626667073579"/>
      <name val="맑은 고딕"/>
      <family val="3"/>
      <charset val="129"/>
      <scheme val="minor"/>
    </font>
    <font>
      <b/>
      <sz val="10"/>
      <color theme="1" tint="0.34998626667073579"/>
      <name val="맑은 고딕"/>
      <family val="3"/>
      <charset val="129"/>
      <scheme val="minor"/>
    </font>
    <font>
      <b/>
      <u/>
      <sz val="10"/>
      <color rgb="FF0066FF"/>
      <name val="맑은 고딕"/>
      <family val="3"/>
      <charset val="129"/>
      <scheme val="minor"/>
    </font>
    <font>
      <b/>
      <sz val="10"/>
      <name val="맑은 고딕"/>
      <family val="3"/>
      <charset val="129"/>
      <scheme val="minor"/>
    </font>
    <font>
      <sz val="11"/>
      <color theme="4" tint="-0.249977111117893"/>
      <name val="맑은 고딕"/>
      <family val="3"/>
      <charset val="129"/>
      <scheme val="minor"/>
    </font>
    <font>
      <b/>
      <sz val="12"/>
      <color theme="1"/>
      <name val="맑은 고딕"/>
      <family val="3"/>
      <charset val="129"/>
      <scheme val="minor"/>
    </font>
    <font>
      <b/>
      <sz val="20"/>
      <color theme="0"/>
      <name val="맑은 고딕"/>
      <family val="3"/>
      <charset val="129"/>
      <scheme val="minor"/>
    </font>
    <font>
      <u/>
      <sz val="11"/>
      <color theme="10"/>
      <name val="맑은 고딕"/>
      <family val="2"/>
      <charset val="129"/>
      <scheme val="minor"/>
    </font>
    <font>
      <u/>
      <sz val="11"/>
      <color theme="10"/>
      <name val="맑은 고딕"/>
      <family val="3"/>
      <charset val="129"/>
      <scheme val="minor"/>
    </font>
    <font>
      <sz val="12"/>
      <color theme="1"/>
      <name val="맑은 고딕"/>
      <family val="2"/>
      <charset val="129"/>
      <scheme val="minor"/>
    </font>
  </fonts>
  <fills count="8">
    <fill>
      <patternFill patternType="none"/>
    </fill>
    <fill>
      <patternFill patternType="gray125"/>
    </fill>
    <fill>
      <patternFill patternType="solid">
        <fgColor theme="1" tint="0.249977111117893"/>
        <bgColor indexed="64"/>
      </patternFill>
    </fill>
    <fill>
      <patternFill patternType="solid">
        <fgColor rgb="FF202123"/>
        <bgColor indexed="64"/>
      </patternFill>
    </fill>
    <fill>
      <patternFill patternType="solid">
        <fgColor theme="1" tint="0.34998626667073579"/>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343541"/>
        <bgColor indexed="64"/>
      </patternFill>
    </fill>
  </fills>
  <borders count="32">
    <border>
      <left/>
      <right/>
      <top/>
      <bottom/>
      <diagonal/>
    </border>
    <border>
      <left style="thin">
        <color theme="0" tint="-0.499984740745262"/>
      </left>
      <right/>
      <top style="thin">
        <color theme="0" tint="-0.499984740745262"/>
      </top>
      <bottom style="thin">
        <color theme="0" tint="-0.499984740745262"/>
      </bottom>
      <diagonal/>
    </border>
    <border>
      <left/>
      <right/>
      <top style="medium">
        <color auto="1"/>
      </top>
      <bottom style="thin">
        <color auto="1"/>
      </bottom>
      <diagonal/>
    </border>
    <border>
      <left/>
      <right/>
      <top style="hair">
        <color auto="1"/>
      </top>
      <bottom style="hair">
        <color auto="1"/>
      </bottom>
      <diagonal/>
    </border>
    <border>
      <left style="thick">
        <color rgb="FFFF5050"/>
      </left>
      <right/>
      <top/>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thick">
        <color rgb="FF00B050"/>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right style="hair">
        <color theme="0" tint="-0.34998626667073579"/>
      </right>
      <top style="hair">
        <color theme="0" tint="-0.34998626667073579"/>
      </top>
      <bottom style="hair">
        <color theme="0" tint="-0.24994659260841701"/>
      </bottom>
      <diagonal/>
    </border>
    <border>
      <left/>
      <right/>
      <top style="hair">
        <color theme="0" tint="-0.34998626667073579"/>
      </top>
      <bottom style="hair">
        <color theme="0" tint="-0.24994659260841701"/>
      </bottom>
      <diagonal/>
    </border>
    <border>
      <left style="hair">
        <color theme="0" tint="-0.34998626667073579"/>
      </left>
      <right/>
      <top style="hair">
        <color theme="0" tint="-0.34998626667073579"/>
      </top>
      <bottom style="hair">
        <color theme="0" tint="-0.24994659260841701"/>
      </bottom>
      <diagonal/>
    </border>
    <border>
      <left style="hair">
        <color theme="0" tint="-0.34998626667073579"/>
      </left>
      <right style="hair">
        <color theme="0" tint="-0.34998626667073579"/>
      </right>
      <top/>
      <bottom/>
      <diagonal/>
    </border>
    <border>
      <left style="hair">
        <color theme="0" tint="-0.34998626667073579"/>
      </left>
      <right style="hair">
        <color theme="0" tint="-0.34998626667073579"/>
      </right>
      <top style="hair">
        <color theme="0" tint="-0.34998626667073579"/>
      </top>
      <bottom/>
      <diagonal/>
    </border>
    <border>
      <left/>
      <right style="hair">
        <color theme="0" tint="-0.34998626667073579"/>
      </right>
      <top style="hair">
        <color theme="0" tint="-0.34998626667073579"/>
      </top>
      <bottom style="hair">
        <color theme="0" tint="-0.34998626667073579"/>
      </bottom>
      <diagonal/>
    </border>
    <border>
      <left/>
      <right/>
      <top style="hair">
        <color theme="0" tint="-0.34998626667073579"/>
      </top>
      <bottom style="hair">
        <color theme="0" tint="-0.34998626667073579"/>
      </bottom>
      <diagonal/>
    </border>
    <border>
      <left style="hair">
        <color theme="0" tint="-0.34998626667073579"/>
      </left>
      <right/>
      <top style="hair">
        <color theme="0" tint="-0.34998626667073579"/>
      </top>
      <bottom style="hair">
        <color theme="0" tint="-0.34998626667073579"/>
      </bottom>
      <diagonal/>
    </border>
    <border>
      <left style="thin">
        <color theme="0" tint="-0.499984740745262"/>
      </left>
      <right style="thin">
        <color theme="0" tint="-0.499984740745262"/>
      </right>
      <top style="thin">
        <color theme="0" tint="-0.499984740745262"/>
      </top>
      <bottom style="hair">
        <color theme="0" tint="-0.499984740745262"/>
      </bottom>
      <diagonal/>
    </border>
    <border>
      <left style="thin">
        <color theme="0" tint="-0.499984740745262"/>
      </left>
      <right style="thin">
        <color theme="0" tint="-0.499984740745262"/>
      </right>
      <top style="hair">
        <color theme="0" tint="-0.499984740745262"/>
      </top>
      <bottom style="hair">
        <color theme="0" tint="-0.499984740745262"/>
      </bottom>
      <diagonal/>
    </border>
    <border>
      <left style="thin">
        <color theme="0" tint="-0.499984740745262"/>
      </left>
      <right style="thin">
        <color theme="0" tint="-0.499984740745262"/>
      </right>
      <top style="hair">
        <color theme="0" tint="-0.499984740745262"/>
      </top>
      <bottom style="thin">
        <color theme="0" tint="-0.499984740745262"/>
      </bottom>
      <diagonal/>
    </border>
    <border>
      <left/>
      <right/>
      <top/>
      <bottom style="thin">
        <color theme="0" tint="-0.499984740745262"/>
      </bottom>
      <diagonal/>
    </border>
    <border>
      <left style="mediumDashed">
        <color rgb="FF3366FF"/>
      </left>
      <right style="mediumDashed">
        <color rgb="FF3366FF"/>
      </right>
      <top style="mediumDashed">
        <color rgb="FF3366FF"/>
      </top>
      <bottom style="mediumDashed">
        <color rgb="FF3366FF"/>
      </bottom>
      <diagonal/>
    </border>
    <border>
      <left style="medium">
        <color theme="3" tint="-0.24994659260841701"/>
      </left>
      <right style="medium">
        <color theme="3" tint="-0.24994659260841701"/>
      </right>
      <top style="medium">
        <color theme="3" tint="-0.24994659260841701"/>
      </top>
      <bottom/>
      <diagonal/>
    </border>
    <border>
      <left style="medium">
        <color theme="3" tint="-0.24994659260841701"/>
      </left>
      <right style="medium">
        <color theme="3" tint="-0.24994659260841701"/>
      </right>
      <top/>
      <bottom style="medium">
        <color theme="3" tint="-0.24994659260841701"/>
      </bottom>
      <diagonal/>
    </border>
    <border>
      <left style="medium">
        <color theme="3" tint="-0.24994659260841701"/>
      </left>
      <right/>
      <top style="medium">
        <color theme="3" tint="-0.24994659260841701"/>
      </top>
      <bottom/>
      <diagonal/>
    </border>
    <border>
      <left/>
      <right/>
      <top style="medium">
        <color theme="3" tint="-0.24994659260841701"/>
      </top>
      <bottom/>
      <diagonal/>
    </border>
    <border>
      <left/>
      <right style="medium">
        <color theme="3" tint="-0.24994659260841701"/>
      </right>
      <top style="medium">
        <color theme="3" tint="-0.24994659260841701"/>
      </top>
      <bottom/>
      <diagonal/>
    </border>
    <border>
      <left style="medium">
        <color theme="3" tint="-0.24994659260841701"/>
      </left>
      <right/>
      <top/>
      <bottom/>
      <diagonal/>
    </border>
    <border>
      <left/>
      <right style="medium">
        <color theme="3" tint="-0.24994659260841701"/>
      </right>
      <top/>
      <bottom/>
      <diagonal/>
    </border>
    <border>
      <left style="medium">
        <color theme="3" tint="-0.24994659260841701"/>
      </left>
      <right/>
      <top/>
      <bottom style="medium">
        <color theme="3" tint="-0.24994659260841701"/>
      </bottom>
      <diagonal/>
    </border>
    <border>
      <left/>
      <right/>
      <top/>
      <bottom style="medium">
        <color theme="3" tint="-0.24994659260841701"/>
      </bottom>
      <diagonal/>
    </border>
    <border>
      <left/>
      <right style="medium">
        <color theme="3" tint="-0.24994659260841701"/>
      </right>
      <top/>
      <bottom style="medium">
        <color theme="3" tint="-0.24994659260841701"/>
      </bottom>
      <diagonal/>
    </border>
    <border>
      <left style="thin">
        <color theme="0" tint="-0.499984740745262"/>
      </left>
      <right style="thin">
        <color theme="0" tint="-0.499984740745262"/>
      </right>
      <top/>
      <bottom style="hair">
        <color theme="0" tint="-0.499984740745262"/>
      </bottom>
      <diagonal/>
    </border>
  </borders>
  <cellStyleXfs count="3">
    <xf numFmtId="0" fontId="0" fillId="0" borderId="0">
      <alignment vertical="center"/>
    </xf>
    <xf numFmtId="0" fontId="6" fillId="0" borderId="0"/>
    <xf numFmtId="0" fontId="26" fillId="0" borderId="0" applyNumberFormat="0" applyFill="0" applyBorder="0" applyAlignment="0" applyProtection="0">
      <alignment vertical="center"/>
    </xf>
  </cellStyleXfs>
  <cellXfs count="98">
    <xf numFmtId="0" fontId="0" fillId="0" borderId="0" xfId="0">
      <alignment vertical="center"/>
    </xf>
    <xf numFmtId="0" fontId="3" fillId="2" borderId="0" xfId="0" applyFont="1" applyFill="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6" fillId="0" borderId="0" xfId="1" applyAlignment="1">
      <alignment horizontal="left" vertical="top"/>
    </xf>
    <xf numFmtId="0" fontId="0" fillId="0" borderId="0" xfId="0" applyAlignment="1">
      <alignment horizontal="center" vertical="center"/>
    </xf>
    <xf numFmtId="0" fontId="4" fillId="0" borderId="0" xfId="0" applyFont="1">
      <alignment vertical="center"/>
    </xf>
    <xf numFmtId="0" fontId="7" fillId="3" borderId="0" xfId="0" applyFont="1" applyFill="1">
      <alignment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3" fillId="2" borderId="1" xfId="0" applyFont="1" applyFill="1" applyBorder="1" applyAlignment="1">
      <alignment horizontal="center" vertical="center"/>
    </xf>
    <xf numFmtId="0" fontId="4" fillId="0" borderId="1" xfId="0" applyFont="1" applyBorder="1" applyAlignment="1">
      <alignment horizontal="center" vertical="center"/>
    </xf>
    <xf numFmtId="3" fontId="0" fillId="0" borderId="0" xfId="0" applyNumberFormat="1">
      <alignment vertical="center"/>
    </xf>
    <xf numFmtId="0" fontId="0" fillId="0" borderId="0" xfId="0" applyAlignment="1">
      <alignment vertical="center" shrinkToFit="1"/>
    </xf>
    <xf numFmtId="0" fontId="10" fillId="2" borderId="0" xfId="0" applyFont="1" applyFill="1">
      <alignment vertical="center"/>
    </xf>
    <xf numFmtId="0" fontId="12" fillId="2" borderId="0" xfId="0" applyFont="1" applyFill="1">
      <alignment vertical="center"/>
    </xf>
    <xf numFmtId="0" fontId="4" fillId="0" borderId="0" xfId="0" quotePrefix="1" applyFont="1" applyAlignment="1">
      <alignment horizontal="center" vertical="center" wrapText="1"/>
    </xf>
    <xf numFmtId="3" fontId="12" fillId="2" borderId="0" xfId="0" applyNumberFormat="1" applyFont="1" applyFill="1">
      <alignment vertical="center"/>
    </xf>
    <xf numFmtId="0" fontId="0" fillId="0" borderId="0" xfId="0" quotePrefix="1">
      <alignment vertical="center"/>
    </xf>
    <xf numFmtId="0" fontId="4" fillId="0" borderId="0" xfId="0" quotePrefix="1" applyFont="1" applyAlignment="1">
      <alignment horizontal="center" vertical="center"/>
    </xf>
    <xf numFmtId="0" fontId="5" fillId="0" borderId="2" xfId="0" applyFont="1" applyBorder="1">
      <alignment vertical="center"/>
    </xf>
    <xf numFmtId="0" fontId="10" fillId="4" borderId="3" xfId="0" applyFont="1" applyFill="1" applyBorder="1">
      <alignment vertical="center"/>
    </xf>
    <xf numFmtId="0" fontId="0" fillId="0" borderId="3" xfId="0" applyBorder="1">
      <alignment vertical="center"/>
    </xf>
    <xf numFmtId="0" fontId="15" fillId="0" borderId="0" xfId="0" applyFont="1">
      <alignment vertical="center"/>
    </xf>
    <xf numFmtId="0" fontId="15" fillId="0" borderId="0" xfId="0" applyFont="1" applyAlignment="1">
      <alignment horizontal="center" vertical="center"/>
    </xf>
    <xf numFmtId="0" fontId="16" fillId="0" borderId="0" xfId="0" applyFont="1" applyAlignment="1">
      <alignment horizontal="left" vertical="center"/>
    </xf>
    <xf numFmtId="0" fontId="16" fillId="0" borderId="0" xfId="0" applyFont="1" applyAlignment="1">
      <alignment horizontal="left" vertical="center" wrapText="1"/>
    </xf>
    <xf numFmtId="0" fontId="15" fillId="0" borderId="0" xfId="0" applyFont="1" applyAlignment="1">
      <alignment vertical="center" wrapText="1"/>
    </xf>
    <xf numFmtId="0" fontId="16" fillId="0" borderId="5" xfId="0" applyFont="1" applyBorder="1" applyAlignment="1">
      <alignment horizontal="left" vertical="center"/>
    </xf>
    <xf numFmtId="0" fontId="18" fillId="0" borderId="0" xfId="0" applyFont="1" applyAlignment="1">
      <alignment horizontal="center" vertical="center"/>
    </xf>
    <xf numFmtId="0" fontId="18" fillId="0" borderId="0" xfId="0" applyFont="1" applyAlignment="1">
      <alignment horizontal="center" vertical="center" shrinkToFit="1"/>
    </xf>
    <xf numFmtId="0" fontId="15" fillId="0" borderId="6" xfId="0" applyFont="1" applyBorder="1">
      <alignment vertical="center"/>
    </xf>
    <xf numFmtId="176" fontId="18" fillId="0" borderId="0" xfId="0" applyNumberFormat="1" applyFont="1" applyAlignment="1">
      <alignment horizontal="center" vertical="center" shrinkToFit="1"/>
    </xf>
    <xf numFmtId="176" fontId="18" fillId="0" borderId="0" xfId="0" quotePrefix="1" applyNumberFormat="1" applyFont="1" applyAlignment="1">
      <alignment horizontal="center" vertical="center" shrinkToFit="1"/>
    </xf>
    <xf numFmtId="0" fontId="17" fillId="5" borderId="7" xfId="0" applyFont="1" applyFill="1" applyBorder="1" applyAlignment="1">
      <alignment horizontal="center" vertical="center"/>
    </xf>
    <xf numFmtId="0" fontId="22" fillId="0" borderId="11" xfId="0" applyFont="1" applyBorder="1" applyAlignment="1">
      <alignment horizontal="center" vertical="center"/>
    </xf>
    <xf numFmtId="0" fontId="17" fillId="5" borderId="12" xfId="0" applyFont="1" applyFill="1" applyBorder="1" applyAlignment="1">
      <alignment horizontal="center" vertical="center"/>
    </xf>
    <xf numFmtId="0" fontId="18" fillId="0" borderId="0" xfId="0" applyFont="1" applyAlignment="1">
      <alignment vertical="center" wrapText="1"/>
    </xf>
    <xf numFmtId="0" fontId="17" fillId="5" borderId="15" xfId="0" applyFont="1" applyFill="1" applyBorder="1" applyAlignment="1">
      <alignment horizontal="center" vertical="center"/>
    </xf>
    <xf numFmtId="3" fontId="11" fillId="2" borderId="16" xfId="0" applyNumberFormat="1" applyFont="1" applyFill="1" applyBorder="1" applyAlignment="1">
      <alignment horizontal="center" vertical="center"/>
    </xf>
    <xf numFmtId="3" fontId="0" fillId="0" borderId="17" xfId="0" applyNumberFormat="1" applyBorder="1" applyAlignment="1">
      <alignment horizontal="center" vertical="center"/>
    </xf>
    <xf numFmtId="3" fontId="0" fillId="0" borderId="18" xfId="0" applyNumberFormat="1" applyBorder="1" applyAlignment="1">
      <alignment horizontal="center" vertical="center"/>
    </xf>
    <xf numFmtId="0" fontId="15" fillId="0" borderId="0" xfId="0" quotePrefix="1" applyFont="1" applyAlignment="1">
      <alignment horizontal="center" vertical="center"/>
    </xf>
    <xf numFmtId="0" fontId="15" fillId="0" borderId="19" xfId="0" quotePrefix="1" applyFont="1" applyBorder="1" applyAlignment="1">
      <alignment vertical="center" wrapText="1"/>
    </xf>
    <xf numFmtId="0" fontId="6" fillId="0" borderId="0" xfId="1" applyAlignment="1">
      <alignment horizontal="left" vertical="top" wrapText="1"/>
    </xf>
    <xf numFmtId="0" fontId="15" fillId="0" borderId="0" xfId="0" quotePrefix="1" applyFont="1" applyAlignment="1">
      <alignment vertical="center" wrapText="1"/>
    </xf>
    <xf numFmtId="0" fontId="23" fillId="0" borderId="17" xfId="0" applyFont="1" applyBorder="1" applyAlignment="1">
      <alignment horizontal="center" vertical="center"/>
    </xf>
    <xf numFmtId="0" fontId="23" fillId="0" borderId="18" xfId="0" applyFont="1" applyBorder="1" applyAlignment="1">
      <alignment horizontal="center" vertical="center"/>
    </xf>
    <xf numFmtId="0" fontId="11" fillId="2" borderId="16" xfId="0" applyFont="1" applyFill="1" applyBorder="1" applyAlignment="1">
      <alignment horizontal="center" vertical="center"/>
    </xf>
    <xf numFmtId="3" fontId="0" fillId="0" borderId="17" xfId="0" quotePrefix="1" applyNumberFormat="1" applyBorder="1">
      <alignment vertical="center"/>
    </xf>
    <xf numFmtId="3" fontId="0" fillId="0" borderId="18" xfId="0" quotePrefix="1" applyNumberFormat="1" applyBorder="1">
      <alignment vertical="center"/>
    </xf>
    <xf numFmtId="0" fontId="9" fillId="0" borderId="0" xfId="0" applyFont="1">
      <alignment vertical="center"/>
    </xf>
    <xf numFmtId="0" fontId="24" fillId="0" borderId="22" xfId="0" applyFont="1" applyBorder="1" applyAlignment="1">
      <alignment horizontal="right" vertical="center"/>
    </xf>
    <xf numFmtId="0" fontId="9" fillId="0" borderId="23" xfId="0" applyFont="1" applyBorder="1">
      <alignment vertical="center"/>
    </xf>
    <xf numFmtId="0" fontId="0" fillId="0" borderId="24" xfId="0" applyBorder="1">
      <alignment vertical="center"/>
    </xf>
    <xf numFmtId="0" fontId="0" fillId="0" borderId="25" xfId="0" applyBorder="1">
      <alignment vertical="center"/>
    </xf>
    <xf numFmtId="0" fontId="9" fillId="0" borderId="26" xfId="0" applyFont="1" applyBorder="1">
      <alignment vertical="center"/>
    </xf>
    <xf numFmtId="0" fontId="0" fillId="0" borderId="27" xfId="0" applyBorder="1">
      <alignment vertical="center"/>
    </xf>
    <xf numFmtId="0" fontId="5" fillId="0" borderId="0" xfId="0" applyFont="1">
      <alignment vertical="center"/>
    </xf>
    <xf numFmtId="0" fontId="8" fillId="0" borderId="0" xfId="0" applyFont="1" applyAlignment="1">
      <alignment horizontal="left" vertical="center"/>
    </xf>
    <xf numFmtId="0" fontId="9" fillId="0" borderId="28" xfId="0" applyFont="1" applyBorder="1">
      <alignment vertical="center"/>
    </xf>
    <xf numFmtId="0" fontId="0" fillId="0" borderId="29" xfId="0" applyBorder="1">
      <alignment vertical="center"/>
    </xf>
    <xf numFmtId="0" fontId="0" fillId="0" borderId="30" xfId="0" applyBorder="1">
      <alignment vertical="center"/>
    </xf>
    <xf numFmtId="0" fontId="25" fillId="2" borderId="21" xfId="0" applyFont="1" applyFill="1" applyBorder="1" applyAlignment="1">
      <alignment horizontal="center" vertical="center"/>
    </xf>
    <xf numFmtId="0" fontId="14" fillId="0" borderId="0" xfId="0" applyFont="1" applyAlignment="1">
      <alignment horizontal="right" vertical="center"/>
    </xf>
    <xf numFmtId="0" fontId="5" fillId="6" borderId="20" xfId="0" applyFont="1" applyFill="1" applyBorder="1">
      <alignment vertical="center"/>
    </xf>
    <xf numFmtId="0" fontId="23" fillId="0" borderId="31" xfId="0" applyFont="1" applyBorder="1" applyAlignment="1">
      <alignment horizontal="center" vertical="center"/>
    </xf>
    <xf numFmtId="0" fontId="23" fillId="5" borderId="20" xfId="0" applyFont="1" applyFill="1" applyBorder="1" applyAlignment="1">
      <alignment horizontal="center" vertical="center" wrapText="1"/>
    </xf>
    <xf numFmtId="0" fontId="15" fillId="0" borderId="0" xfId="0" quotePrefix="1" applyFont="1" applyAlignment="1">
      <alignment horizontal="left"/>
    </xf>
    <xf numFmtId="0" fontId="27" fillId="0" borderId="0" xfId="2" applyFont="1">
      <alignment vertical="center"/>
    </xf>
    <xf numFmtId="0" fontId="0" fillId="0" borderId="0" xfId="0" quotePrefix="1" applyAlignment="1">
      <alignment horizontal="center" vertical="center"/>
    </xf>
    <xf numFmtId="0" fontId="28" fillId="0" borderId="0" xfId="0" quotePrefix="1" applyFont="1">
      <alignment vertical="center"/>
    </xf>
    <xf numFmtId="0" fontId="15" fillId="0" borderId="0" xfId="0" quotePrefix="1" applyFont="1">
      <alignment vertical="center"/>
    </xf>
    <xf numFmtId="22" fontId="0" fillId="0" borderId="0" xfId="0" applyNumberFormat="1">
      <alignment vertical="center"/>
    </xf>
    <xf numFmtId="14" fontId="0" fillId="0" borderId="0" xfId="0" applyNumberFormat="1">
      <alignment vertical="center"/>
    </xf>
    <xf numFmtId="0" fontId="10" fillId="7" borderId="0" xfId="0" applyFont="1" applyFill="1">
      <alignment vertical="center"/>
    </xf>
    <xf numFmtId="0" fontId="12" fillId="7" borderId="0" xfId="0" applyFont="1" applyFill="1">
      <alignment vertical="center"/>
    </xf>
    <xf numFmtId="0" fontId="2" fillId="0" borderId="0" xfId="0" applyFont="1" applyAlignment="1">
      <alignment horizontal="center" vertical="center" wrapText="1"/>
    </xf>
    <xf numFmtId="0" fontId="26" fillId="0" borderId="0" xfId="2">
      <alignment vertical="center"/>
    </xf>
    <xf numFmtId="3" fontId="0" fillId="0" borderId="0" xfId="0" quotePrefix="1" applyNumberFormat="1">
      <alignment vertical="center"/>
    </xf>
    <xf numFmtId="3" fontId="12" fillId="7" borderId="0" xfId="0" applyNumberFormat="1" applyFont="1" applyFill="1">
      <alignment vertical="center"/>
    </xf>
    <xf numFmtId="3" fontId="0" fillId="0" borderId="0" xfId="0" applyNumberFormat="1" applyAlignment="1">
      <alignment vertical="center" wrapText="1"/>
    </xf>
    <xf numFmtId="14" fontId="0" fillId="0" borderId="0" xfId="0" quotePrefix="1" applyNumberFormat="1">
      <alignment vertical="center"/>
    </xf>
    <xf numFmtId="3" fontId="0" fillId="0" borderId="0" xfId="0" applyNumberFormat="1" applyAlignment="1">
      <alignment horizontal="center" vertical="center" wrapText="1"/>
    </xf>
    <xf numFmtId="3" fontId="0" fillId="0" borderId="0" xfId="0" applyNumberFormat="1" applyAlignment="1">
      <alignment horizontal="center" vertical="center"/>
    </xf>
    <xf numFmtId="0" fontId="10" fillId="7" borderId="0" xfId="0" applyFont="1" applyFill="1" applyAlignment="1">
      <alignment horizontal="center" vertical="center"/>
    </xf>
    <xf numFmtId="14" fontId="0" fillId="0" borderId="0" xfId="0" quotePrefix="1" applyNumberFormat="1" applyAlignment="1">
      <alignment horizontal="center" vertical="center"/>
    </xf>
    <xf numFmtId="3" fontId="0" fillId="0" borderId="0" xfId="0" quotePrefix="1" applyNumberFormat="1" applyAlignment="1">
      <alignment horizontal="center" vertical="center"/>
    </xf>
    <xf numFmtId="14" fontId="0" fillId="0" borderId="0" xfId="0" applyNumberFormat="1" applyAlignment="1">
      <alignment horizontal="center" vertical="center"/>
    </xf>
    <xf numFmtId="0" fontId="15" fillId="0" borderId="4" xfId="0" applyFont="1" applyBorder="1" applyAlignment="1">
      <alignment horizontal="left" vertical="center" wrapText="1" indent="1"/>
    </xf>
    <xf numFmtId="0" fontId="15" fillId="0" borderId="0" xfId="0" applyFont="1" applyAlignment="1">
      <alignment horizontal="left" vertical="center" wrapText="1" indent="1"/>
    </xf>
    <xf numFmtId="0" fontId="17" fillId="0" borderId="0" xfId="0" applyFont="1" applyAlignment="1">
      <alignment horizontal="left" vertical="center"/>
    </xf>
    <xf numFmtId="0" fontId="18" fillId="0" borderId="15" xfId="0" applyFont="1" applyBorder="1" applyAlignment="1">
      <alignment horizontal="left" vertical="center" wrapText="1" indent="1"/>
    </xf>
    <xf numFmtId="0" fontId="18" fillId="0" borderId="14" xfId="0" applyFont="1" applyBorder="1" applyAlignment="1">
      <alignment horizontal="left" vertical="center" wrapText="1" indent="1"/>
    </xf>
    <xf numFmtId="0" fontId="18" fillId="0" borderId="13" xfId="0" applyFont="1" applyBorder="1" applyAlignment="1">
      <alignment horizontal="left" vertical="center" wrapText="1" indent="1"/>
    </xf>
    <xf numFmtId="0" fontId="19" fillId="0" borderId="10" xfId="0" applyFont="1" applyBorder="1" applyAlignment="1">
      <alignment horizontal="center" vertical="center" shrinkToFit="1"/>
    </xf>
    <xf numFmtId="0" fontId="19" fillId="0" borderId="9" xfId="0" applyFont="1" applyBorder="1" applyAlignment="1">
      <alignment horizontal="center" vertical="center" shrinkToFit="1"/>
    </xf>
    <xf numFmtId="0" fontId="19" fillId="0" borderId="8" xfId="0" applyFont="1" applyBorder="1" applyAlignment="1">
      <alignment horizontal="center" vertical="center" shrinkToFit="1"/>
    </xf>
  </cellXfs>
  <cellStyles count="3">
    <cellStyle name="표준" xfId="0" builtinId="0"/>
    <cellStyle name="표준 2" xfId="1" xr:uid="{0E99FB4E-745A-42C7-BFD5-E91E68F736DD}"/>
    <cellStyle name="하이퍼링크" xfId="2" builtinId="8"/>
  </cellStyles>
  <dxfs count="24">
    <dxf>
      <font>
        <b val="0"/>
        <i val="0"/>
        <strike val="0"/>
        <condense val="0"/>
        <extend val="0"/>
        <outline val="0"/>
        <shadow val="0"/>
        <u val="none"/>
        <vertAlign val="baseline"/>
        <sz val="9"/>
        <color theme="1"/>
        <name val="맑은 고딕"/>
        <family val="3"/>
        <charset val="129"/>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맑은 고딕"/>
        <family val="3"/>
        <charset val="129"/>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맑은 고딕"/>
        <family val="3"/>
        <charset val="129"/>
        <scheme val="minor"/>
      </font>
      <fill>
        <patternFill patternType="none">
          <fgColor indexed="64"/>
          <bgColor auto="1"/>
        </patternFill>
      </fill>
    </dxf>
    <dxf>
      <fill>
        <patternFill patternType="none">
          <fgColor indexed="64"/>
          <bgColor auto="1"/>
        </patternFill>
      </fill>
    </dxf>
    <dxf>
      <font>
        <strike val="0"/>
        <outline val="0"/>
        <shadow val="0"/>
        <u val="none"/>
        <vertAlign val="baseline"/>
        <sz val="9"/>
        <color theme="0"/>
        <name val="맑은 고딕"/>
        <family val="3"/>
        <charset val="129"/>
        <scheme val="minor"/>
      </font>
      <fill>
        <patternFill patternType="solid">
          <fgColor indexed="64"/>
          <bgColor rgb="FF202123"/>
        </patternFill>
      </fill>
    </dxf>
    <dxf>
      <numFmt numFmtId="0" formatCode="General"/>
      <fill>
        <patternFill>
          <bgColor rgb="FFFFFCF3"/>
        </patternFill>
      </fill>
    </dxf>
    <dxf>
      <font>
        <strike/>
        <color rgb="FFFF0000"/>
      </font>
      <numFmt numFmtId="177" formatCode="@&quot; ('작성' 누락)&quot;"/>
    </dxf>
    <dxf>
      <border>
        <left style="hair">
          <color theme="0" tint="-0.24994659260841701"/>
        </left>
        <right style="hair">
          <color theme="0" tint="-0.24994659260841701"/>
        </right>
        <top style="hair">
          <color theme="0" tint="-0.24994659260841701"/>
        </top>
        <bottom style="hair">
          <color theme="0" tint="-0.24994659260841701"/>
        </bottom>
        <vertical/>
        <horizontal/>
      </border>
    </dxf>
    <dxf>
      <font>
        <strike/>
        <color rgb="FFFF5050"/>
      </font>
    </dxf>
    <dxf>
      <fill>
        <patternFill>
          <bgColor theme="7" tint="0.79998168889431442"/>
        </patternFill>
      </fill>
    </dxf>
    <dxf>
      <fill>
        <patternFill>
          <bgColor theme="7" tint="0.79998168889431442"/>
        </patternFill>
      </fill>
    </dxf>
    <dxf>
      <font>
        <color theme="0" tint="-0.24994659260841701"/>
      </font>
    </dxf>
    <dxf>
      <fill>
        <patternFill>
          <bgColor theme="7" tint="0.79998168889431442"/>
        </patternFill>
      </fill>
    </dxf>
    <dxf>
      <fill>
        <patternFill>
          <bgColor theme="7" tint="0.79998168889431442"/>
        </patternFill>
      </fill>
    </dxf>
    <dxf>
      <font>
        <color theme="0" tint="-0.34998626667073579"/>
      </font>
    </dxf>
    <dxf>
      <font>
        <color theme="0" tint="-0.34998626667073579"/>
      </font>
    </dxf>
    <dxf>
      <numFmt numFmtId="0" formatCode="General"/>
      <fill>
        <patternFill>
          <bgColor rgb="FFFFFCF3"/>
        </patternFill>
      </fill>
    </dxf>
    <dxf>
      <font>
        <strike/>
        <color rgb="FFFF0000"/>
      </font>
      <numFmt numFmtId="177" formatCode="@&quot; ('작성' 누락)&quot;"/>
    </dxf>
    <dxf>
      <fill>
        <patternFill>
          <bgColor theme="7" tint="0.79998168889431442"/>
        </patternFill>
      </fill>
    </dxf>
    <dxf>
      <fill>
        <patternFill>
          <bgColor theme="7" tint="0.79998168889431442"/>
        </patternFill>
      </fill>
    </dxf>
    <dxf>
      <fill>
        <patternFill>
          <bgColor theme="7" tint="0.79998168889431442"/>
        </patternFill>
      </fill>
    </dxf>
    <dxf>
      <border>
        <left style="hair">
          <color theme="0" tint="-0.24994659260841701"/>
        </left>
        <right style="hair">
          <color theme="0" tint="-0.24994659260841701"/>
        </right>
        <top style="hair">
          <color theme="0" tint="-0.24994659260841701"/>
        </top>
        <bottom style="hair">
          <color theme="0" tint="-0.24994659260841701"/>
        </bottom>
        <vertical/>
        <horizontal/>
      </border>
    </dxf>
    <dxf>
      <font>
        <strike/>
        <color rgb="FFFF5050"/>
      </font>
    </dxf>
    <dxf>
      <fill>
        <patternFill>
          <bgColor theme="7" tint="0.79998168889431442"/>
        </patternFill>
      </fill>
    </dxf>
  </dxfs>
  <tableStyles count="0" defaultTableStyle="TableStyleMedium2" defaultPivotStyle="PivotStyleLight16"/>
  <colors>
    <mruColors>
      <color rgb="FF343541"/>
      <color rgb="FF3366FF"/>
      <color rgb="FF444654"/>
      <color rgb="FF006600"/>
      <color rgb="FFFFE000"/>
      <color rgb="FF0000FF"/>
      <color rgb="FF202123"/>
      <color rgb="FFF7F7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oppadu.com/" TargetMode="External"/><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oppadu.com/" TargetMode="External"/><Relationship Id="rId5" Type="http://schemas.openxmlformats.org/officeDocument/2006/relationships/image" Target="../media/image4.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1.png"/><Relationship Id="rId1" Type="http://schemas.openxmlformats.org/officeDocument/2006/relationships/hyperlink" Target="https://www.oppadu.com/" TargetMode="External"/></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1.png"/><Relationship Id="rId1" Type="http://schemas.openxmlformats.org/officeDocument/2006/relationships/hyperlink" Target="https://www.oppadu.com/"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1.png"/><Relationship Id="rId1" Type="http://schemas.openxmlformats.org/officeDocument/2006/relationships/hyperlink" Target="https://www.oppadu.com/" TargetMode="External"/></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1.png"/><Relationship Id="rId1" Type="http://schemas.openxmlformats.org/officeDocument/2006/relationships/hyperlink" Target="https://www.oppadu.com/"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1.png"/><Relationship Id="rId1" Type="http://schemas.openxmlformats.org/officeDocument/2006/relationships/hyperlink" Target="https://www.oppadu.com/" TargetMode="External"/><Relationship Id="rId4" Type="http://schemas.openxmlformats.org/officeDocument/2006/relationships/image" Target="../media/image5.jpeg"/></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1.png"/><Relationship Id="rId1" Type="http://schemas.openxmlformats.org/officeDocument/2006/relationships/hyperlink" Target="https://www.oppadu.com/" TargetMode="External"/><Relationship Id="rId5" Type="http://schemas.openxmlformats.org/officeDocument/2006/relationships/image" Target="../media/image7.png"/><Relationship Id="rId4" Type="http://schemas.openxmlformats.org/officeDocument/2006/relationships/image" Target="../media/image6.png"/></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1.png"/><Relationship Id="rId1" Type="http://schemas.openxmlformats.org/officeDocument/2006/relationships/hyperlink" Target="https://www.oppadu.com/" TargetMode="External"/><Relationship Id="rId4" Type="http://schemas.openxmlformats.org/officeDocument/2006/relationships/image" Target="../media/image8.png"/></Relationships>
</file>

<file path=xl/drawings/_rels/drawing10.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1.png"/><Relationship Id="rId1" Type="http://schemas.openxmlformats.org/officeDocument/2006/relationships/hyperlink" Target="https://www.oppadu.com/" TargetMode="External"/></Relationships>
</file>

<file path=xl/drawings/drawing1.xml><?xml version="1.0" encoding="utf-8"?>
<xdr:wsDr xmlns:xdr="http://schemas.openxmlformats.org/drawingml/2006/spreadsheetDrawing" xmlns:a="http://schemas.openxmlformats.org/drawingml/2006/main">
  <xdr:absoluteAnchor>
    <xdr:pos x="4853657" y="753265"/>
    <xdr:ext cx="967057" cy="241531"/>
    <xdr:pic>
      <xdr:nvPicPr>
        <xdr:cNvPr id="2" name="그림 1">
          <a:hlinkClick xmlns:r="http://schemas.openxmlformats.org/officeDocument/2006/relationships" r:id="rId1"/>
          <a:extLst>
            <a:ext uri="{FF2B5EF4-FFF2-40B4-BE49-F238E27FC236}">
              <a16:creationId xmlns:a16="http://schemas.microsoft.com/office/drawing/2014/main" id="{B5A0B281-DB51-4F6A-850D-E26AFC251FE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853657" y="753265"/>
          <a:ext cx="967057" cy="241531"/>
        </a:xfrm>
        <a:prstGeom prst="rect">
          <a:avLst/>
        </a:prstGeom>
      </xdr:spPr>
    </xdr:pic>
    <xdr:clientData/>
  </xdr:absoluteAnchor>
  <xdr:oneCellAnchor>
    <xdr:from>
      <xdr:col>0</xdr:col>
      <xdr:colOff>438647</xdr:colOff>
      <xdr:row>2</xdr:row>
      <xdr:rowOff>48702</xdr:rowOff>
    </xdr:from>
    <xdr:ext cx="1879065" cy="278540"/>
    <xdr:pic>
      <xdr:nvPicPr>
        <xdr:cNvPr id="4" name="그림 3">
          <a:extLst>
            <a:ext uri="{FF2B5EF4-FFF2-40B4-BE49-F238E27FC236}">
              <a16:creationId xmlns:a16="http://schemas.microsoft.com/office/drawing/2014/main" id="{8984A507-24B4-4261-8188-84CF0C5F847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38647" y="490662"/>
          <a:ext cx="1879065" cy="278540"/>
        </a:xfrm>
        <a:prstGeom prst="rect">
          <a:avLst/>
        </a:prstGeom>
      </xdr:spPr>
    </xdr:pic>
    <xdr:clientData/>
  </xdr:oneCellAnchor>
  <xdr:oneCellAnchor>
    <xdr:from>
      <xdr:col>0</xdr:col>
      <xdr:colOff>438647</xdr:colOff>
      <xdr:row>23</xdr:row>
      <xdr:rowOff>17560</xdr:rowOff>
    </xdr:from>
    <xdr:ext cx="1554202" cy="281853"/>
    <xdr:pic>
      <xdr:nvPicPr>
        <xdr:cNvPr id="5" name="그림 4">
          <a:extLst>
            <a:ext uri="{FF2B5EF4-FFF2-40B4-BE49-F238E27FC236}">
              <a16:creationId xmlns:a16="http://schemas.microsoft.com/office/drawing/2014/main" id="{A5EA6AF9-D899-4AAB-9669-2B3ACA89DF6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38647" y="3332260"/>
          <a:ext cx="1554202" cy="281853"/>
        </a:xfrm>
        <a:prstGeom prst="rect">
          <a:avLst/>
        </a:prstGeom>
      </xdr:spPr>
    </xdr:pic>
    <xdr:clientData/>
  </xdr:oneCellAnchor>
  <xdr:twoCellAnchor editAs="oneCell">
    <xdr:from>
      <xdr:col>1</xdr:col>
      <xdr:colOff>33130</xdr:colOff>
      <xdr:row>0</xdr:row>
      <xdr:rowOff>198782</xdr:rowOff>
    </xdr:from>
    <xdr:to>
      <xdr:col>4</xdr:col>
      <xdr:colOff>2180277</xdr:colOff>
      <xdr:row>1</xdr:row>
      <xdr:rowOff>271669</xdr:rowOff>
    </xdr:to>
    <xdr:pic>
      <xdr:nvPicPr>
        <xdr:cNvPr id="20" name="그림 19">
          <a:extLst>
            <a:ext uri="{FF2B5EF4-FFF2-40B4-BE49-F238E27FC236}">
              <a16:creationId xmlns:a16="http://schemas.microsoft.com/office/drawing/2014/main" id="{3F71862B-FE8D-DF0B-560C-A5A2A5CC0C3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04191" y="198782"/>
          <a:ext cx="5075877" cy="841513"/>
        </a:xfrm>
        <a:prstGeom prst="rect">
          <a:avLst/>
        </a:prstGeom>
      </xdr:spPr>
    </xdr:pic>
    <xdr:clientData/>
  </xdr:twoCellAnchor>
  <xdr:twoCellAnchor>
    <xdr:from>
      <xdr:col>4</xdr:col>
      <xdr:colOff>1668780</xdr:colOff>
      <xdr:row>0</xdr:row>
      <xdr:rowOff>320040</xdr:rowOff>
    </xdr:from>
    <xdr:to>
      <xdr:col>6</xdr:col>
      <xdr:colOff>349623</xdr:colOff>
      <xdr:row>0</xdr:row>
      <xdr:rowOff>701040</xdr:rowOff>
    </xdr:to>
    <xdr:sp macro="" textlink="">
      <xdr:nvSpPr>
        <xdr:cNvPr id="21" name="TextBox 20">
          <a:extLst>
            <a:ext uri="{FF2B5EF4-FFF2-40B4-BE49-F238E27FC236}">
              <a16:creationId xmlns:a16="http://schemas.microsoft.com/office/drawing/2014/main" id="{F91ACA33-A27D-A707-E94C-6BA33969FA39}"/>
            </a:ext>
          </a:extLst>
        </xdr:cNvPr>
        <xdr:cNvSpPr txBox="1"/>
      </xdr:nvSpPr>
      <xdr:spPr>
        <a:xfrm>
          <a:off x="4967792" y="320040"/>
          <a:ext cx="3163196" cy="381000"/>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100">
              <a:solidFill>
                <a:schemeClr val="bg1"/>
              </a:solidFill>
            </a:rPr>
            <a:t>테이블 만들기 </a:t>
          </a:r>
          <a:r>
            <a:rPr lang="en-US" altLang="ko-KR" sz="1100">
              <a:solidFill>
                <a:schemeClr val="bg1"/>
              </a:solidFill>
            </a:rPr>
            <a:t>Prompt</a:t>
          </a:r>
          <a:r>
            <a:rPr lang="en-US" altLang="ko-KR" sz="1100" baseline="0">
              <a:solidFill>
                <a:schemeClr val="bg1"/>
              </a:solidFill>
            </a:rPr>
            <a:t> </a:t>
          </a:r>
          <a:r>
            <a:rPr lang="ko-KR" altLang="en-US" sz="1100" baseline="0">
              <a:solidFill>
                <a:schemeClr val="bg1"/>
              </a:solidFill>
            </a:rPr>
            <a:t>마스터 시트</a:t>
          </a:r>
          <a:endParaRPr lang="ko-KR" altLang="en-US" sz="1100">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absoluteAnchor>
    <xdr:pos x="4853657" y="753265"/>
    <xdr:ext cx="967057" cy="241531"/>
    <xdr:pic>
      <xdr:nvPicPr>
        <xdr:cNvPr id="2" name="그림 1">
          <a:hlinkClick xmlns:r="http://schemas.openxmlformats.org/officeDocument/2006/relationships" r:id="rId1"/>
          <a:extLst>
            <a:ext uri="{FF2B5EF4-FFF2-40B4-BE49-F238E27FC236}">
              <a16:creationId xmlns:a16="http://schemas.microsoft.com/office/drawing/2014/main" id="{CB884042-A4EC-4E0B-A80D-772D4FB8434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853657" y="753265"/>
          <a:ext cx="967057" cy="241531"/>
        </a:xfrm>
        <a:prstGeom prst="rect">
          <a:avLst/>
        </a:prstGeom>
      </xdr:spPr>
    </xdr:pic>
    <xdr:clientData/>
  </xdr:absoluteAnchor>
  <xdr:oneCellAnchor>
    <xdr:from>
      <xdr:col>0</xdr:col>
      <xdr:colOff>438647</xdr:colOff>
      <xdr:row>2</xdr:row>
      <xdr:rowOff>48702</xdr:rowOff>
    </xdr:from>
    <xdr:ext cx="1879065" cy="278540"/>
    <xdr:pic>
      <xdr:nvPicPr>
        <xdr:cNvPr id="3" name="그림 2">
          <a:extLst>
            <a:ext uri="{FF2B5EF4-FFF2-40B4-BE49-F238E27FC236}">
              <a16:creationId xmlns:a16="http://schemas.microsoft.com/office/drawing/2014/main" id="{5DE86CD5-4C2D-4AD1-A6B3-7DDECF5713C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70067" y="1107882"/>
          <a:ext cx="1879065" cy="278540"/>
        </a:xfrm>
        <a:prstGeom prst="rect">
          <a:avLst/>
        </a:prstGeom>
      </xdr:spPr>
    </xdr:pic>
    <xdr:clientData/>
  </xdr:oneCellAnchor>
  <xdr:oneCellAnchor>
    <xdr:from>
      <xdr:col>0</xdr:col>
      <xdr:colOff>438647</xdr:colOff>
      <xdr:row>18</xdr:row>
      <xdr:rowOff>17560</xdr:rowOff>
    </xdr:from>
    <xdr:ext cx="1554202" cy="281853"/>
    <xdr:pic>
      <xdr:nvPicPr>
        <xdr:cNvPr id="4" name="그림 3">
          <a:extLst>
            <a:ext uri="{FF2B5EF4-FFF2-40B4-BE49-F238E27FC236}">
              <a16:creationId xmlns:a16="http://schemas.microsoft.com/office/drawing/2014/main" id="{11FAE8CC-2DC3-48AE-A886-A21A0CD280A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0067" y="4901980"/>
          <a:ext cx="1554202" cy="281853"/>
        </a:xfrm>
        <a:prstGeom prst="rect">
          <a:avLst/>
        </a:prstGeom>
      </xdr:spPr>
    </xdr:pic>
    <xdr:clientData/>
  </xdr:oneCellAnchor>
  <xdr:twoCellAnchor editAs="oneCell">
    <xdr:from>
      <xdr:col>1</xdr:col>
      <xdr:colOff>33130</xdr:colOff>
      <xdr:row>0</xdr:row>
      <xdr:rowOff>198782</xdr:rowOff>
    </xdr:from>
    <xdr:to>
      <xdr:col>4</xdr:col>
      <xdr:colOff>2171807</xdr:colOff>
      <xdr:row>1</xdr:row>
      <xdr:rowOff>271669</xdr:rowOff>
    </xdr:to>
    <xdr:pic>
      <xdr:nvPicPr>
        <xdr:cNvPr id="5" name="그림 4">
          <a:extLst>
            <a:ext uri="{FF2B5EF4-FFF2-40B4-BE49-F238E27FC236}">
              <a16:creationId xmlns:a16="http://schemas.microsoft.com/office/drawing/2014/main" id="{397CB006-4B5D-4C38-97CD-1C2A1990471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06510" y="198782"/>
          <a:ext cx="5073227" cy="842507"/>
        </a:xfrm>
        <a:prstGeom prst="rect">
          <a:avLst/>
        </a:prstGeom>
      </xdr:spPr>
    </xdr:pic>
    <xdr:clientData/>
  </xdr:twoCellAnchor>
  <xdr:twoCellAnchor>
    <xdr:from>
      <xdr:col>4</xdr:col>
      <xdr:colOff>1656189</xdr:colOff>
      <xdr:row>0</xdr:row>
      <xdr:rowOff>297842</xdr:rowOff>
    </xdr:from>
    <xdr:to>
      <xdr:col>6</xdr:col>
      <xdr:colOff>26894</xdr:colOff>
      <xdr:row>0</xdr:row>
      <xdr:rowOff>678842</xdr:rowOff>
    </xdr:to>
    <xdr:sp macro="" textlink="">
      <xdr:nvSpPr>
        <xdr:cNvPr id="6" name="TextBox 5">
          <a:extLst>
            <a:ext uri="{FF2B5EF4-FFF2-40B4-BE49-F238E27FC236}">
              <a16:creationId xmlns:a16="http://schemas.microsoft.com/office/drawing/2014/main" id="{9BB07DA3-17D5-48AF-BDB4-E662B88F1037}"/>
            </a:ext>
          </a:extLst>
        </xdr:cNvPr>
        <xdr:cNvSpPr txBox="1"/>
      </xdr:nvSpPr>
      <xdr:spPr>
        <a:xfrm>
          <a:off x="4955201" y="297842"/>
          <a:ext cx="2853058" cy="381000"/>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100">
              <a:solidFill>
                <a:schemeClr val="bg1"/>
              </a:solidFill>
            </a:rPr>
            <a:t>더미 데이터 생성 예제</a:t>
          </a:r>
        </a:p>
      </xdr:txBody>
    </xdr:sp>
    <xdr:clientData/>
  </xdr:twoCellAnchor>
</xdr:wsDr>
</file>

<file path=xl/drawings/drawing3.xml><?xml version="1.0" encoding="utf-8"?>
<xdr:wsDr xmlns:xdr="http://schemas.openxmlformats.org/drawingml/2006/spreadsheetDrawing" xmlns:a="http://schemas.openxmlformats.org/drawingml/2006/main">
  <xdr:absoluteAnchor>
    <xdr:pos x="4672609" y="730329"/>
    <xdr:ext cx="967057" cy="241531"/>
    <xdr:pic>
      <xdr:nvPicPr>
        <xdr:cNvPr id="2" name="그림 1">
          <a:hlinkClick xmlns:r="http://schemas.openxmlformats.org/officeDocument/2006/relationships" r:id="rId1"/>
          <a:extLst>
            <a:ext uri="{FF2B5EF4-FFF2-40B4-BE49-F238E27FC236}">
              <a16:creationId xmlns:a16="http://schemas.microsoft.com/office/drawing/2014/main" id="{DF925C5E-0D42-4754-A1CF-41D74AF8DD7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672609" y="730329"/>
          <a:ext cx="967057" cy="241531"/>
        </a:xfrm>
        <a:prstGeom prst="rect">
          <a:avLst/>
        </a:prstGeom>
      </xdr:spPr>
    </xdr:pic>
    <xdr:clientData/>
  </xdr:absoluteAnchor>
  <xdr:twoCellAnchor editAs="oneCell">
    <xdr:from>
      <xdr:col>1</xdr:col>
      <xdr:colOff>0</xdr:colOff>
      <xdr:row>1</xdr:row>
      <xdr:rowOff>0</xdr:rowOff>
    </xdr:from>
    <xdr:to>
      <xdr:col>2</xdr:col>
      <xdr:colOff>90586</xdr:colOff>
      <xdr:row>2</xdr:row>
      <xdr:rowOff>117021</xdr:rowOff>
    </xdr:to>
    <xdr:pic>
      <xdr:nvPicPr>
        <xdr:cNvPr id="3" name="그림 2">
          <a:extLst>
            <a:ext uri="{FF2B5EF4-FFF2-40B4-BE49-F238E27FC236}">
              <a16:creationId xmlns:a16="http://schemas.microsoft.com/office/drawing/2014/main" id="{003496AE-06EF-4019-B851-D7544425976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8600" y="175846"/>
          <a:ext cx="5061171" cy="843852"/>
        </a:xfrm>
        <a:prstGeom prst="rect">
          <a:avLst/>
        </a:prstGeom>
      </xdr:spPr>
    </xdr:pic>
    <xdr:clientData/>
  </xdr:twoCellAnchor>
  <xdr:twoCellAnchor>
    <xdr:from>
      <xdr:col>1</xdr:col>
      <xdr:colOff>4545553</xdr:colOff>
      <xdr:row>1</xdr:row>
      <xdr:rowOff>99060</xdr:rowOff>
    </xdr:from>
    <xdr:to>
      <xdr:col>6</xdr:col>
      <xdr:colOff>92766</xdr:colOff>
      <xdr:row>1</xdr:row>
      <xdr:rowOff>480060</xdr:rowOff>
    </xdr:to>
    <xdr:sp macro="" textlink="">
      <xdr:nvSpPr>
        <xdr:cNvPr id="4" name="TextBox 3">
          <a:extLst>
            <a:ext uri="{FF2B5EF4-FFF2-40B4-BE49-F238E27FC236}">
              <a16:creationId xmlns:a16="http://schemas.microsoft.com/office/drawing/2014/main" id="{429EF535-0DD7-4B08-B931-31EAE622860A}"/>
            </a:ext>
          </a:extLst>
        </xdr:cNvPr>
        <xdr:cNvSpPr txBox="1"/>
      </xdr:nvSpPr>
      <xdr:spPr>
        <a:xfrm>
          <a:off x="4777466" y="271338"/>
          <a:ext cx="2882291" cy="381000"/>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100">
              <a:solidFill>
                <a:schemeClr val="bg1"/>
              </a:solidFill>
            </a:rPr>
            <a:t>댓글 감정 분석 예제</a:t>
          </a:r>
        </a:p>
      </xdr:txBody>
    </xdr:sp>
    <xdr:clientData/>
  </xdr:twoCellAnchor>
  <xdr:twoCellAnchor>
    <xdr:from>
      <xdr:col>4</xdr:col>
      <xdr:colOff>182880</xdr:colOff>
      <xdr:row>6</xdr:row>
      <xdr:rowOff>99060</xdr:rowOff>
    </xdr:from>
    <xdr:to>
      <xdr:col>9</xdr:col>
      <xdr:colOff>342900</xdr:colOff>
      <xdr:row>10</xdr:row>
      <xdr:rowOff>99060</xdr:rowOff>
    </xdr:to>
    <xdr:sp macro="" textlink="">
      <xdr:nvSpPr>
        <xdr:cNvPr id="5" name="TextBox 4">
          <a:extLst>
            <a:ext uri="{FF2B5EF4-FFF2-40B4-BE49-F238E27FC236}">
              <a16:creationId xmlns:a16="http://schemas.microsoft.com/office/drawing/2014/main" id="{169C5414-C02C-410D-8EEA-92D3FC2C96D1}"/>
            </a:ext>
          </a:extLst>
        </xdr:cNvPr>
        <xdr:cNvSpPr txBox="1"/>
      </xdr:nvSpPr>
      <xdr:spPr>
        <a:xfrm>
          <a:off x="6408420" y="1790700"/>
          <a:ext cx="3352800" cy="883920"/>
        </a:xfrm>
        <a:prstGeom prst="rect">
          <a:avLst/>
        </a:prstGeom>
        <a:solidFill>
          <a:srgbClr val="34354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100">
              <a:solidFill>
                <a:schemeClr val="bg1"/>
              </a:solidFill>
            </a:rPr>
            <a:t>댓글 범위를 참조하여</a:t>
          </a:r>
          <a:r>
            <a:rPr lang="en-US" altLang="ko-KR" sz="1100">
              <a:solidFill>
                <a:schemeClr val="bg1"/>
              </a:solidFill>
            </a:rPr>
            <a:t>, </a:t>
          </a:r>
          <a:r>
            <a:rPr lang="ko-KR" altLang="en-US" sz="1100">
              <a:solidFill>
                <a:schemeClr val="bg1"/>
              </a:solidFill>
            </a:rPr>
            <a:t>좌</a:t>
          </a:r>
          <a:r>
            <a:rPr lang="en-US" altLang="ko-KR" sz="1100">
              <a:solidFill>
                <a:schemeClr val="bg1"/>
              </a:solidFill>
            </a:rPr>
            <a:t>/</a:t>
          </a:r>
          <a:r>
            <a:rPr lang="ko-KR" altLang="en-US" sz="1100">
              <a:solidFill>
                <a:schemeClr val="bg1"/>
              </a:solidFill>
            </a:rPr>
            <a:t>우 </a:t>
          </a:r>
          <a:r>
            <a:rPr lang="en-US" altLang="ko-KR" sz="1100" u="sng">
              <a:solidFill>
                <a:srgbClr val="FFE000"/>
              </a:solidFill>
            </a:rPr>
            <a:t>"</a:t>
          </a:r>
          <a:r>
            <a:rPr lang="ko-KR" altLang="en-US" sz="1100" u="sng">
              <a:solidFill>
                <a:srgbClr val="FFE000"/>
              </a:solidFill>
            </a:rPr>
            <a:t>일치하는 범위</a:t>
          </a:r>
          <a:r>
            <a:rPr lang="en-US" altLang="ko-KR" sz="1100" u="sng">
              <a:solidFill>
                <a:srgbClr val="FFE000"/>
              </a:solidFill>
            </a:rPr>
            <a:t>"</a:t>
          </a:r>
          <a:r>
            <a:rPr lang="ko-KR" altLang="en-US" sz="1100">
              <a:solidFill>
                <a:schemeClr val="bg1"/>
              </a:solidFill>
            </a:rPr>
            <a:t>에</a:t>
          </a:r>
          <a:endParaRPr lang="en-US" altLang="ko-KR" sz="1100">
            <a:solidFill>
              <a:schemeClr val="bg1"/>
            </a:solidFill>
          </a:endParaRPr>
        </a:p>
        <a:p>
          <a:pPr algn="ctr"/>
          <a:r>
            <a:rPr lang="en-US" altLang="ko-KR" sz="1100">
              <a:solidFill>
                <a:schemeClr val="bg1"/>
              </a:solidFill>
            </a:rPr>
            <a:t>GPT</a:t>
          </a:r>
          <a:r>
            <a:rPr lang="en-US" altLang="ko-KR" sz="1100" baseline="0">
              <a:solidFill>
                <a:schemeClr val="bg1"/>
              </a:solidFill>
            </a:rPr>
            <a:t> </a:t>
          </a:r>
          <a:r>
            <a:rPr lang="ko-KR" altLang="en-US" sz="1100" baseline="0">
              <a:solidFill>
                <a:schemeClr val="bg1"/>
              </a:solidFill>
            </a:rPr>
            <a:t>결과를 출력할 수 있습니다</a:t>
          </a:r>
          <a:r>
            <a:rPr lang="en-US" altLang="ko-KR" sz="1100" baseline="0">
              <a:solidFill>
                <a:schemeClr val="bg1"/>
              </a:solidFill>
            </a:rPr>
            <a:t>. </a:t>
          </a:r>
          <a:r>
            <a:rPr lang="ko-KR" altLang="en-US" sz="1100" baseline="0">
              <a:solidFill>
                <a:schemeClr val="bg1"/>
              </a:solidFill>
            </a:rPr>
            <a:t>→ 일치 영역</a:t>
          </a:r>
          <a:endParaRPr lang="ko-KR" alt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absoluteAnchor>
    <xdr:pos x="4966972" y="768429"/>
    <xdr:ext cx="967057" cy="241531"/>
    <xdr:pic>
      <xdr:nvPicPr>
        <xdr:cNvPr id="2" name="그림 1">
          <a:hlinkClick xmlns:r="http://schemas.openxmlformats.org/officeDocument/2006/relationships" r:id="rId1"/>
          <a:extLst>
            <a:ext uri="{FF2B5EF4-FFF2-40B4-BE49-F238E27FC236}">
              <a16:creationId xmlns:a16="http://schemas.microsoft.com/office/drawing/2014/main" id="{D6C34310-5951-4BB6-9FDC-905AA3031BA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966972" y="768429"/>
          <a:ext cx="967057" cy="241531"/>
        </a:xfrm>
        <a:prstGeom prst="rect">
          <a:avLst/>
        </a:prstGeom>
      </xdr:spPr>
    </xdr:pic>
    <xdr:clientData/>
  </xdr:absoluteAnchor>
  <xdr:twoCellAnchor editAs="oneCell">
    <xdr:from>
      <xdr:col>1</xdr:col>
      <xdr:colOff>0</xdr:colOff>
      <xdr:row>1</xdr:row>
      <xdr:rowOff>0</xdr:rowOff>
    </xdr:from>
    <xdr:to>
      <xdr:col>3</xdr:col>
      <xdr:colOff>843505</xdr:colOff>
      <xdr:row>2</xdr:row>
      <xdr:rowOff>536121</xdr:rowOff>
    </xdr:to>
    <xdr:pic>
      <xdr:nvPicPr>
        <xdr:cNvPr id="3" name="그림 2">
          <a:extLst>
            <a:ext uri="{FF2B5EF4-FFF2-40B4-BE49-F238E27FC236}">
              <a16:creationId xmlns:a16="http://schemas.microsoft.com/office/drawing/2014/main" id="{A2014215-39D8-4C4E-8A2B-CF8EA91A33B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74914" y="228600"/>
          <a:ext cx="5056277" cy="840921"/>
        </a:xfrm>
        <a:prstGeom prst="rect">
          <a:avLst/>
        </a:prstGeom>
      </xdr:spPr>
    </xdr:pic>
    <xdr:clientData/>
  </xdr:twoCellAnchor>
  <xdr:twoCellAnchor>
    <xdr:from>
      <xdr:col>3</xdr:col>
      <xdr:colOff>149923</xdr:colOff>
      <xdr:row>1</xdr:row>
      <xdr:rowOff>99180</xdr:rowOff>
    </xdr:from>
    <xdr:to>
      <xdr:col>6</xdr:col>
      <xdr:colOff>267751</xdr:colOff>
      <xdr:row>2</xdr:row>
      <xdr:rowOff>171303</xdr:rowOff>
    </xdr:to>
    <xdr:sp macro="" textlink="">
      <xdr:nvSpPr>
        <xdr:cNvPr id="4" name="TextBox 3">
          <a:extLst>
            <a:ext uri="{FF2B5EF4-FFF2-40B4-BE49-F238E27FC236}">
              <a16:creationId xmlns:a16="http://schemas.microsoft.com/office/drawing/2014/main" id="{41CC886A-C5F9-4D31-A9B0-F3AF43A47520}"/>
            </a:ext>
          </a:extLst>
        </xdr:cNvPr>
        <xdr:cNvSpPr txBox="1"/>
      </xdr:nvSpPr>
      <xdr:spPr>
        <a:xfrm>
          <a:off x="4901217" y="332262"/>
          <a:ext cx="3076181" cy="376923"/>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100">
              <a:solidFill>
                <a:schemeClr val="bg1"/>
              </a:solidFill>
            </a:rPr>
            <a:t>영어 빈칸 채우기 퀴즈 만들기 예제</a:t>
          </a:r>
        </a:p>
      </xdr:txBody>
    </xdr:sp>
    <xdr:clientData/>
  </xdr:twoCellAnchor>
</xdr:wsDr>
</file>

<file path=xl/drawings/drawing5.xml><?xml version="1.0" encoding="utf-8"?>
<xdr:wsDr xmlns:xdr="http://schemas.openxmlformats.org/drawingml/2006/spreadsheetDrawing" xmlns:a="http://schemas.openxmlformats.org/drawingml/2006/main">
  <xdr:absoluteAnchor>
    <xdr:pos x="5061229" y="783669"/>
    <xdr:ext cx="967057" cy="241531"/>
    <xdr:pic>
      <xdr:nvPicPr>
        <xdr:cNvPr id="2" name="그림 1">
          <a:hlinkClick xmlns:r="http://schemas.openxmlformats.org/officeDocument/2006/relationships" r:id="rId1"/>
          <a:extLst>
            <a:ext uri="{FF2B5EF4-FFF2-40B4-BE49-F238E27FC236}">
              <a16:creationId xmlns:a16="http://schemas.microsoft.com/office/drawing/2014/main" id="{E1D4352C-2509-4BFD-8AFC-659C4435B01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61229" y="783669"/>
          <a:ext cx="967057" cy="241531"/>
        </a:xfrm>
        <a:prstGeom prst="rect">
          <a:avLst/>
        </a:prstGeom>
      </xdr:spPr>
    </xdr:pic>
    <xdr:clientData/>
  </xdr:absoluteAnchor>
  <xdr:twoCellAnchor editAs="oneCell">
    <xdr:from>
      <xdr:col>1</xdr:col>
      <xdr:colOff>106680</xdr:colOff>
      <xdr:row>1</xdr:row>
      <xdr:rowOff>7620</xdr:rowOff>
    </xdr:from>
    <xdr:to>
      <xdr:col>1</xdr:col>
      <xdr:colOff>5165506</xdr:colOff>
      <xdr:row>3</xdr:row>
      <xdr:rowOff>376101</xdr:rowOff>
    </xdr:to>
    <xdr:pic>
      <xdr:nvPicPr>
        <xdr:cNvPr id="3" name="그림 2">
          <a:extLst>
            <a:ext uri="{FF2B5EF4-FFF2-40B4-BE49-F238E27FC236}">
              <a16:creationId xmlns:a16="http://schemas.microsoft.com/office/drawing/2014/main" id="{D430A288-E3AF-4B91-9C7C-DC4F6901673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17220" y="228600"/>
          <a:ext cx="5058826" cy="840921"/>
        </a:xfrm>
        <a:prstGeom prst="rect">
          <a:avLst/>
        </a:prstGeom>
      </xdr:spPr>
    </xdr:pic>
    <xdr:clientData/>
  </xdr:twoCellAnchor>
  <xdr:twoCellAnchor>
    <xdr:from>
      <xdr:col>1</xdr:col>
      <xdr:colOff>4431253</xdr:colOff>
      <xdr:row>1</xdr:row>
      <xdr:rowOff>68580</xdr:rowOff>
    </xdr:from>
    <xdr:to>
      <xdr:col>5</xdr:col>
      <xdr:colOff>388620</xdr:colOff>
      <xdr:row>2</xdr:row>
      <xdr:rowOff>213360</xdr:rowOff>
    </xdr:to>
    <xdr:sp macro="" textlink="">
      <xdr:nvSpPr>
        <xdr:cNvPr id="4" name="TextBox 3">
          <a:extLst>
            <a:ext uri="{FF2B5EF4-FFF2-40B4-BE49-F238E27FC236}">
              <a16:creationId xmlns:a16="http://schemas.microsoft.com/office/drawing/2014/main" id="{BA0B9B09-DEE0-4A1A-8D75-D8F609CFD5AE}"/>
            </a:ext>
          </a:extLst>
        </xdr:cNvPr>
        <xdr:cNvSpPr txBox="1"/>
      </xdr:nvSpPr>
      <xdr:spPr>
        <a:xfrm>
          <a:off x="4819873" y="304800"/>
          <a:ext cx="2914427" cy="381000"/>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100">
              <a:solidFill>
                <a:schemeClr val="bg1"/>
              </a:solidFill>
            </a:rPr>
            <a:t>상위 제품 참고하여 해시태그 만들기</a:t>
          </a:r>
        </a:p>
      </xdr:txBody>
    </xdr:sp>
    <xdr:clientData/>
  </xdr:twoCellAnchor>
</xdr:wsDr>
</file>

<file path=xl/drawings/drawing6.xml><?xml version="1.0" encoding="utf-8"?>
<xdr:wsDr xmlns:xdr="http://schemas.openxmlformats.org/drawingml/2006/spreadsheetDrawing" xmlns:a="http://schemas.openxmlformats.org/drawingml/2006/main">
  <xdr:absoluteAnchor>
    <xdr:pos x="4634509" y="661749"/>
    <xdr:ext cx="967057" cy="241531"/>
    <xdr:pic>
      <xdr:nvPicPr>
        <xdr:cNvPr id="2" name="그림 1" descr="텍스트, 로고, 그래픽, 폰트이(가) 표시된 사진&#10;&#10;자동 생성된 설명">
          <a:hlinkClick xmlns:r="http://schemas.openxmlformats.org/officeDocument/2006/relationships" r:id="rId1"/>
          <a:extLst>
            <a:ext uri="{FF2B5EF4-FFF2-40B4-BE49-F238E27FC236}">
              <a16:creationId xmlns:a16="http://schemas.microsoft.com/office/drawing/2014/main" id="{F17353A7-F032-4E70-8A8E-57E52064406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634509" y="661749"/>
          <a:ext cx="967057" cy="241531"/>
        </a:xfrm>
        <a:prstGeom prst="rect">
          <a:avLst/>
        </a:prstGeom>
      </xdr:spPr>
    </xdr:pic>
    <xdr:clientData/>
  </xdr:absoluteAnchor>
  <xdr:twoCellAnchor editAs="oneCell">
    <xdr:from>
      <xdr:col>1</xdr:col>
      <xdr:colOff>68580</xdr:colOff>
      <xdr:row>0</xdr:row>
      <xdr:rowOff>121920</xdr:rowOff>
    </xdr:from>
    <xdr:to>
      <xdr:col>2</xdr:col>
      <xdr:colOff>4601626</xdr:colOff>
      <xdr:row>1</xdr:row>
      <xdr:rowOff>101781</xdr:rowOff>
    </xdr:to>
    <xdr:pic>
      <xdr:nvPicPr>
        <xdr:cNvPr id="3" name="그림 2" descr="텍스트, 스크린샷, 폰트이(가) 표시된 사진&#10;&#10;자동 생성된 설명">
          <a:extLst>
            <a:ext uri="{FF2B5EF4-FFF2-40B4-BE49-F238E27FC236}">
              <a16:creationId xmlns:a16="http://schemas.microsoft.com/office/drawing/2014/main" id="{B3EE7C1D-4767-4BD2-9189-D086FD35619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6700" y="121920"/>
          <a:ext cx="5058826" cy="840921"/>
        </a:xfrm>
        <a:prstGeom prst="rect">
          <a:avLst/>
        </a:prstGeom>
      </xdr:spPr>
    </xdr:pic>
    <xdr:clientData/>
  </xdr:twoCellAnchor>
  <xdr:twoCellAnchor>
    <xdr:from>
      <xdr:col>2</xdr:col>
      <xdr:colOff>4457700</xdr:colOff>
      <xdr:row>0</xdr:row>
      <xdr:rowOff>220980</xdr:rowOff>
    </xdr:from>
    <xdr:to>
      <xdr:col>2</xdr:col>
      <xdr:colOff>7501667</xdr:colOff>
      <xdr:row>0</xdr:row>
      <xdr:rowOff>601980</xdr:rowOff>
    </xdr:to>
    <xdr:sp macro="" textlink="">
      <xdr:nvSpPr>
        <xdr:cNvPr id="8" name="TextBox 7">
          <a:extLst>
            <a:ext uri="{FF2B5EF4-FFF2-40B4-BE49-F238E27FC236}">
              <a16:creationId xmlns:a16="http://schemas.microsoft.com/office/drawing/2014/main" id="{83824403-3D43-4D3D-AA4A-E7F224B545C2}"/>
            </a:ext>
          </a:extLst>
        </xdr:cNvPr>
        <xdr:cNvSpPr txBox="1"/>
      </xdr:nvSpPr>
      <xdr:spPr>
        <a:xfrm>
          <a:off x="5036820" y="220980"/>
          <a:ext cx="3043967" cy="381000"/>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100">
              <a:solidFill>
                <a:schemeClr val="bg1"/>
              </a:solidFill>
            </a:rPr>
            <a:t>댓글 카테고리 분류하기</a:t>
          </a:r>
        </a:p>
      </xdr:txBody>
    </xdr:sp>
    <xdr:clientData/>
  </xdr:twoCellAnchor>
</xdr:wsDr>
</file>

<file path=xl/drawings/drawing7.xml><?xml version="1.0" encoding="utf-8"?>
<xdr:wsDr xmlns:xdr="http://schemas.openxmlformats.org/drawingml/2006/spreadsheetDrawing" xmlns:a="http://schemas.openxmlformats.org/drawingml/2006/main">
  <xdr:absoluteAnchor>
    <xdr:pos x="4634509" y="661749"/>
    <xdr:ext cx="967057" cy="241531"/>
    <xdr:pic>
      <xdr:nvPicPr>
        <xdr:cNvPr id="2" name="그림 1" descr="텍스트, 로고, 그래픽, 폰트이(가) 표시된 사진&#10;&#10;자동 생성된 설명">
          <a:hlinkClick xmlns:r="http://schemas.openxmlformats.org/officeDocument/2006/relationships" r:id="rId1"/>
          <a:extLst>
            <a:ext uri="{FF2B5EF4-FFF2-40B4-BE49-F238E27FC236}">
              <a16:creationId xmlns:a16="http://schemas.microsoft.com/office/drawing/2014/main" id="{9EF74A62-7C0E-4522-883A-99A80D151C4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634509" y="661749"/>
          <a:ext cx="967057" cy="241531"/>
        </a:xfrm>
        <a:prstGeom prst="rect">
          <a:avLst/>
        </a:prstGeom>
      </xdr:spPr>
    </xdr:pic>
    <xdr:clientData/>
  </xdr:absoluteAnchor>
  <xdr:twoCellAnchor editAs="oneCell">
    <xdr:from>
      <xdr:col>1</xdr:col>
      <xdr:colOff>68580</xdr:colOff>
      <xdr:row>0</xdr:row>
      <xdr:rowOff>121920</xdr:rowOff>
    </xdr:from>
    <xdr:to>
      <xdr:col>4</xdr:col>
      <xdr:colOff>1305976</xdr:colOff>
      <xdr:row>1</xdr:row>
      <xdr:rowOff>101781</xdr:rowOff>
    </xdr:to>
    <xdr:pic>
      <xdr:nvPicPr>
        <xdr:cNvPr id="3" name="그림 2" descr="텍스트, 스크린샷, 폰트이(가) 표시된 사진&#10;&#10;자동 생성된 설명">
          <a:extLst>
            <a:ext uri="{FF2B5EF4-FFF2-40B4-BE49-F238E27FC236}">
              <a16:creationId xmlns:a16="http://schemas.microsoft.com/office/drawing/2014/main" id="{B44EA906-EE7F-4992-BD03-908AF448932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8605" y="121920"/>
          <a:ext cx="5056921" cy="837111"/>
        </a:xfrm>
        <a:prstGeom prst="rect">
          <a:avLst/>
        </a:prstGeom>
      </xdr:spPr>
    </xdr:pic>
    <xdr:clientData/>
  </xdr:twoCellAnchor>
  <xdr:twoCellAnchor>
    <xdr:from>
      <xdr:col>2</xdr:col>
      <xdr:colOff>4457700</xdr:colOff>
      <xdr:row>0</xdr:row>
      <xdr:rowOff>220980</xdr:rowOff>
    </xdr:from>
    <xdr:to>
      <xdr:col>2</xdr:col>
      <xdr:colOff>7501667</xdr:colOff>
      <xdr:row>0</xdr:row>
      <xdr:rowOff>601980</xdr:rowOff>
    </xdr:to>
    <xdr:sp macro="" textlink="">
      <xdr:nvSpPr>
        <xdr:cNvPr id="4" name="TextBox 3">
          <a:extLst>
            <a:ext uri="{FF2B5EF4-FFF2-40B4-BE49-F238E27FC236}">
              <a16:creationId xmlns:a16="http://schemas.microsoft.com/office/drawing/2014/main" id="{C6995EA7-89E1-4BB9-BAED-CC75369BD4F1}"/>
            </a:ext>
          </a:extLst>
        </xdr:cNvPr>
        <xdr:cNvSpPr txBox="1"/>
      </xdr:nvSpPr>
      <xdr:spPr>
        <a:xfrm>
          <a:off x="5181600" y="220980"/>
          <a:ext cx="3043967" cy="381000"/>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100">
              <a:solidFill>
                <a:schemeClr val="bg1"/>
              </a:solidFill>
            </a:rPr>
            <a:t>댓글 카테고리 분류하기</a:t>
          </a:r>
        </a:p>
      </xdr:txBody>
    </xdr:sp>
    <xdr:clientData/>
  </xdr:twoCellAnchor>
  <xdr:twoCellAnchor editAs="absolute">
    <xdr:from>
      <xdr:col>4</xdr:col>
      <xdr:colOff>1028700</xdr:colOff>
      <xdr:row>0</xdr:row>
      <xdr:rowOff>161925</xdr:rowOff>
    </xdr:from>
    <xdr:to>
      <xdr:col>6</xdr:col>
      <xdr:colOff>1268589</xdr:colOff>
      <xdr:row>0</xdr:row>
      <xdr:rowOff>542925</xdr:rowOff>
    </xdr:to>
    <xdr:sp macro="" textlink="">
      <xdr:nvSpPr>
        <xdr:cNvPr id="5" name="TextBox 4">
          <a:extLst>
            <a:ext uri="{FF2B5EF4-FFF2-40B4-BE49-F238E27FC236}">
              <a16:creationId xmlns:a16="http://schemas.microsoft.com/office/drawing/2014/main" id="{6C0A7DD9-E5F2-4B1E-A275-C03430226695}"/>
            </a:ext>
          </a:extLst>
        </xdr:cNvPr>
        <xdr:cNvSpPr txBox="1"/>
      </xdr:nvSpPr>
      <xdr:spPr>
        <a:xfrm>
          <a:off x="5048250" y="161925"/>
          <a:ext cx="3040239" cy="381000"/>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100">
              <a:solidFill>
                <a:schemeClr val="bg1"/>
              </a:solidFill>
            </a:rPr>
            <a:t>영수증 </a:t>
          </a:r>
          <a:r>
            <a:rPr lang="en-US" altLang="ko-KR" sz="1100">
              <a:solidFill>
                <a:schemeClr val="bg1"/>
              </a:solidFill>
            </a:rPr>
            <a:t>OCR </a:t>
          </a:r>
          <a:r>
            <a:rPr lang="ko-KR" altLang="en-US" sz="1100">
              <a:solidFill>
                <a:schemeClr val="bg1"/>
              </a:solidFill>
            </a:rPr>
            <a:t>예제 템플릿</a:t>
          </a:r>
        </a:p>
      </xdr:txBody>
    </xdr:sp>
    <xdr:clientData/>
  </xdr:twoCellAnchor>
  <xdr:twoCellAnchor>
    <xdr:from>
      <xdr:col>8</xdr:col>
      <xdr:colOff>223213</xdr:colOff>
      <xdr:row>0</xdr:row>
      <xdr:rowOff>65942</xdr:rowOff>
    </xdr:from>
    <xdr:to>
      <xdr:col>10</xdr:col>
      <xdr:colOff>15350</xdr:colOff>
      <xdr:row>12</xdr:row>
      <xdr:rowOff>164634</xdr:rowOff>
    </xdr:to>
    <xdr:grpSp>
      <xdr:nvGrpSpPr>
        <xdr:cNvPr id="13" name="그룹 12">
          <a:extLst>
            <a:ext uri="{FF2B5EF4-FFF2-40B4-BE49-F238E27FC236}">
              <a16:creationId xmlns:a16="http://schemas.microsoft.com/office/drawing/2014/main" id="{AF8A5DC2-ED2B-DBC2-3EE5-6C0DCEA7CD06}"/>
            </a:ext>
          </a:extLst>
        </xdr:cNvPr>
        <xdr:cNvGrpSpPr/>
      </xdr:nvGrpSpPr>
      <xdr:grpSpPr>
        <a:xfrm>
          <a:off x="9736307" y="65942"/>
          <a:ext cx="2334121" cy="3247895"/>
          <a:chOff x="9733174" y="65942"/>
          <a:chExt cx="2338821" cy="3272021"/>
        </a:xfrm>
      </xdr:grpSpPr>
      <xdr:pic>
        <xdr:nvPicPr>
          <xdr:cNvPr id="7" name="그림 6" descr="텍스트, 영수증, 티켓이(가) 표시된 사진&#10;&#10;자동 생성된 설명">
            <a:extLst>
              <a:ext uri="{FF2B5EF4-FFF2-40B4-BE49-F238E27FC236}">
                <a16:creationId xmlns:a16="http://schemas.microsoft.com/office/drawing/2014/main" id="{62312A9F-6720-2CC7-F8FD-325B9BA4232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733174" y="65942"/>
            <a:ext cx="2338821" cy="3272021"/>
          </a:xfrm>
          <a:prstGeom prst="roundRect">
            <a:avLst>
              <a:gd name="adj" fmla="val 3935"/>
            </a:avLst>
          </a:prstGeom>
        </xdr:spPr>
      </xdr:pic>
      <xdr:sp macro="" textlink="">
        <xdr:nvSpPr>
          <xdr:cNvPr id="8" name="직사각형 7">
            <a:extLst>
              <a:ext uri="{FF2B5EF4-FFF2-40B4-BE49-F238E27FC236}">
                <a16:creationId xmlns:a16="http://schemas.microsoft.com/office/drawing/2014/main" id="{DA04C237-4E5C-BBA2-336A-9022A00464C7}"/>
              </a:ext>
            </a:extLst>
          </xdr:cNvPr>
          <xdr:cNvSpPr/>
        </xdr:nvSpPr>
        <xdr:spPr>
          <a:xfrm>
            <a:off x="10096114" y="1824019"/>
            <a:ext cx="1727996" cy="592323"/>
          </a:xfrm>
          <a:prstGeom prst="rect">
            <a:avLst/>
          </a:prstGeom>
          <a:noFill/>
          <a:ln>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9" name="직사각형 8">
            <a:extLst>
              <a:ext uri="{FF2B5EF4-FFF2-40B4-BE49-F238E27FC236}">
                <a16:creationId xmlns:a16="http://schemas.microsoft.com/office/drawing/2014/main" id="{A23AA094-1390-4A3A-932B-6227FEE34A0D}"/>
              </a:ext>
            </a:extLst>
          </xdr:cNvPr>
          <xdr:cNvSpPr/>
        </xdr:nvSpPr>
        <xdr:spPr>
          <a:xfrm>
            <a:off x="10059093" y="553376"/>
            <a:ext cx="789381" cy="168520"/>
          </a:xfrm>
          <a:prstGeom prst="rect">
            <a:avLst/>
          </a:prstGeom>
          <a:noFill/>
          <a:ln>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직사각형 11">
            <a:extLst>
              <a:ext uri="{FF2B5EF4-FFF2-40B4-BE49-F238E27FC236}">
                <a16:creationId xmlns:a16="http://schemas.microsoft.com/office/drawing/2014/main" id="{FDB64425-3659-42B4-A545-ADDF76EF7758}"/>
              </a:ext>
            </a:extLst>
          </xdr:cNvPr>
          <xdr:cNvSpPr/>
        </xdr:nvSpPr>
        <xdr:spPr>
          <a:xfrm>
            <a:off x="10126269" y="2781224"/>
            <a:ext cx="1664679" cy="168520"/>
          </a:xfrm>
          <a:prstGeom prst="rect">
            <a:avLst/>
          </a:prstGeom>
          <a:noFill/>
          <a:ln>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8.xml><?xml version="1.0" encoding="utf-8"?>
<xdr:wsDr xmlns:xdr="http://schemas.openxmlformats.org/drawingml/2006/spreadsheetDrawing" xmlns:a="http://schemas.openxmlformats.org/drawingml/2006/main">
  <xdr:absoluteAnchor>
    <xdr:pos x="4634509" y="661749"/>
    <xdr:ext cx="967057" cy="241531"/>
    <xdr:pic>
      <xdr:nvPicPr>
        <xdr:cNvPr id="2" name="그림 1" descr="텍스트, 로고, 그래픽, 폰트이(가) 표시된 사진&#10;&#10;자동 생성된 설명">
          <a:hlinkClick xmlns:r="http://schemas.openxmlformats.org/officeDocument/2006/relationships" r:id="rId1"/>
          <a:extLst>
            <a:ext uri="{FF2B5EF4-FFF2-40B4-BE49-F238E27FC236}">
              <a16:creationId xmlns:a16="http://schemas.microsoft.com/office/drawing/2014/main" id="{5F9FA3E0-1912-410C-8212-0190F9EFBB4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634509" y="661749"/>
          <a:ext cx="967057" cy="241531"/>
        </a:xfrm>
        <a:prstGeom prst="rect">
          <a:avLst/>
        </a:prstGeom>
      </xdr:spPr>
    </xdr:pic>
    <xdr:clientData/>
  </xdr:absoluteAnchor>
  <xdr:twoCellAnchor editAs="oneCell">
    <xdr:from>
      <xdr:col>1</xdr:col>
      <xdr:colOff>68580</xdr:colOff>
      <xdr:row>0</xdr:row>
      <xdr:rowOff>121920</xdr:rowOff>
    </xdr:from>
    <xdr:to>
      <xdr:col>4</xdr:col>
      <xdr:colOff>1782683</xdr:colOff>
      <xdr:row>1</xdr:row>
      <xdr:rowOff>101781</xdr:rowOff>
    </xdr:to>
    <xdr:pic>
      <xdr:nvPicPr>
        <xdr:cNvPr id="3" name="그림 2" descr="텍스트, 스크린샷, 폰트이(가) 표시된 사진&#10;&#10;자동 생성된 설명">
          <a:extLst>
            <a:ext uri="{FF2B5EF4-FFF2-40B4-BE49-F238E27FC236}">
              <a16:creationId xmlns:a16="http://schemas.microsoft.com/office/drawing/2014/main" id="{93F1E056-0AC0-416E-AF27-5C94D81308B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8605" y="121920"/>
          <a:ext cx="5056921" cy="837111"/>
        </a:xfrm>
        <a:prstGeom prst="rect">
          <a:avLst/>
        </a:prstGeom>
      </xdr:spPr>
    </xdr:pic>
    <xdr:clientData/>
  </xdr:twoCellAnchor>
  <xdr:twoCellAnchor editAs="absolute">
    <xdr:from>
      <xdr:col>4</xdr:col>
      <xdr:colOff>1505407</xdr:colOff>
      <xdr:row>0</xdr:row>
      <xdr:rowOff>161925</xdr:rowOff>
    </xdr:from>
    <xdr:to>
      <xdr:col>6</xdr:col>
      <xdr:colOff>1019473</xdr:colOff>
      <xdr:row>0</xdr:row>
      <xdr:rowOff>542925</xdr:rowOff>
    </xdr:to>
    <xdr:sp macro="" textlink="">
      <xdr:nvSpPr>
        <xdr:cNvPr id="5" name="TextBox 4">
          <a:extLst>
            <a:ext uri="{FF2B5EF4-FFF2-40B4-BE49-F238E27FC236}">
              <a16:creationId xmlns:a16="http://schemas.microsoft.com/office/drawing/2014/main" id="{502EEA3B-562D-4489-9750-93BEAAF1D6DC}"/>
            </a:ext>
          </a:extLst>
        </xdr:cNvPr>
        <xdr:cNvSpPr txBox="1"/>
      </xdr:nvSpPr>
      <xdr:spPr>
        <a:xfrm>
          <a:off x="5048250" y="161925"/>
          <a:ext cx="3040239" cy="381000"/>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100">
              <a:solidFill>
                <a:schemeClr val="bg1"/>
              </a:solidFill>
            </a:rPr>
            <a:t>사업자등록증  </a:t>
          </a:r>
          <a:r>
            <a:rPr lang="en-US" altLang="ko-KR" sz="1100">
              <a:solidFill>
                <a:schemeClr val="bg1"/>
              </a:solidFill>
            </a:rPr>
            <a:t>OCR </a:t>
          </a:r>
          <a:r>
            <a:rPr lang="ko-KR" altLang="en-US" sz="1100">
              <a:solidFill>
                <a:schemeClr val="bg1"/>
              </a:solidFill>
            </a:rPr>
            <a:t>예제 템플릿</a:t>
          </a:r>
        </a:p>
      </xdr:txBody>
    </xdr:sp>
    <xdr:clientData/>
  </xdr:twoCellAnchor>
  <xdr:twoCellAnchor>
    <xdr:from>
      <xdr:col>11</xdr:col>
      <xdr:colOff>105667</xdr:colOff>
      <xdr:row>0</xdr:row>
      <xdr:rowOff>120010</xdr:rowOff>
    </xdr:from>
    <xdr:to>
      <xdr:col>18</xdr:col>
      <xdr:colOff>354042</xdr:colOff>
      <xdr:row>14</xdr:row>
      <xdr:rowOff>120009</xdr:rowOff>
    </xdr:to>
    <xdr:grpSp>
      <xdr:nvGrpSpPr>
        <xdr:cNvPr id="22" name="그룹 21">
          <a:extLst>
            <a:ext uri="{FF2B5EF4-FFF2-40B4-BE49-F238E27FC236}">
              <a16:creationId xmlns:a16="http://schemas.microsoft.com/office/drawing/2014/main" id="{CC298EA5-2AC2-C1CA-CB53-B2B335DD601F}"/>
            </a:ext>
          </a:extLst>
        </xdr:cNvPr>
        <xdr:cNvGrpSpPr/>
      </xdr:nvGrpSpPr>
      <xdr:grpSpPr>
        <a:xfrm>
          <a:off x="13938898" y="120010"/>
          <a:ext cx="5069490" cy="3619499"/>
          <a:chOff x="11469771" y="80596"/>
          <a:chExt cx="5040641" cy="3565921"/>
        </a:xfrm>
      </xdr:grpSpPr>
      <xdr:pic>
        <xdr:nvPicPr>
          <xdr:cNvPr id="12" name="그림 11" descr="텍스트, 스크린샷, 폰트, 번호이(가) 표시된 사진&#10;&#10;자동 생성된 설명">
            <a:extLst>
              <a:ext uri="{FF2B5EF4-FFF2-40B4-BE49-F238E27FC236}">
                <a16:creationId xmlns:a16="http://schemas.microsoft.com/office/drawing/2014/main" id="{1DEF5CA7-3E5D-E978-8793-BC540668E9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469771" y="99115"/>
            <a:ext cx="2487735" cy="3547402"/>
          </a:xfrm>
          <a:prstGeom prst="rect">
            <a:avLst/>
          </a:prstGeom>
        </xdr:spPr>
      </xdr:pic>
      <xdr:pic>
        <xdr:nvPicPr>
          <xdr:cNvPr id="14" name="그림 13" descr="텍스트, 스크린샷, 폰트, 원이(가) 표시된 사진&#10;&#10;자동 생성된 설명">
            <a:extLst>
              <a:ext uri="{FF2B5EF4-FFF2-40B4-BE49-F238E27FC236}">
                <a16:creationId xmlns:a16="http://schemas.microsoft.com/office/drawing/2014/main" id="{EE9130E7-47D4-1BB6-4D9E-42ABE78628E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029024" y="80596"/>
            <a:ext cx="2481388" cy="3547402"/>
          </a:xfrm>
          <a:prstGeom prst="rect">
            <a:avLst/>
          </a:prstGeom>
        </xdr:spPr>
      </xdr:pic>
      <xdr:sp macro="" textlink="">
        <xdr:nvSpPr>
          <xdr:cNvPr id="15" name="직사각형 14">
            <a:extLst>
              <a:ext uri="{FF2B5EF4-FFF2-40B4-BE49-F238E27FC236}">
                <a16:creationId xmlns:a16="http://schemas.microsoft.com/office/drawing/2014/main" id="{BCDF1094-0660-4D78-94CB-CCB3507E6707}"/>
              </a:ext>
            </a:extLst>
          </xdr:cNvPr>
          <xdr:cNvSpPr/>
        </xdr:nvSpPr>
        <xdr:spPr>
          <a:xfrm>
            <a:off x="12185011" y="876262"/>
            <a:ext cx="852219" cy="185866"/>
          </a:xfrm>
          <a:prstGeom prst="rect">
            <a:avLst/>
          </a:prstGeom>
          <a:noFill/>
          <a:ln>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6" name="직사각형 15">
            <a:extLst>
              <a:ext uri="{FF2B5EF4-FFF2-40B4-BE49-F238E27FC236}">
                <a16:creationId xmlns:a16="http://schemas.microsoft.com/office/drawing/2014/main" id="{734720A4-D60E-4E70-8AC9-54CFC8A693D8}"/>
              </a:ext>
            </a:extLst>
          </xdr:cNvPr>
          <xdr:cNvSpPr/>
        </xdr:nvSpPr>
        <xdr:spPr>
          <a:xfrm>
            <a:off x="12179260" y="1125596"/>
            <a:ext cx="1564147" cy="378298"/>
          </a:xfrm>
          <a:prstGeom prst="rect">
            <a:avLst/>
          </a:prstGeom>
          <a:noFill/>
          <a:ln>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7" name="직사각형 16">
            <a:extLst>
              <a:ext uri="{FF2B5EF4-FFF2-40B4-BE49-F238E27FC236}">
                <a16:creationId xmlns:a16="http://schemas.microsoft.com/office/drawing/2014/main" id="{8AEA7F73-C348-4F2B-B00E-7522AAA14988}"/>
              </a:ext>
            </a:extLst>
          </xdr:cNvPr>
          <xdr:cNvSpPr/>
        </xdr:nvSpPr>
        <xdr:spPr>
          <a:xfrm>
            <a:off x="12302905" y="2905334"/>
            <a:ext cx="856534" cy="330133"/>
          </a:xfrm>
          <a:prstGeom prst="rect">
            <a:avLst/>
          </a:prstGeom>
          <a:noFill/>
          <a:ln>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8" name="직사각형 17">
            <a:extLst>
              <a:ext uri="{FF2B5EF4-FFF2-40B4-BE49-F238E27FC236}">
                <a16:creationId xmlns:a16="http://schemas.microsoft.com/office/drawing/2014/main" id="{49F55101-7B39-CD31-E572-5425CFDAFB53}"/>
              </a:ext>
            </a:extLst>
          </xdr:cNvPr>
          <xdr:cNvSpPr/>
        </xdr:nvSpPr>
        <xdr:spPr>
          <a:xfrm>
            <a:off x="12670248" y="751217"/>
            <a:ext cx="532324" cy="120411"/>
          </a:xfrm>
          <a:prstGeom prst="rect">
            <a:avLst/>
          </a:prstGeom>
          <a:noFill/>
          <a:ln>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9" name="직사각형 18">
            <a:extLst>
              <a:ext uri="{FF2B5EF4-FFF2-40B4-BE49-F238E27FC236}">
                <a16:creationId xmlns:a16="http://schemas.microsoft.com/office/drawing/2014/main" id="{4D89510B-2ABF-49BA-928F-092D7556A575}"/>
              </a:ext>
            </a:extLst>
          </xdr:cNvPr>
          <xdr:cNvSpPr/>
        </xdr:nvSpPr>
        <xdr:spPr>
          <a:xfrm>
            <a:off x="15226812" y="687956"/>
            <a:ext cx="559641" cy="122208"/>
          </a:xfrm>
          <a:prstGeom prst="rect">
            <a:avLst/>
          </a:prstGeom>
          <a:noFill/>
          <a:ln>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0" name="직사각형 19">
            <a:extLst>
              <a:ext uri="{FF2B5EF4-FFF2-40B4-BE49-F238E27FC236}">
                <a16:creationId xmlns:a16="http://schemas.microsoft.com/office/drawing/2014/main" id="{4EB795F9-B6FE-4647-8AED-4198BFA22F38}"/>
              </a:ext>
            </a:extLst>
          </xdr:cNvPr>
          <xdr:cNvSpPr/>
        </xdr:nvSpPr>
        <xdr:spPr>
          <a:xfrm>
            <a:off x="14711135" y="818393"/>
            <a:ext cx="1562238" cy="398178"/>
          </a:xfrm>
          <a:prstGeom prst="rect">
            <a:avLst/>
          </a:prstGeom>
          <a:noFill/>
          <a:ln>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1" name="직사각형 20">
            <a:extLst>
              <a:ext uri="{FF2B5EF4-FFF2-40B4-BE49-F238E27FC236}">
                <a16:creationId xmlns:a16="http://schemas.microsoft.com/office/drawing/2014/main" id="{30AEE645-77DE-4267-A1AF-40920406E514}"/>
              </a:ext>
            </a:extLst>
          </xdr:cNvPr>
          <xdr:cNvSpPr/>
        </xdr:nvSpPr>
        <xdr:spPr>
          <a:xfrm>
            <a:off x="14789739" y="2825937"/>
            <a:ext cx="910450" cy="403779"/>
          </a:xfrm>
          <a:prstGeom prst="rect">
            <a:avLst/>
          </a:prstGeom>
          <a:noFill/>
          <a:ln>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9.xml><?xml version="1.0" encoding="utf-8"?>
<xdr:wsDr xmlns:xdr="http://schemas.openxmlformats.org/drawingml/2006/spreadsheetDrawing" xmlns:a="http://schemas.openxmlformats.org/drawingml/2006/main">
  <xdr:absoluteAnchor>
    <xdr:pos x="4634509" y="661749"/>
    <xdr:ext cx="967057" cy="241531"/>
    <xdr:pic>
      <xdr:nvPicPr>
        <xdr:cNvPr id="2" name="그림 1" descr="텍스트, 로고, 그래픽, 폰트이(가) 표시된 사진&#10;&#10;자동 생성된 설명">
          <a:hlinkClick xmlns:r="http://schemas.openxmlformats.org/officeDocument/2006/relationships" r:id="rId1"/>
          <a:extLst>
            <a:ext uri="{FF2B5EF4-FFF2-40B4-BE49-F238E27FC236}">
              <a16:creationId xmlns:a16="http://schemas.microsoft.com/office/drawing/2014/main" id="{3F9F1E93-5117-4B19-8C17-1B2657DEF4A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634509" y="661749"/>
          <a:ext cx="967057" cy="241531"/>
        </a:xfrm>
        <a:prstGeom prst="rect">
          <a:avLst/>
        </a:prstGeom>
      </xdr:spPr>
    </xdr:pic>
    <xdr:clientData/>
  </xdr:absoluteAnchor>
  <xdr:twoCellAnchor editAs="oneCell">
    <xdr:from>
      <xdr:col>1</xdr:col>
      <xdr:colOff>68580</xdr:colOff>
      <xdr:row>0</xdr:row>
      <xdr:rowOff>121920</xdr:rowOff>
    </xdr:from>
    <xdr:to>
      <xdr:col>5</xdr:col>
      <xdr:colOff>436302</xdr:colOff>
      <xdr:row>1</xdr:row>
      <xdr:rowOff>101781</xdr:rowOff>
    </xdr:to>
    <xdr:pic>
      <xdr:nvPicPr>
        <xdr:cNvPr id="3" name="그림 2" descr="텍스트, 스크린샷, 폰트이(가) 표시된 사진&#10;&#10;자동 생성된 설명">
          <a:extLst>
            <a:ext uri="{FF2B5EF4-FFF2-40B4-BE49-F238E27FC236}">
              <a16:creationId xmlns:a16="http://schemas.microsoft.com/office/drawing/2014/main" id="{298C78C3-2BCC-4AC8-B8A7-C470419AC2F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8605" y="121920"/>
          <a:ext cx="5056921" cy="837111"/>
        </a:xfrm>
        <a:prstGeom prst="rect">
          <a:avLst/>
        </a:prstGeom>
      </xdr:spPr>
    </xdr:pic>
    <xdr:clientData/>
  </xdr:twoCellAnchor>
  <xdr:twoCellAnchor editAs="absolute">
    <xdr:from>
      <xdr:col>5</xdr:col>
      <xdr:colOff>159026</xdr:colOff>
      <xdr:row>0</xdr:row>
      <xdr:rowOff>161925</xdr:rowOff>
    </xdr:from>
    <xdr:to>
      <xdr:col>7</xdr:col>
      <xdr:colOff>895872</xdr:colOff>
      <xdr:row>0</xdr:row>
      <xdr:rowOff>542925</xdr:rowOff>
    </xdr:to>
    <xdr:sp macro="" textlink="">
      <xdr:nvSpPr>
        <xdr:cNvPr id="5" name="TextBox 4">
          <a:extLst>
            <a:ext uri="{FF2B5EF4-FFF2-40B4-BE49-F238E27FC236}">
              <a16:creationId xmlns:a16="http://schemas.microsoft.com/office/drawing/2014/main" id="{AEE94E22-3E1B-4AAC-B7AD-4E39941BBDE3}"/>
            </a:ext>
          </a:extLst>
        </xdr:cNvPr>
        <xdr:cNvSpPr txBox="1"/>
      </xdr:nvSpPr>
      <xdr:spPr>
        <a:xfrm>
          <a:off x="5048250" y="161925"/>
          <a:ext cx="3040239" cy="381000"/>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100">
              <a:solidFill>
                <a:schemeClr val="bg1"/>
              </a:solidFill>
            </a:rPr>
            <a:t>여권 </a:t>
          </a:r>
          <a:r>
            <a:rPr lang="en-US" altLang="ko-KR" sz="1100">
              <a:solidFill>
                <a:schemeClr val="bg1"/>
              </a:solidFill>
            </a:rPr>
            <a:t>OCR </a:t>
          </a:r>
          <a:r>
            <a:rPr lang="ko-KR" altLang="en-US" sz="1100">
              <a:solidFill>
                <a:schemeClr val="bg1"/>
              </a:solidFill>
            </a:rPr>
            <a:t>예제 템플릿</a:t>
          </a:r>
        </a:p>
      </xdr:txBody>
    </xdr:sp>
    <xdr:clientData/>
  </xdr:twoCellAnchor>
  <xdr:twoCellAnchor>
    <xdr:from>
      <xdr:col>12</xdr:col>
      <xdr:colOff>191614</xdr:colOff>
      <xdr:row>0</xdr:row>
      <xdr:rowOff>144062</xdr:rowOff>
    </xdr:from>
    <xdr:to>
      <xdr:col>17</xdr:col>
      <xdr:colOff>120914</xdr:colOff>
      <xdr:row>8</xdr:row>
      <xdr:rowOff>33684</xdr:rowOff>
    </xdr:to>
    <xdr:grpSp>
      <xdr:nvGrpSpPr>
        <xdr:cNvPr id="20" name="그룹 19">
          <a:extLst>
            <a:ext uri="{FF2B5EF4-FFF2-40B4-BE49-F238E27FC236}">
              <a16:creationId xmlns:a16="http://schemas.microsoft.com/office/drawing/2014/main" id="{6095FCEA-CDEF-4067-47D9-929DDD79BD60}"/>
            </a:ext>
          </a:extLst>
        </xdr:cNvPr>
        <xdr:cNvGrpSpPr/>
      </xdr:nvGrpSpPr>
      <xdr:grpSpPr>
        <a:xfrm>
          <a:off x="13137331" y="144062"/>
          <a:ext cx="3366583" cy="2200470"/>
          <a:chOff x="9408605" y="2369754"/>
          <a:chExt cx="3362959" cy="2204093"/>
        </a:xfrm>
      </xdr:grpSpPr>
      <xdr:pic>
        <xdr:nvPicPr>
          <xdr:cNvPr id="7" name="그림 6" descr="텍스트, 인간의 얼굴, 사람, 스크린샷이(가) 표시된 사진&#10;&#10;자동 생성된 설명">
            <a:extLst>
              <a:ext uri="{FF2B5EF4-FFF2-40B4-BE49-F238E27FC236}">
                <a16:creationId xmlns:a16="http://schemas.microsoft.com/office/drawing/2014/main" id="{E2C0CCE6-AD53-50C6-2069-6DBA1898B302}"/>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7459" t="37807" b="23731"/>
          <a:stretch/>
        </xdr:blipFill>
        <xdr:spPr>
          <a:xfrm>
            <a:off x="9408605" y="2369754"/>
            <a:ext cx="3362959" cy="2204093"/>
          </a:xfrm>
          <a:prstGeom prst="rect">
            <a:avLst/>
          </a:prstGeom>
        </xdr:spPr>
      </xdr:pic>
      <xdr:sp macro="" textlink="">
        <xdr:nvSpPr>
          <xdr:cNvPr id="8" name="직사각형 7">
            <a:extLst>
              <a:ext uri="{FF2B5EF4-FFF2-40B4-BE49-F238E27FC236}">
                <a16:creationId xmlns:a16="http://schemas.microsoft.com/office/drawing/2014/main" id="{EAA41C30-DBB3-4095-BAB9-29087F70219F}"/>
              </a:ext>
            </a:extLst>
          </xdr:cNvPr>
          <xdr:cNvSpPr/>
        </xdr:nvSpPr>
        <xdr:spPr>
          <a:xfrm>
            <a:off x="11693339" y="2788630"/>
            <a:ext cx="631131" cy="163444"/>
          </a:xfrm>
          <a:prstGeom prst="rect">
            <a:avLst/>
          </a:prstGeom>
          <a:noFill/>
          <a:ln>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9" name="직사각형 8">
            <a:extLst>
              <a:ext uri="{FF2B5EF4-FFF2-40B4-BE49-F238E27FC236}">
                <a16:creationId xmlns:a16="http://schemas.microsoft.com/office/drawing/2014/main" id="{262790AB-5D7A-4FD4-928F-D797A7F81767}"/>
              </a:ext>
            </a:extLst>
          </xdr:cNvPr>
          <xdr:cNvSpPr/>
        </xdr:nvSpPr>
        <xdr:spPr>
          <a:xfrm>
            <a:off x="10520669" y="2955708"/>
            <a:ext cx="202576" cy="129892"/>
          </a:xfrm>
          <a:prstGeom prst="rect">
            <a:avLst/>
          </a:prstGeom>
          <a:noFill/>
          <a:ln>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0" name="직사각형 9">
            <a:extLst>
              <a:ext uri="{FF2B5EF4-FFF2-40B4-BE49-F238E27FC236}">
                <a16:creationId xmlns:a16="http://schemas.microsoft.com/office/drawing/2014/main" id="{E556529A-6DE6-4B26-89BD-F6118464AF59}"/>
              </a:ext>
            </a:extLst>
          </xdr:cNvPr>
          <xdr:cNvSpPr/>
        </xdr:nvSpPr>
        <xdr:spPr>
          <a:xfrm>
            <a:off x="10516859" y="3136494"/>
            <a:ext cx="290201" cy="129892"/>
          </a:xfrm>
          <a:prstGeom prst="rect">
            <a:avLst/>
          </a:prstGeom>
          <a:noFill/>
          <a:ln>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1" name="직사각형 10">
            <a:extLst>
              <a:ext uri="{FF2B5EF4-FFF2-40B4-BE49-F238E27FC236}">
                <a16:creationId xmlns:a16="http://schemas.microsoft.com/office/drawing/2014/main" id="{27216033-BD2A-1A7D-FDDF-DFB28D1C4F7F}"/>
              </a:ext>
            </a:extLst>
          </xdr:cNvPr>
          <xdr:cNvSpPr/>
        </xdr:nvSpPr>
        <xdr:spPr>
          <a:xfrm>
            <a:off x="10516859" y="3299775"/>
            <a:ext cx="853305" cy="129429"/>
          </a:xfrm>
          <a:prstGeom prst="rect">
            <a:avLst/>
          </a:prstGeom>
          <a:noFill/>
          <a:ln>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직사각형 11">
            <a:extLst>
              <a:ext uri="{FF2B5EF4-FFF2-40B4-BE49-F238E27FC236}">
                <a16:creationId xmlns:a16="http://schemas.microsoft.com/office/drawing/2014/main" id="{38285044-BA2A-C8D6-8496-36239DD57DA9}"/>
              </a:ext>
            </a:extLst>
          </xdr:cNvPr>
          <xdr:cNvSpPr/>
        </xdr:nvSpPr>
        <xdr:spPr>
          <a:xfrm>
            <a:off x="10516859" y="3473986"/>
            <a:ext cx="484500" cy="129428"/>
          </a:xfrm>
          <a:prstGeom prst="rect">
            <a:avLst/>
          </a:prstGeom>
          <a:noFill/>
          <a:ln>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3" name="직사각형 12">
            <a:extLst>
              <a:ext uri="{FF2B5EF4-FFF2-40B4-BE49-F238E27FC236}">
                <a16:creationId xmlns:a16="http://schemas.microsoft.com/office/drawing/2014/main" id="{E8DF10C7-BB93-5109-B827-FAA3B14057F4}"/>
              </a:ext>
            </a:extLst>
          </xdr:cNvPr>
          <xdr:cNvSpPr/>
        </xdr:nvSpPr>
        <xdr:spPr>
          <a:xfrm>
            <a:off x="10516859" y="3651993"/>
            <a:ext cx="145429" cy="129428"/>
          </a:xfrm>
          <a:prstGeom prst="rect">
            <a:avLst/>
          </a:prstGeom>
          <a:noFill/>
          <a:ln>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4" name="직사각형 13">
            <a:extLst>
              <a:ext uri="{FF2B5EF4-FFF2-40B4-BE49-F238E27FC236}">
                <a16:creationId xmlns:a16="http://schemas.microsoft.com/office/drawing/2014/main" id="{DDC72E5F-4A1A-C422-07DC-D814082C875C}"/>
              </a:ext>
            </a:extLst>
          </xdr:cNvPr>
          <xdr:cNvSpPr/>
        </xdr:nvSpPr>
        <xdr:spPr>
          <a:xfrm>
            <a:off x="10516859" y="3996616"/>
            <a:ext cx="534027" cy="129892"/>
          </a:xfrm>
          <a:prstGeom prst="rect">
            <a:avLst/>
          </a:prstGeom>
          <a:noFill/>
          <a:ln>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7" name="직사각형 16">
            <a:extLst>
              <a:ext uri="{FF2B5EF4-FFF2-40B4-BE49-F238E27FC236}">
                <a16:creationId xmlns:a16="http://schemas.microsoft.com/office/drawing/2014/main" id="{A9F48128-7493-2418-FB8C-C3344F544525}"/>
              </a:ext>
            </a:extLst>
          </xdr:cNvPr>
          <xdr:cNvSpPr/>
        </xdr:nvSpPr>
        <xdr:spPr>
          <a:xfrm>
            <a:off x="11559997" y="4004211"/>
            <a:ext cx="429212" cy="174995"/>
          </a:xfrm>
          <a:prstGeom prst="rect">
            <a:avLst/>
          </a:prstGeom>
          <a:noFill/>
          <a:ln>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8" name="직사각형 17">
            <a:extLst>
              <a:ext uri="{FF2B5EF4-FFF2-40B4-BE49-F238E27FC236}">
                <a16:creationId xmlns:a16="http://schemas.microsoft.com/office/drawing/2014/main" id="{14F95526-7594-0321-AE4E-90D222D82007}"/>
              </a:ext>
            </a:extLst>
          </xdr:cNvPr>
          <xdr:cNvSpPr/>
        </xdr:nvSpPr>
        <xdr:spPr>
          <a:xfrm>
            <a:off x="11598095" y="3496770"/>
            <a:ext cx="372065" cy="121834"/>
          </a:xfrm>
          <a:prstGeom prst="rect">
            <a:avLst/>
          </a:prstGeom>
          <a:noFill/>
          <a:ln>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10.xml><?xml version="1.0" encoding="utf-8"?>
<xdr:wsDr xmlns:xdr="http://schemas.openxmlformats.org/drawingml/2006/spreadsheetDrawing" xmlns:a="http://schemas.openxmlformats.org/drawingml/2006/main">
  <xdr:absoluteAnchor>
    <xdr:pos x="4634509" y="661749"/>
    <xdr:ext cx="967057" cy="241531"/>
    <xdr:pic>
      <xdr:nvPicPr>
        <xdr:cNvPr id="2" name="그림 1" descr="텍스트, 로고, 그래픽, 폰트이(가) 표시된 사진&#10;&#10;자동 생성된 설명">
          <a:hlinkClick xmlns:r="http://schemas.openxmlformats.org/officeDocument/2006/relationships" r:id="rId1"/>
          <a:extLst>
            <a:ext uri="{FF2B5EF4-FFF2-40B4-BE49-F238E27FC236}">
              <a16:creationId xmlns:a16="http://schemas.microsoft.com/office/drawing/2014/main" id="{66E268F6-1BD2-4EDA-B649-56D0512987B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634509" y="661749"/>
          <a:ext cx="967057" cy="241531"/>
        </a:xfrm>
        <a:prstGeom prst="rect">
          <a:avLst/>
        </a:prstGeom>
      </xdr:spPr>
    </xdr:pic>
    <xdr:clientData/>
  </xdr:absoluteAnchor>
  <xdr:twoCellAnchor editAs="oneCell">
    <xdr:from>
      <xdr:col>1</xdr:col>
      <xdr:colOff>68580</xdr:colOff>
      <xdr:row>0</xdr:row>
      <xdr:rowOff>121920</xdr:rowOff>
    </xdr:from>
    <xdr:to>
      <xdr:col>7</xdr:col>
      <xdr:colOff>629701</xdr:colOff>
      <xdr:row>1</xdr:row>
      <xdr:rowOff>339906</xdr:rowOff>
    </xdr:to>
    <xdr:pic>
      <xdr:nvPicPr>
        <xdr:cNvPr id="3" name="그림 2" descr="텍스트, 스크린샷, 폰트이(가) 표시된 사진&#10;&#10;자동 생성된 설명">
          <a:extLst>
            <a:ext uri="{FF2B5EF4-FFF2-40B4-BE49-F238E27FC236}">
              <a16:creationId xmlns:a16="http://schemas.microsoft.com/office/drawing/2014/main" id="{23952780-C81C-4FA6-965F-ECE9E105274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68605" y="121920"/>
          <a:ext cx="5056921" cy="837111"/>
        </a:xfrm>
        <a:prstGeom prst="rect">
          <a:avLst/>
        </a:prstGeom>
      </xdr:spPr>
    </xdr:pic>
    <xdr:clientData/>
  </xdr:twoCellAnchor>
  <xdr:twoCellAnchor editAs="absolute">
    <xdr:from>
      <xdr:col>7</xdr:col>
      <xdr:colOff>571500</xdr:colOff>
      <xdr:row>0</xdr:row>
      <xdr:rowOff>201930</xdr:rowOff>
    </xdr:from>
    <xdr:to>
      <xdr:col>9</xdr:col>
      <xdr:colOff>348392</xdr:colOff>
      <xdr:row>0</xdr:row>
      <xdr:rowOff>582930</xdr:rowOff>
    </xdr:to>
    <xdr:sp macro="" textlink="">
      <xdr:nvSpPr>
        <xdr:cNvPr id="4" name="TextBox 3">
          <a:extLst>
            <a:ext uri="{FF2B5EF4-FFF2-40B4-BE49-F238E27FC236}">
              <a16:creationId xmlns:a16="http://schemas.microsoft.com/office/drawing/2014/main" id="{7B1529B7-F369-4566-AB9D-5CC3A28FF982}"/>
            </a:ext>
          </a:extLst>
        </xdr:cNvPr>
        <xdr:cNvSpPr txBox="1"/>
      </xdr:nvSpPr>
      <xdr:spPr>
        <a:xfrm>
          <a:off x="5267325" y="201930"/>
          <a:ext cx="3043967" cy="381000"/>
        </a:xfrm>
        <a:prstGeom prst="rect">
          <a:avLst/>
        </a:prstGeom>
        <a:solidFill>
          <a:schemeClr val="tx1">
            <a:lumMod val="75000"/>
            <a:lumOff val="2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1100">
              <a:solidFill>
                <a:schemeClr val="bg1"/>
              </a:solidFill>
            </a:rPr>
            <a:t>생활기록부 종합 의견 작성</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7B0A60B-106D-4BD3-BB1B-662CE0BFBB6C}" name="표1" displayName="표1" ref="B5:D23" totalsRowShown="0" headerRowDxfId="4" dataDxfId="3">
  <autoFilter ref="B5:D23" xr:uid="{F918348E-4496-4B22-8660-9A53EED1E169}"/>
  <tableColumns count="3">
    <tableColumn id="1" xr3:uid="{5FE8F491-FCCB-4AD2-B41B-9ACC122393C7}" name="댓글" dataDxfId="2"/>
    <tableColumn id="2" xr3:uid="{CCBBA344-B54C-445C-B1AA-73F3EB5F476D}" name="평가" dataDxfId="1">
      <calculatedColumnFormula>IF(D6="긍정",1,IF(D6="부정",-1,0))</calculatedColumnFormula>
    </tableColumn>
    <tableColumn id="3" xr3:uid="{9A16AD5F-13D5-4075-A149-6A3B1EDC9E09}" name="결과" dataDxfId="0"/>
  </tableColumns>
  <tableStyleInfo name="TableStyleMedium4" showFirstColumn="0" showLastColumn="0" showRowStripes="1" showColumnStripes="0"/>
</table>
</file>

<file path=xl/theme/theme1.xml><?xml version="1.0" encoding="utf-8"?>
<a:theme xmlns:a="http://schemas.openxmlformats.org/drawingml/2006/main" name="Office 2013 - 2022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813D68F-0DAD-4EBD-8462-85C547B727E2}">
  <we:reference id="wa104380862" version="3.0.0.0" store="ko-KR" storeType="OMEX"/>
  <we:alternateReferences>
    <we:reference id="WA104380862" version="3.0.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2.bin"/><Relationship Id="rId1" Type="http://schemas.openxmlformats.org/officeDocument/2006/relationships/hyperlink" Target="https://youtu.be/NhTmTE_-xIY"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0AF93-66D7-4EE7-B011-7F43AB2DA685}">
  <sheetPr codeName="Sheet6"/>
  <dimension ref="A1:U40"/>
  <sheetViews>
    <sheetView showGridLines="0" tabSelected="1" zoomScaleNormal="100" workbookViewId="0"/>
  </sheetViews>
  <sheetFormatPr defaultColWidth="8.75" defaultRowHeight="18" customHeight="1" outlineLevelRow="1" outlineLevelCol="1" x14ac:dyDescent="0.3"/>
  <cols>
    <col min="1" max="1" width="4.875" style="23" customWidth="1"/>
    <col min="2" max="2" width="0.75" style="23" customWidth="1"/>
    <col min="3" max="3" width="24.625" style="23" customWidth="1"/>
    <col min="4" max="4" width="13.125" style="23" customWidth="1"/>
    <col min="5" max="7" width="29.375" style="23" customWidth="1"/>
    <col min="8" max="8" width="1.75" style="23" customWidth="1"/>
    <col min="9" max="14" width="12.125" style="25" hidden="1" customWidth="1" outlineLevel="1"/>
    <col min="15" max="15" width="12.125" style="23" customWidth="1" collapsed="1"/>
    <col min="16" max="16" width="3.25" style="23" customWidth="1"/>
    <col min="17" max="18" width="16.875" style="23" customWidth="1"/>
    <col min="19" max="19" width="3.25" style="23" customWidth="1"/>
    <col min="20" max="21" width="11.5" style="24" customWidth="1"/>
    <col min="22" max="16384" width="8.75" style="23"/>
  </cols>
  <sheetData>
    <row r="1" spans="1:17" ht="60.6" customHeight="1" x14ac:dyDescent="0.3">
      <c r="A1" s="72"/>
    </row>
    <row r="2" spans="1:17" ht="22.9" customHeight="1" x14ac:dyDescent="0.3"/>
    <row r="3" spans="1:17" ht="28.9" customHeight="1" x14ac:dyDescent="0.3"/>
    <row r="4" spans="1:17" ht="25.9" customHeight="1" x14ac:dyDescent="0.3">
      <c r="B4" s="31"/>
      <c r="C4" s="38" t="s">
        <v>138</v>
      </c>
      <c r="D4" s="92" t="s">
        <v>156</v>
      </c>
      <c r="E4" s="93"/>
      <c r="F4" s="93"/>
      <c r="G4" s="94"/>
      <c r="H4" s="37"/>
      <c r="I4" s="26"/>
      <c r="J4" s="26"/>
    </row>
    <row r="5" spans="1:17" ht="25.9" customHeight="1" x14ac:dyDescent="0.3">
      <c r="B5" s="31"/>
      <c r="C5" s="38" t="s">
        <v>137</v>
      </c>
      <c r="D5" s="92" t="s">
        <v>157</v>
      </c>
      <c r="E5" s="93"/>
      <c r="F5" s="93"/>
      <c r="G5" s="94"/>
      <c r="H5" s="37"/>
      <c r="I5" s="26"/>
      <c r="J5" s="26"/>
    </row>
    <row r="6" spans="1:17" ht="25.9" customHeight="1" x14ac:dyDescent="0.3">
      <c r="B6" s="31"/>
      <c r="C6" s="36" t="s">
        <v>136</v>
      </c>
      <c r="D6" s="35">
        <v>1</v>
      </c>
      <c r="E6" s="95" t="s">
        <v>135</v>
      </c>
      <c r="F6" s="96"/>
      <c r="G6" s="97"/>
      <c r="I6" s="25" t="str">
        <f>"Please generate in Table format with "&amp; D6 &amp; " columns."</f>
        <v>Please generate in Table format with 1 columns.</v>
      </c>
    </row>
    <row r="7" spans="1:17" ht="25.9" customHeight="1" x14ac:dyDescent="0.3">
      <c r="B7" s="31"/>
      <c r="C7" s="34" t="s">
        <v>134</v>
      </c>
      <c r="D7" s="34" t="s">
        <v>133</v>
      </c>
      <c r="E7" s="34" t="s">
        <v>132</v>
      </c>
      <c r="F7" s="34" t="s">
        <v>131</v>
      </c>
      <c r="G7" s="34" t="s">
        <v>130</v>
      </c>
    </row>
    <row r="8" spans="1:17" ht="25.9" customHeight="1" x14ac:dyDescent="0.3">
      <c r="B8" s="31"/>
      <c r="C8" s="30"/>
      <c r="D8" s="30"/>
      <c r="E8" s="32"/>
      <c r="F8" s="33"/>
      <c r="G8" s="33"/>
      <c r="I8" s="28" t="str">
        <f>IF($D$6&gt;=ROWS($A$1:A1),"Column " &amp; ROWS($A$1:A1) &amp; ": '" &amp; C8 &amp; "'" &amp; IF(C9&lt;&gt;"",", ",""),"")</f>
        <v>Column 1: ''</v>
      </c>
      <c r="J8" s="28" t="str">
        <f>IF(I8="","",IF(LEN(E8&amp;F8&amp;G8)&gt;0,"작성하되, ","작성합니다. "))</f>
        <v xml:space="preserve">작성합니다. </v>
      </c>
      <c r="K8" s="28" t="str">
        <f>IF(E8="","",IF(LEN(F8&amp;G8)&gt;0,"하고 ","합니다."))</f>
        <v/>
      </c>
      <c r="L8" s="28" t="str">
        <f>IF(F8="","",IF(LEN(G8)&gt;0,"하며 ","합니다. "))</f>
        <v/>
      </c>
      <c r="M8" s="28" t="str">
        <f>IF(G8="","","합니다. ")</f>
        <v/>
      </c>
      <c r="N8" s="28" t="str">
        <f>IF(OR(C8="",AND(D8=0,LEN(E8&amp;F8&amp;G8)=0)),"","'"&amp;C8&amp;"'은 "&amp;IF(D8=0,"",D8&amp;"자 내외로 "&amp; J8) &amp; E8 &amp; K8 &amp; F8 &amp; L8 &amp; G8 &amp; M8)</f>
        <v/>
      </c>
    </row>
    <row r="9" spans="1:17" ht="25.9" customHeight="1" x14ac:dyDescent="0.3">
      <c r="B9" s="31"/>
      <c r="C9" s="30"/>
      <c r="D9" s="30"/>
      <c r="E9" s="32"/>
      <c r="F9" s="32"/>
      <c r="G9" s="32"/>
      <c r="I9" s="28" t="str">
        <f>IF($D$6&gt;=ROWS($A$1:A2),"Column " &amp; ROWS($A$1:A2) &amp; ": '" &amp; C9 &amp; "'" &amp; IF(C10&lt;&gt;"",", ",""),"")</f>
        <v/>
      </c>
      <c r="J9" s="28" t="str">
        <f t="shared" ref="J9:J22" si="0">IF(I9="","",IF(LEN(E9&amp;F9&amp;G9)&gt;0,"작성하되, ","작성합니다. "))</f>
        <v/>
      </c>
      <c r="K9" s="28" t="str">
        <f t="shared" ref="K9:K22" si="1">IF(E9="","",IF(LEN(F9&amp;G9)&gt;0,"하고 ","합니다."))</f>
        <v/>
      </c>
      <c r="L9" s="28" t="str">
        <f t="shared" ref="L9:L22" si="2">IF(F9="","",IF(LEN(G9)&gt;0,"하며 ","합니다. "))</f>
        <v/>
      </c>
      <c r="M9" s="28" t="str">
        <f t="shared" ref="M9:M22" si="3">IF(G9="","","합니다. ")</f>
        <v/>
      </c>
      <c r="N9" s="28" t="str">
        <f t="shared" ref="N9:N22" si="4">IF(OR(C9="",AND(D9=0,LEN(E9&amp;F9&amp;G9)=0)),"","'"&amp;C9&amp;"'은 "&amp;IF(D9=0,"",D9&amp;"자 내외로 "&amp; J9) &amp; E9 &amp; K9 &amp; F9 &amp; L9 &amp; G9 &amp; M9)</f>
        <v/>
      </c>
    </row>
    <row r="10" spans="1:17" ht="25.9" customHeight="1" x14ac:dyDescent="0.3">
      <c r="B10" s="31"/>
      <c r="C10" s="30"/>
      <c r="D10" s="30"/>
      <c r="E10" s="32"/>
      <c r="F10" s="32"/>
      <c r="G10" s="32"/>
      <c r="I10" s="28" t="str">
        <f>IF($D$6&gt;=ROWS($A$1:A3),"Column " &amp; ROWS($A$1:A3) &amp; ": '" &amp; C10 &amp; "'" &amp; IF(C11&lt;&gt;"",", ",""),"")</f>
        <v/>
      </c>
      <c r="J10" s="28" t="str">
        <f t="shared" si="0"/>
        <v/>
      </c>
      <c r="K10" s="28" t="str">
        <f t="shared" si="1"/>
        <v/>
      </c>
      <c r="L10" s="28" t="str">
        <f t="shared" si="2"/>
        <v/>
      </c>
      <c r="M10" s="28" t="str">
        <f t="shared" si="3"/>
        <v/>
      </c>
      <c r="N10" s="28" t="str">
        <f t="shared" si="4"/>
        <v/>
      </c>
    </row>
    <row r="11" spans="1:17" ht="25.9" customHeight="1" x14ac:dyDescent="0.3">
      <c r="B11" s="31"/>
      <c r="C11" s="30"/>
      <c r="D11" s="30"/>
      <c r="E11" s="32"/>
      <c r="F11" s="30"/>
      <c r="G11" s="30"/>
      <c r="H11" s="29"/>
      <c r="I11" s="28" t="str">
        <f>IF($D$6&gt;=ROWS($A$1:A4),"Column " &amp; ROWS($A$1:A4) &amp; ": '" &amp; C11 &amp; "'" &amp; IF(C12&lt;&gt;"",", ",""),"")</f>
        <v/>
      </c>
      <c r="J11" s="28" t="str">
        <f t="shared" si="0"/>
        <v/>
      </c>
      <c r="K11" s="28" t="str">
        <f t="shared" si="1"/>
        <v/>
      </c>
      <c r="L11" s="28" t="str">
        <f t="shared" si="2"/>
        <v/>
      </c>
      <c r="M11" s="28" t="str">
        <f t="shared" si="3"/>
        <v/>
      </c>
      <c r="N11" s="28" t="str">
        <f t="shared" si="4"/>
        <v/>
      </c>
      <c r="Q11" s="42"/>
    </row>
    <row r="12" spans="1:17" ht="25.9" customHeight="1" x14ac:dyDescent="0.3">
      <c r="B12" s="31"/>
      <c r="C12" s="30"/>
      <c r="D12" s="30"/>
      <c r="E12" s="32"/>
      <c r="F12" s="30"/>
      <c r="G12" s="30"/>
      <c r="H12" s="29"/>
      <c r="I12" s="28" t="str">
        <f>IF($D$6&gt;=ROWS($A$1:A5),"Column " &amp; ROWS($A$1:A5) &amp; ": '" &amp; C12 &amp; "'" &amp; IF(C13&lt;&gt;"",", ",""),"")</f>
        <v/>
      </c>
      <c r="J12" s="28" t="str">
        <f t="shared" si="0"/>
        <v/>
      </c>
      <c r="K12" s="28" t="str">
        <f t="shared" si="1"/>
        <v/>
      </c>
      <c r="L12" s="28" t="str">
        <f t="shared" si="2"/>
        <v/>
      </c>
      <c r="M12" s="28" t="str">
        <f t="shared" si="3"/>
        <v/>
      </c>
      <c r="N12" s="28" t="str">
        <f t="shared" si="4"/>
        <v/>
      </c>
    </row>
    <row r="13" spans="1:17" ht="25.9" hidden="1" customHeight="1" outlineLevel="1" x14ac:dyDescent="0.3">
      <c r="B13" s="31"/>
      <c r="C13" s="30"/>
      <c r="D13" s="30"/>
      <c r="E13" s="32"/>
      <c r="F13" s="30"/>
      <c r="G13" s="30"/>
      <c r="H13" s="29"/>
      <c r="I13" s="28" t="str">
        <f>IF($D$6&gt;=ROWS($A$1:A6),"Column " &amp; ROWS($A$1:A6) &amp; ": '" &amp; C13 &amp; "'" &amp; IF(C14&lt;&gt;"",", ",""),"")</f>
        <v/>
      </c>
      <c r="J13" s="28" t="str">
        <f t="shared" si="0"/>
        <v/>
      </c>
      <c r="K13" s="28" t="str">
        <f t="shared" si="1"/>
        <v/>
      </c>
      <c r="L13" s="28" t="str">
        <f t="shared" si="2"/>
        <v/>
      </c>
      <c r="M13" s="28" t="str">
        <f t="shared" si="3"/>
        <v/>
      </c>
      <c r="N13" s="28" t="str">
        <f t="shared" si="4"/>
        <v/>
      </c>
    </row>
    <row r="14" spans="1:17" ht="25.9" hidden="1" customHeight="1" outlineLevel="1" x14ac:dyDescent="0.3">
      <c r="B14" s="31"/>
      <c r="C14" s="30"/>
      <c r="D14" s="30"/>
      <c r="E14" s="32"/>
      <c r="F14" s="30"/>
      <c r="G14" s="30"/>
      <c r="H14" s="29"/>
      <c r="I14" s="28" t="str">
        <f>IF($D$6&gt;=ROWS($A$1:A7),"Column " &amp; ROWS($A$1:A7) &amp; ": '" &amp; C14 &amp; "'" &amp; IF(C15&lt;&gt;"",", ",""),"")</f>
        <v/>
      </c>
      <c r="J14" s="28" t="str">
        <f t="shared" si="0"/>
        <v/>
      </c>
      <c r="K14" s="28" t="str">
        <f t="shared" si="1"/>
        <v/>
      </c>
      <c r="L14" s="28" t="str">
        <f t="shared" si="2"/>
        <v/>
      </c>
      <c r="M14" s="28" t="str">
        <f t="shared" si="3"/>
        <v/>
      </c>
      <c r="N14" s="28" t="str">
        <f t="shared" si="4"/>
        <v/>
      </c>
    </row>
    <row r="15" spans="1:17" ht="25.9" hidden="1" customHeight="1" outlineLevel="1" x14ac:dyDescent="0.3">
      <c r="B15" s="31"/>
      <c r="C15" s="30"/>
      <c r="D15" s="30"/>
      <c r="E15" s="32"/>
      <c r="F15" s="30"/>
      <c r="G15" s="30"/>
      <c r="H15" s="29"/>
      <c r="I15" s="28" t="str">
        <f>IF($D$6&gt;=ROWS($A$1:A8),"Column " &amp; ROWS($A$1:A8) &amp; ": '" &amp; C15 &amp; "'" &amp; IF(C16&lt;&gt;"",", ",""),"")</f>
        <v/>
      </c>
      <c r="J15" s="28" t="str">
        <f t="shared" si="0"/>
        <v/>
      </c>
      <c r="K15" s="28" t="str">
        <f t="shared" si="1"/>
        <v/>
      </c>
      <c r="L15" s="28" t="str">
        <f t="shared" si="2"/>
        <v/>
      </c>
      <c r="M15" s="28" t="str">
        <f t="shared" si="3"/>
        <v/>
      </c>
      <c r="N15" s="28" t="str">
        <f t="shared" si="4"/>
        <v/>
      </c>
    </row>
    <row r="16" spans="1:17" ht="25.9" hidden="1" customHeight="1" outlineLevel="1" x14ac:dyDescent="0.3">
      <c r="B16" s="31"/>
      <c r="C16" s="30"/>
      <c r="D16" s="30"/>
      <c r="E16" s="32"/>
      <c r="F16" s="30"/>
      <c r="G16" s="30"/>
      <c r="H16" s="29"/>
      <c r="I16" s="28" t="str">
        <f>IF($D$6&gt;=ROWS($A$1:A9),"Column " &amp; ROWS($A$1:A9) &amp; ": '" &amp; C16 &amp; "'" &amp; IF(C17&lt;&gt;"",", ",""),"")</f>
        <v/>
      </c>
      <c r="J16" s="28" t="str">
        <f t="shared" si="0"/>
        <v/>
      </c>
      <c r="K16" s="28" t="str">
        <f t="shared" si="1"/>
        <v/>
      </c>
      <c r="L16" s="28" t="str">
        <f t="shared" si="2"/>
        <v/>
      </c>
      <c r="M16" s="28" t="str">
        <f t="shared" si="3"/>
        <v/>
      </c>
      <c r="N16" s="28" t="str">
        <f t="shared" si="4"/>
        <v/>
      </c>
    </row>
    <row r="17" spans="2:14" ht="25.9" hidden="1" customHeight="1" outlineLevel="1" x14ac:dyDescent="0.3">
      <c r="B17" s="31"/>
      <c r="C17" s="30"/>
      <c r="D17" s="30"/>
      <c r="E17" s="32"/>
      <c r="F17" s="30"/>
      <c r="G17" s="30"/>
      <c r="H17" s="29"/>
      <c r="I17" s="28" t="str">
        <f>IF($D$6&gt;=ROWS($A$1:A10),"Column " &amp; ROWS($A$1:A10) &amp; ": '" &amp; C17 &amp; "'" &amp; IF(C18&lt;&gt;"",", ",""),"")</f>
        <v/>
      </c>
      <c r="J17" s="28" t="str">
        <f t="shared" si="0"/>
        <v/>
      </c>
      <c r="K17" s="28" t="str">
        <f t="shared" si="1"/>
        <v/>
      </c>
      <c r="L17" s="28" t="str">
        <f t="shared" si="2"/>
        <v/>
      </c>
      <c r="M17" s="28" t="str">
        <f t="shared" si="3"/>
        <v/>
      </c>
      <c r="N17" s="28" t="str">
        <f t="shared" si="4"/>
        <v/>
      </c>
    </row>
    <row r="18" spans="2:14" ht="25.9" hidden="1" customHeight="1" outlineLevel="1" x14ac:dyDescent="0.3">
      <c r="B18" s="31"/>
      <c r="C18" s="30"/>
      <c r="D18" s="30"/>
      <c r="E18" s="32"/>
      <c r="F18" s="30"/>
      <c r="G18" s="30"/>
      <c r="H18" s="29"/>
      <c r="I18" s="28" t="str">
        <f>IF($D$6&gt;=ROWS($A$1:A11),"Column " &amp; ROWS($A$1:A11) &amp; ": '" &amp; C18 &amp; "'" &amp; IF(C19&lt;&gt;"",", ",""),"")</f>
        <v/>
      </c>
      <c r="J18" s="28" t="str">
        <f t="shared" si="0"/>
        <v/>
      </c>
      <c r="K18" s="28" t="str">
        <f t="shared" si="1"/>
        <v/>
      </c>
      <c r="L18" s="28" t="str">
        <f t="shared" si="2"/>
        <v/>
      </c>
      <c r="M18" s="28" t="str">
        <f t="shared" si="3"/>
        <v/>
      </c>
      <c r="N18" s="28" t="str">
        <f t="shared" si="4"/>
        <v/>
      </c>
    </row>
    <row r="19" spans="2:14" ht="25.9" hidden="1" customHeight="1" outlineLevel="1" x14ac:dyDescent="0.3">
      <c r="B19" s="31"/>
      <c r="C19" s="30"/>
      <c r="D19" s="30"/>
      <c r="E19" s="32"/>
      <c r="F19" s="30"/>
      <c r="G19" s="30"/>
      <c r="H19" s="29"/>
      <c r="I19" s="28" t="str">
        <f>IF($D$6&gt;=ROWS($A$1:A12),"Column " &amp; ROWS($A$1:A12) &amp; ": '" &amp; C19 &amp; "'" &amp; IF(C20&lt;&gt;"",", ",""),"")</f>
        <v/>
      </c>
      <c r="J19" s="28" t="str">
        <f t="shared" si="0"/>
        <v/>
      </c>
      <c r="K19" s="28" t="str">
        <f t="shared" si="1"/>
        <v/>
      </c>
      <c r="L19" s="28" t="str">
        <f t="shared" si="2"/>
        <v/>
      </c>
      <c r="M19" s="28" t="str">
        <f t="shared" si="3"/>
        <v/>
      </c>
      <c r="N19" s="28" t="str">
        <f t="shared" si="4"/>
        <v/>
      </c>
    </row>
    <row r="20" spans="2:14" ht="25.9" hidden="1" customHeight="1" outlineLevel="1" x14ac:dyDescent="0.3">
      <c r="B20" s="31"/>
      <c r="C20" s="30"/>
      <c r="D20" s="30"/>
      <c r="E20" s="32"/>
      <c r="F20" s="30"/>
      <c r="G20" s="30"/>
      <c r="H20" s="29"/>
      <c r="I20" s="28" t="str">
        <f>IF($D$6&gt;=ROWS($A$1:A13),"Column " &amp; ROWS($A$1:A13) &amp; ": '" &amp; C20 &amp; "'" &amp; IF(C21&lt;&gt;"",", ",""),"")</f>
        <v/>
      </c>
      <c r="J20" s="28" t="str">
        <f t="shared" si="0"/>
        <v/>
      </c>
      <c r="K20" s="28" t="str">
        <f t="shared" si="1"/>
        <v/>
      </c>
      <c r="L20" s="28" t="str">
        <f t="shared" si="2"/>
        <v/>
      </c>
      <c r="M20" s="28" t="str">
        <f t="shared" si="3"/>
        <v/>
      </c>
      <c r="N20" s="28" t="str">
        <f t="shared" si="4"/>
        <v/>
      </c>
    </row>
    <row r="21" spans="2:14" ht="25.9" hidden="1" customHeight="1" outlineLevel="1" x14ac:dyDescent="0.3">
      <c r="B21" s="31"/>
      <c r="C21" s="30"/>
      <c r="D21" s="30"/>
      <c r="E21" s="32"/>
      <c r="F21" s="30"/>
      <c r="G21" s="30"/>
      <c r="H21" s="29"/>
      <c r="I21" s="28" t="str">
        <f>IF($D$6&gt;=ROWS($A$1:A14),"Column " &amp; ROWS($A$1:A14) &amp; ": '" &amp; C21 &amp; "'" &amp; IF(C22&lt;&gt;"",", ",""),"")</f>
        <v/>
      </c>
      <c r="J21" s="28" t="str">
        <f t="shared" si="0"/>
        <v/>
      </c>
      <c r="K21" s="28" t="str">
        <f t="shared" si="1"/>
        <v/>
      </c>
      <c r="L21" s="28" t="str">
        <f t="shared" si="2"/>
        <v/>
      </c>
      <c r="M21" s="28" t="str">
        <f t="shared" si="3"/>
        <v/>
      </c>
      <c r="N21" s="28" t="str">
        <f t="shared" si="4"/>
        <v/>
      </c>
    </row>
    <row r="22" spans="2:14" ht="25.9" hidden="1" customHeight="1" outlineLevel="1" x14ac:dyDescent="0.3">
      <c r="B22" s="31"/>
      <c r="C22" s="30"/>
      <c r="D22" s="30"/>
      <c r="E22" s="30"/>
      <c r="F22" s="30"/>
      <c r="G22" s="30"/>
      <c r="H22" s="29"/>
      <c r="I22" s="28" t="str">
        <f>IF($D$6&gt;=ROWS($A$1:A15),"Column " &amp; ROWS($A$1:A15) &amp; ": '" &amp; C22 &amp; "'" &amp; IF(C23&lt;&gt;"",", ",""),"")</f>
        <v/>
      </c>
      <c r="J22" s="28" t="str">
        <f t="shared" si="0"/>
        <v/>
      </c>
      <c r="K22" s="28" t="str">
        <f t="shared" si="1"/>
        <v/>
      </c>
      <c r="L22" s="28" t="str">
        <f t="shared" si="2"/>
        <v/>
      </c>
      <c r="M22" s="28" t="str">
        <f t="shared" si="3"/>
        <v/>
      </c>
      <c r="N22" s="28" t="str">
        <f t="shared" si="4"/>
        <v/>
      </c>
    </row>
    <row r="23" spans="2:14" ht="14.45" customHeight="1" collapsed="1" x14ac:dyDescent="0.3">
      <c r="C23" s="29"/>
      <c r="K23" s="25" t="str">
        <f>IF(J23="","",IF(LEN(F23&amp;G23)&gt;0,"하고 ","합니다."))</f>
        <v/>
      </c>
      <c r="N23" s="28" t="str">
        <f>IF(C23="","","'"&amp;C23&amp;"'은 "&amp;IF(D23=0,"",D23&amp;"자 내외로 "&amp; J23) &amp; E23 &amp; K23 &amp; F23 &amp; L23 &amp; G23 &amp; M23)</f>
        <v/>
      </c>
    </row>
    <row r="24" spans="2:14" ht="26.45" customHeight="1" x14ac:dyDescent="0.3">
      <c r="C24" s="91"/>
      <c r="D24" s="91"/>
      <c r="E24" s="91"/>
      <c r="F24" s="91"/>
      <c r="G24" s="91"/>
      <c r="H24" s="91"/>
      <c r="I24" s="91"/>
      <c r="J24" s="91"/>
      <c r="K24" s="91"/>
      <c r="L24" s="91"/>
    </row>
    <row r="25" spans="2:14" ht="116.45" customHeight="1" x14ac:dyDescent="0.3">
      <c r="C25" s="89" t="str">
        <f>TRIM(SUBSTITUTE(IF(D4="","",D4&amp;" "&amp;D5&amp;" "&amp;I6&amp;" "&amp;I8 &amp; I9 &amp; I10&amp;I11&amp;I12&amp;I13&amp;I14&amp;I15&amp;I16&amp;I17&amp;I18&amp;I19&amp;I20&amp;I21&amp;I22 &amp; "and When create the Table, please following following instruction. " &amp; N8&amp;N9&amp;N10&amp;N11&amp;N12&amp;N13&amp;N14&amp;N15&amp;N16&amp;N17&amp;N18&amp;N19&amp;N20&amp;N21&amp;N22),CHAR(10)," "))</f>
        <v>예) 당신은 대한민국에서 직장인 팁을 공유하는 인스타그램을 운영중인 마케터입니다. 예) 직장인의 시선을 끌고 궁금증을 불러 일으키는 게시글을 작성합니다. Please generate in Table format with 1 columns. Column 1: ''and When create the Table, please following following instruction.</v>
      </c>
      <c r="D25" s="90"/>
      <c r="E25" s="90"/>
      <c r="F25" s="90"/>
      <c r="G25" s="90"/>
      <c r="H25" s="27"/>
      <c r="I25" s="27"/>
      <c r="J25" s="27"/>
      <c r="K25" s="27"/>
      <c r="L25" s="27"/>
      <c r="M25" s="26"/>
    </row>
    <row r="26" spans="2:14" ht="18" customHeight="1" x14ac:dyDescent="0.3">
      <c r="C26" s="27"/>
      <c r="D26" s="27"/>
      <c r="E26" s="27"/>
      <c r="F26" s="27"/>
      <c r="G26" s="27"/>
      <c r="H26" s="27"/>
      <c r="I26" s="26"/>
      <c r="J26" s="26"/>
      <c r="K26" s="26"/>
      <c r="L26" s="26"/>
      <c r="M26" s="26"/>
    </row>
    <row r="27" spans="2:14" ht="18" customHeight="1" x14ac:dyDescent="0.3">
      <c r="C27" s="27"/>
      <c r="D27" s="27"/>
      <c r="E27" s="27"/>
      <c r="F27" s="27"/>
      <c r="G27" s="27"/>
      <c r="H27" s="27"/>
      <c r="I27" s="26"/>
      <c r="J27" s="26"/>
      <c r="K27" s="26"/>
      <c r="L27" s="26"/>
      <c r="M27" s="26"/>
    </row>
    <row r="28" spans="2:14" ht="18" customHeight="1" x14ac:dyDescent="0.3">
      <c r="C28" s="27"/>
      <c r="D28" s="27"/>
      <c r="E28" s="27"/>
      <c r="F28" s="27"/>
      <c r="G28" s="27"/>
      <c r="H28" s="27"/>
      <c r="I28" s="26"/>
      <c r="J28" s="26"/>
      <c r="K28" s="26"/>
      <c r="L28" s="26"/>
      <c r="M28" s="26"/>
    </row>
    <row r="29" spans="2:14" ht="18" customHeight="1" x14ac:dyDescent="0.3">
      <c r="C29" s="27"/>
      <c r="D29" s="27"/>
      <c r="E29" s="27"/>
      <c r="F29" s="27"/>
      <c r="G29" s="27"/>
      <c r="H29" s="27"/>
      <c r="I29" s="26"/>
      <c r="J29" s="26"/>
      <c r="K29" s="26"/>
      <c r="L29" s="26"/>
      <c r="M29" s="26"/>
    </row>
    <row r="30" spans="2:14" ht="18" customHeight="1" x14ac:dyDescent="0.3">
      <c r="C30" s="27"/>
      <c r="D30" s="27"/>
      <c r="E30" s="27"/>
      <c r="F30" s="27"/>
      <c r="G30" s="27"/>
      <c r="H30" s="27"/>
      <c r="I30" s="26"/>
      <c r="J30" s="26"/>
      <c r="K30" s="26"/>
      <c r="L30" s="26"/>
      <c r="M30" s="26"/>
    </row>
    <row r="31" spans="2:14" ht="18" customHeight="1" x14ac:dyDescent="0.3">
      <c r="C31" s="27"/>
      <c r="D31" s="27"/>
      <c r="E31" s="27"/>
      <c r="F31" s="27"/>
      <c r="G31" s="27"/>
      <c r="H31" s="27"/>
      <c r="I31" s="26"/>
      <c r="J31" s="26"/>
      <c r="K31" s="26"/>
      <c r="L31" s="26"/>
      <c r="M31" s="26"/>
    </row>
    <row r="32" spans="2:14" ht="18" customHeight="1" x14ac:dyDescent="0.3">
      <c r="C32" s="27"/>
      <c r="D32" s="27"/>
      <c r="E32" s="27"/>
      <c r="F32" s="27"/>
      <c r="G32" s="27"/>
      <c r="H32" s="27"/>
      <c r="I32" s="26"/>
      <c r="J32" s="26"/>
      <c r="K32" s="26"/>
      <c r="L32" s="26"/>
      <c r="M32" s="26"/>
    </row>
    <row r="33" spans="3:13" ht="18" customHeight="1" x14ac:dyDescent="0.3">
      <c r="C33" s="27"/>
      <c r="D33" s="27"/>
      <c r="E33" s="27"/>
      <c r="F33" s="27"/>
      <c r="G33" s="27"/>
      <c r="H33" s="27"/>
      <c r="I33" s="26"/>
      <c r="J33" s="26"/>
      <c r="K33" s="26"/>
      <c r="L33" s="26"/>
      <c r="M33" s="26"/>
    </row>
    <row r="34" spans="3:13" ht="18" customHeight="1" x14ac:dyDescent="0.3">
      <c r="C34" s="27"/>
      <c r="D34" s="27"/>
      <c r="E34" s="27"/>
      <c r="F34" s="27"/>
      <c r="G34" s="27"/>
      <c r="H34" s="27"/>
      <c r="I34" s="26"/>
      <c r="J34" s="26"/>
      <c r="K34" s="26"/>
      <c r="L34" s="26"/>
      <c r="M34" s="26"/>
    </row>
    <row r="35" spans="3:13" ht="18" customHeight="1" x14ac:dyDescent="0.3">
      <c r="C35" s="27"/>
      <c r="D35" s="27"/>
      <c r="E35" s="27"/>
      <c r="F35" s="27"/>
      <c r="G35" s="27"/>
      <c r="H35" s="27"/>
      <c r="I35" s="26"/>
      <c r="J35" s="26"/>
      <c r="K35" s="26"/>
      <c r="L35" s="26"/>
      <c r="M35" s="26"/>
    </row>
    <row r="36" spans="3:13" ht="18" customHeight="1" x14ac:dyDescent="0.3">
      <c r="C36" s="27"/>
      <c r="D36" s="27"/>
      <c r="E36" s="27"/>
      <c r="F36" s="27"/>
      <c r="G36" s="27"/>
      <c r="H36" s="27"/>
      <c r="I36" s="26"/>
      <c r="J36" s="26"/>
      <c r="K36" s="26"/>
      <c r="L36" s="26"/>
      <c r="M36" s="26"/>
    </row>
    <row r="37" spans="3:13" ht="18" customHeight="1" x14ac:dyDescent="0.3">
      <c r="C37" s="27"/>
      <c r="D37" s="27"/>
      <c r="E37" s="27"/>
      <c r="F37" s="27"/>
      <c r="G37" s="27"/>
      <c r="H37" s="27"/>
      <c r="I37" s="26"/>
      <c r="J37" s="26"/>
      <c r="K37" s="26"/>
      <c r="L37" s="26"/>
      <c r="M37" s="26"/>
    </row>
    <row r="38" spans="3:13" ht="18" customHeight="1" x14ac:dyDescent="0.3">
      <c r="C38" s="27"/>
      <c r="D38" s="27"/>
      <c r="E38" s="27"/>
      <c r="F38" s="27"/>
      <c r="G38" s="27"/>
      <c r="H38" s="27"/>
      <c r="I38" s="26"/>
      <c r="J38" s="26"/>
      <c r="K38" s="26"/>
      <c r="L38" s="26"/>
      <c r="M38" s="26"/>
    </row>
    <row r="39" spans="3:13" ht="18" customHeight="1" x14ac:dyDescent="0.3">
      <c r="C39" s="27"/>
      <c r="D39" s="27"/>
      <c r="E39" s="27"/>
      <c r="F39" s="27"/>
      <c r="G39" s="27"/>
      <c r="H39" s="27"/>
      <c r="I39" s="26"/>
      <c r="J39" s="26"/>
      <c r="K39" s="26"/>
      <c r="L39" s="26"/>
      <c r="M39" s="26"/>
    </row>
    <row r="40" spans="3:13" ht="18" customHeight="1" x14ac:dyDescent="0.3">
      <c r="C40" s="27"/>
      <c r="D40" s="27"/>
      <c r="E40" s="27"/>
      <c r="F40" s="27"/>
      <c r="G40" s="27"/>
      <c r="H40" s="27"/>
      <c r="I40" s="26"/>
      <c r="J40" s="26"/>
      <c r="K40" s="26"/>
      <c r="L40" s="26"/>
      <c r="M40" s="26"/>
    </row>
  </sheetData>
  <mergeCells count="5">
    <mergeCell ref="C25:G25"/>
    <mergeCell ref="C24:L24"/>
    <mergeCell ref="D4:G4"/>
    <mergeCell ref="D5:G5"/>
    <mergeCell ref="E6:G6"/>
  </mergeCells>
  <phoneticPr fontId="1" type="noConversion"/>
  <conditionalFormatting sqref="C8:C22">
    <cfRule type="expression" dxfId="23" priority="9">
      <formula>AND($D$6&gt;=ROW($C8)-7,$C8="")</formula>
    </cfRule>
  </conditionalFormatting>
  <conditionalFormatting sqref="C8:G22">
    <cfRule type="expression" dxfId="22" priority="3">
      <formula>AND(ROW($D8)-7&gt;$D$6,C8&lt;&gt;"")</formula>
    </cfRule>
    <cfRule type="expression" dxfId="21" priority="10">
      <formula>$D$6&gt;=ROW($C8)-7</formula>
    </cfRule>
  </conditionalFormatting>
  <conditionalFormatting sqref="D6">
    <cfRule type="expression" dxfId="20" priority="5">
      <formula>$D$6=""</formula>
    </cfRule>
  </conditionalFormatting>
  <conditionalFormatting sqref="D8:D22">
    <cfRule type="expression" dxfId="19" priority="7">
      <formula>AND($D$6&gt;=ROW($D8)-7,$D8="")</formula>
    </cfRule>
  </conditionalFormatting>
  <conditionalFormatting sqref="D4:G5">
    <cfRule type="expression" dxfId="18" priority="4">
      <formula>D4=""</formula>
    </cfRule>
  </conditionalFormatting>
  <conditionalFormatting sqref="E8:G22">
    <cfRule type="expression" dxfId="17" priority="6">
      <formula>AND(RIGHT(E8,2)&lt;&gt;"작성",E8&lt;&gt;"")</formula>
    </cfRule>
    <cfRule type="expression" dxfId="16" priority="8">
      <formula>AND($D$6&gt;=ROW(E8)-7,OR($D8="",$C8=""))</formula>
    </cfRule>
  </conditionalFormatting>
  <conditionalFormatting sqref="D4:G4">
    <cfRule type="expression" dxfId="15" priority="2">
      <formula>LEFT(D4,2)="예)"</formula>
    </cfRule>
  </conditionalFormatting>
  <conditionalFormatting sqref="D5:G5">
    <cfRule type="expression" dxfId="14" priority="1">
      <formula>LEFT(D5,2)="예)"</formula>
    </cfRule>
  </conditionalFormatting>
  <dataValidations count="2">
    <dataValidation type="whole" allowBlank="1" showInputMessage="1" showErrorMessage="1" error="1에서 7사이의 정수만 입력가능합니다." sqref="D6" xr:uid="{1315CFE0-A0AB-4003-93A2-05C683A0FA99}">
      <formula1>1</formula1>
      <formula2>15</formula2>
    </dataValidation>
    <dataValidation type="whole" allowBlank="1" showInputMessage="1" showErrorMessage="1" errorTitle="숫자만 입력할 수 있습니다." error="숫자만 입력할 수 있습니다." sqref="D8:D22" xr:uid="{6B195D54-A7EA-4E31-85D7-E35BB08BF817}">
      <formula1>0</formula1>
      <formula2>2000</formula2>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0C5BB-1FA9-4065-B75C-4E6496E108EE}">
  <sheetPr codeName="Sheet8"/>
  <dimension ref="B1:S35"/>
  <sheetViews>
    <sheetView showGridLines="0" zoomScale="85" zoomScaleNormal="85" workbookViewId="0"/>
  </sheetViews>
  <sheetFormatPr defaultColWidth="8.75" defaultRowHeight="18" customHeight="1" outlineLevelRow="1" outlineLevelCol="1" x14ac:dyDescent="0.3"/>
  <cols>
    <col min="1" max="1" width="4.875" style="23" customWidth="1"/>
    <col min="2" max="2" width="0.75" style="23" customWidth="1"/>
    <col min="3" max="3" width="24.625" style="23" customWidth="1"/>
    <col min="4" max="4" width="13.125" style="23" customWidth="1"/>
    <col min="5" max="6" width="29.375" style="23" customWidth="1"/>
    <col min="7" max="7" width="1.75" style="23" customWidth="1"/>
    <col min="8" max="12" width="12.125" style="25" hidden="1" customWidth="1" outlineLevel="1"/>
    <col min="13" max="13" width="12.125" style="23" customWidth="1" collapsed="1"/>
    <col min="14" max="14" width="3.25" style="23" customWidth="1"/>
    <col min="15" max="16" width="16.875" style="23" customWidth="1"/>
    <col min="17" max="17" width="3.25" style="23" customWidth="1"/>
    <col min="18" max="19" width="11.5" style="24" customWidth="1"/>
    <col min="20" max="16384" width="8.75" style="23"/>
  </cols>
  <sheetData>
    <row r="1" spans="2:12" ht="60.6" customHeight="1" x14ac:dyDescent="0.3"/>
    <row r="2" spans="2:12" ht="22.9" customHeight="1" x14ac:dyDescent="0.3"/>
    <row r="3" spans="2:12" ht="28.9" customHeight="1" x14ac:dyDescent="0.3"/>
    <row r="4" spans="2:12" ht="28.9" hidden="1" customHeight="1" x14ac:dyDescent="0.3"/>
    <row r="5" spans="2:12" ht="25.9" customHeight="1" x14ac:dyDescent="0.3">
      <c r="B5" s="31"/>
      <c r="C5" s="38" t="s">
        <v>153</v>
      </c>
      <c r="D5" s="92" t="s">
        <v>158</v>
      </c>
      <c r="E5" s="93"/>
      <c r="F5" s="94"/>
      <c r="G5" s="37"/>
      <c r="H5" s="26"/>
      <c r="I5" s="26"/>
    </row>
    <row r="6" spans="2:12" ht="25.9" customHeight="1" x14ac:dyDescent="0.3">
      <c r="B6" s="31"/>
      <c r="C6" s="36" t="s">
        <v>136</v>
      </c>
      <c r="D6" s="35">
        <v>1</v>
      </c>
      <c r="E6" s="95" t="s">
        <v>135</v>
      </c>
      <c r="F6" s="97"/>
      <c r="H6" s="25" t="str">
        <f>"Please generate in Table format with "&amp; D6 &amp; " columns."</f>
        <v>Please generate in Table format with 1 columns.</v>
      </c>
    </row>
    <row r="7" spans="2:12" ht="25.9" customHeight="1" x14ac:dyDescent="0.3">
      <c r="B7" s="31"/>
      <c r="C7" s="34" t="s">
        <v>134</v>
      </c>
      <c r="D7" s="34" t="s">
        <v>133</v>
      </c>
      <c r="E7" s="34" t="s">
        <v>132</v>
      </c>
      <c r="F7" s="34" t="s">
        <v>131</v>
      </c>
    </row>
    <row r="8" spans="2:12" ht="25.9" customHeight="1" x14ac:dyDescent="0.3">
      <c r="B8" s="31"/>
      <c r="C8" s="30"/>
      <c r="D8" s="30"/>
      <c r="E8" s="32"/>
      <c r="F8" s="33"/>
      <c r="H8" s="28" t="str">
        <f>IF($D$6&gt;=ROWS($A$1:A1),"Column " &amp; ROWS($A$1:A1) &amp; ": '" &amp; C8 &amp; "'" &amp; IF(C9&lt;&gt;"",", ",""),"")</f>
        <v>Column 1: ''</v>
      </c>
      <c r="I8" s="28" t="str">
        <f>IF(H8="","",IF(LEN(E8&amp;F8)&gt;0,"작성하되, ","작성합니다. "))</f>
        <v xml:space="preserve">작성합니다. </v>
      </c>
      <c r="J8" s="28" t="str">
        <f>IF(E8="","",IF(LEN(F8)&gt;0,"하고 ","합니다."))</f>
        <v/>
      </c>
      <c r="K8" s="28" t="str">
        <f>IF(F8="","","합니다. ")</f>
        <v/>
      </c>
      <c r="L8" s="28" t="str">
        <f>IF(OR(C8="",AND(D8=0,LEN(E8&amp;F8)=0)),"","'"&amp;C8&amp;"'은 "&amp;IF(D8=0,"",D8&amp;"자 내외로 "&amp; I8) &amp; E8 &amp; J8 &amp; F8 &amp; K8)</f>
        <v/>
      </c>
    </row>
    <row r="9" spans="2:12" ht="25.9" customHeight="1" x14ac:dyDescent="0.3">
      <c r="B9" s="31"/>
      <c r="C9" s="30"/>
      <c r="D9" s="30"/>
      <c r="E9" s="32"/>
      <c r="F9" s="32"/>
      <c r="H9" s="28" t="str">
        <f>IF($D$6&gt;=ROWS($A$1:A2),"Column " &amp; ROWS($A$1:A2) &amp; ": '" &amp; C9 &amp; "'" &amp; IF(C10&lt;&gt;"",", ",""),"")</f>
        <v/>
      </c>
      <c r="I9" s="28" t="str">
        <f t="shared" ref="I9:I17" si="0">IF(H9="","",IF(LEN(E9&amp;F9)&gt;0,"작성하되, ","작성합니다. "))</f>
        <v/>
      </c>
      <c r="J9" s="28" t="str">
        <f t="shared" ref="J9:J17" si="1">IF(E9="","",IF(LEN(F9)&gt;0,"하고 ","합니다."))</f>
        <v/>
      </c>
      <c r="K9" s="28" t="str">
        <f t="shared" ref="K9:K17" si="2">IF(F9="","","합니다. ")</f>
        <v/>
      </c>
      <c r="L9" s="28" t="str">
        <f t="shared" ref="L9:L17" si="3">IF(OR(C9="",AND(D9=0,LEN(E9&amp;F9)=0)),"","'"&amp;C9&amp;"'은 "&amp;IF(D9=0,"",D9&amp;"자 내외로 "&amp; I9) &amp; E9 &amp; J9 &amp; F9 &amp; K9)</f>
        <v/>
      </c>
    </row>
    <row r="10" spans="2:12" ht="25.9" customHeight="1" x14ac:dyDescent="0.3">
      <c r="B10" s="31"/>
      <c r="C10" s="30"/>
      <c r="D10" s="30"/>
      <c r="E10" s="32"/>
      <c r="F10" s="32"/>
      <c r="H10" s="28" t="str">
        <f>IF($D$6&gt;=ROWS($A$1:A3),"Column " &amp; ROWS($A$1:A3) &amp; ": '" &amp; C10 &amp; "'" &amp; IF(C11&lt;&gt;"",", ",""),"")</f>
        <v/>
      </c>
      <c r="I10" s="28" t="str">
        <f t="shared" si="0"/>
        <v/>
      </c>
      <c r="J10" s="28" t="str">
        <f t="shared" si="1"/>
        <v/>
      </c>
      <c r="K10" s="28" t="str">
        <f t="shared" si="2"/>
        <v/>
      </c>
      <c r="L10" s="28" t="str">
        <f t="shared" si="3"/>
        <v/>
      </c>
    </row>
    <row r="11" spans="2:12" ht="25.9" customHeight="1" x14ac:dyDescent="0.3">
      <c r="B11" s="31"/>
      <c r="C11" s="30"/>
      <c r="D11" s="30"/>
      <c r="E11" s="32"/>
      <c r="F11" s="30"/>
      <c r="G11" s="29"/>
      <c r="H11" s="28" t="str">
        <f>IF($D$6&gt;=ROWS($A$1:A4),"Column " &amp; ROWS($A$1:A4) &amp; ": '" &amp; C11 &amp; "'" &amp; IF(C12&lt;&gt;"",", ",""),"")</f>
        <v/>
      </c>
      <c r="I11" s="28" t="str">
        <f t="shared" si="0"/>
        <v/>
      </c>
      <c r="J11" s="28" t="str">
        <f t="shared" si="1"/>
        <v/>
      </c>
      <c r="K11" s="28" t="str">
        <f t="shared" si="2"/>
        <v/>
      </c>
      <c r="L11" s="28" t="str">
        <f t="shared" si="3"/>
        <v/>
      </c>
    </row>
    <row r="12" spans="2:12" ht="25.9" hidden="1" customHeight="1" outlineLevel="1" x14ac:dyDescent="0.3">
      <c r="B12" s="31"/>
      <c r="C12" s="30"/>
      <c r="D12" s="30"/>
      <c r="E12" s="32"/>
      <c r="F12" s="30"/>
      <c r="G12" s="29"/>
      <c r="H12" s="28" t="str">
        <f>IF($D$6&gt;=ROWS($A$1:A5),"Column " &amp; ROWS($A$1:A5) &amp; ": '" &amp; C12 &amp; "'" &amp; IF(C13&lt;&gt;"",", ",""),"")</f>
        <v/>
      </c>
      <c r="I12" s="28" t="str">
        <f t="shared" si="0"/>
        <v/>
      </c>
      <c r="J12" s="28" t="str">
        <f t="shared" si="1"/>
        <v/>
      </c>
      <c r="K12" s="28" t="str">
        <f t="shared" si="2"/>
        <v/>
      </c>
      <c r="L12" s="28" t="str">
        <f t="shared" si="3"/>
        <v/>
      </c>
    </row>
    <row r="13" spans="2:12" ht="25.9" hidden="1" customHeight="1" outlineLevel="1" x14ac:dyDescent="0.3">
      <c r="B13" s="31"/>
      <c r="C13" s="30"/>
      <c r="D13" s="30"/>
      <c r="E13" s="32"/>
      <c r="F13" s="30"/>
      <c r="G13" s="29"/>
      <c r="H13" s="28" t="str">
        <f>IF($D$6&gt;=ROWS($A$1:A6),"Column " &amp; ROWS($A$1:A6) &amp; ": '" &amp; C13 &amp; "'" &amp; IF(C14&lt;&gt;"",", ",""),"")</f>
        <v/>
      </c>
      <c r="I13" s="28" t="str">
        <f t="shared" si="0"/>
        <v/>
      </c>
      <c r="J13" s="28" t="str">
        <f t="shared" si="1"/>
        <v/>
      </c>
      <c r="K13" s="28" t="str">
        <f t="shared" si="2"/>
        <v/>
      </c>
      <c r="L13" s="28" t="str">
        <f t="shared" si="3"/>
        <v/>
      </c>
    </row>
    <row r="14" spans="2:12" ht="25.9" hidden="1" customHeight="1" outlineLevel="1" x14ac:dyDescent="0.3">
      <c r="B14" s="31"/>
      <c r="C14" s="30"/>
      <c r="D14" s="30"/>
      <c r="E14" s="32"/>
      <c r="F14" s="30"/>
      <c r="G14" s="29"/>
      <c r="H14" s="28" t="str">
        <f>IF($D$6&gt;=ROWS($A$1:A7),"Column " &amp; ROWS($A$1:A7) &amp; ": '" &amp; C14 &amp; "'" &amp; IF(C15&lt;&gt;"",", ",""),"")</f>
        <v/>
      </c>
      <c r="I14" s="28" t="str">
        <f t="shared" si="0"/>
        <v/>
      </c>
      <c r="J14" s="28" t="str">
        <f t="shared" si="1"/>
        <v/>
      </c>
      <c r="K14" s="28" t="str">
        <f t="shared" si="2"/>
        <v/>
      </c>
      <c r="L14" s="28" t="str">
        <f t="shared" si="3"/>
        <v/>
      </c>
    </row>
    <row r="15" spans="2:12" ht="25.9" hidden="1" customHeight="1" outlineLevel="1" x14ac:dyDescent="0.3">
      <c r="B15" s="31"/>
      <c r="C15" s="30"/>
      <c r="D15" s="30"/>
      <c r="E15" s="32"/>
      <c r="F15" s="30"/>
      <c r="G15" s="29"/>
      <c r="H15" s="28" t="str">
        <f>IF($D$6&gt;=ROWS($A$1:A8),"Column " &amp; ROWS($A$1:A8) &amp; ": '" &amp; C15 &amp; "'" &amp; IF(C16&lt;&gt;"",", ",""),"")</f>
        <v/>
      </c>
      <c r="I15" s="28" t="str">
        <f t="shared" si="0"/>
        <v/>
      </c>
      <c r="J15" s="28" t="str">
        <f t="shared" si="1"/>
        <v/>
      </c>
      <c r="K15" s="28"/>
      <c r="L15" s="28" t="str">
        <f t="shared" si="3"/>
        <v/>
      </c>
    </row>
    <row r="16" spans="2:12" ht="25.9" hidden="1" customHeight="1" outlineLevel="1" x14ac:dyDescent="0.3">
      <c r="B16" s="31"/>
      <c r="C16" s="30"/>
      <c r="D16" s="30"/>
      <c r="E16" s="32"/>
      <c r="F16" s="30"/>
      <c r="G16" s="29"/>
      <c r="H16" s="28" t="str">
        <f>IF($D$6&gt;=ROWS($A$1:A9),"Column " &amp; ROWS($A$1:A9) &amp; ": '" &amp; C16 &amp; "'" &amp; IF(C17&lt;&gt;"",", ",""),"")</f>
        <v/>
      </c>
      <c r="I16" s="28" t="str">
        <f t="shared" si="0"/>
        <v/>
      </c>
      <c r="J16" s="28" t="str">
        <f t="shared" si="1"/>
        <v/>
      </c>
      <c r="K16" s="28" t="str">
        <f t="shared" si="2"/>
        <v/>
      </c>
      <c r="L16" s="28" t="str">
        <f t="shared" si="3"/>
        <v/>
      </c>
    </row>
    <row r="17" spans="2:19" ht="25.9" hidden="1" customHeight="1" outlineLevel="1" x14ac:dyDescent="0.3">
      <c r="B17" s="31"/>
      <c r="C17" s="30"/>
      <c r="D17" s="30"/>
      <c r="E17" s="32"/>
      <c r="F17" s="30"/>
      <c r="G17" s="29"/>
      <c r="H17" s="28" t="str">
        <f>IF($D$6&gt;=ROWS($A$1:A10),"Column " &amp; ROWS($A$1:A10) &amp; ": '" &amp; C17 &amp; "'" &amp; IF(C18&lt;&gt;"",", ",""),"")</f>
        <v/>
      </c>
      <c r="I17" s="28" t="str">
        <f t="shared" si="0"/>
        <v/>
      </c>
      <c r="J17" s="28" t="str">
        <f t="shared" si="1"/>
        <v/>
      </c>
      <c r="K17" s="28" t="str">
        <f t="shared" si="2"/>
        <v/>
      </c>
      <c r="L17" s="28" t="str">
        <f t="shared" si="3"/>
        <v/>
      </c>
    </row>
    <row r="18" spans="2:19" ht="14.45" customHeight="1" collapsed="1" x14ac:dyDescent="0.3">
      <c r="C18" s="29"/>
      <c r="J18" s="25" t="str">
        <f>IF(I18="","",IF(LEN(#REF!&amp;F18)&gt;0,"하고 ","합니다."))</f>
        <v/>
      </c>
      <c r="L18" s="28" t="str">
        <f>IF(C18="","","'"&amp;C18&amp;"'은 "&amp;IF(D18=0,"",D18&amp;"자 내외로 "&amp; I18) &amp; E18 &amp; J18 &amp;#REF! &amp;#REF! &amp; F18 &amp; K18)</f>
        <v/>
      </c>
    </row>
    <row r="19" spans="2:19" ht="26.45" customHeight="1" x14ac:dyDescent="0.3">
      <c r="C19" s="91"/>
      <c r="D19" s="91"/>
      <c r="E19" s="91"/>
      <c r="F19" s="91"/>
      <c r="G19" s="91"/>
      <c r="H19" s="91"/>
      <c r="I19" s="91"/>
      <c r="J19" s="91"/>
    </row>
    <row r="20" spans="2:19" ht="122.45" customHeight="1" x14ac:dyDescent="0.3">
      <c r="C20" s="89" t="str">
        <f>TRIM(SUBSTITUTE(IF(D5="","",D5&amp;" "&amp;D6&amp;" "&amp;H6&amp;" "&amp;H8 &amp; H9 &amp; H10&amp;H11&amp;H12&amp;H13&amp;H14&amp;H16&amp;H17 &amp; IF(LEN(L8&amp;L9&amp;L10&amp;L11&amp;L12&amp;L13&amp;L14&amp;L16&amp;L17)=0,"","and When create the Table, please following following instruction. " &amp; L8&amp;L9&amp;L10&amp;L11&amp;L12&amp;L13&amp;L14&amp;L16&amp;L17)),CHAR(10)," "))</f>
        <v>예) 유치원 학생 더미데이터 10개를 생성합니다. 1 Please generate in Table format with 1 columns. Column 1: ''</v>
      </c>
      <c r="D20" s="90"/>
      <c r="E20" s="90"/>
      <c r="F20" s="90"/>
      <c r="G20" s="27"/>
      <c r="H20" s="27"/>
      <c r="I20" s="27"/>
      <c r="J20" s="27"/>
      <c r="K20" s="26"/>
    </row>
    <row r="21" spans="2:19" ht="18" customHeight="1" x14ac:dyDescent="0.3">
      <c r="C21" s="27"/>
      <c r="D21" s="27"/>
      <c r="E21" s="27"/>
      <c r="F21" s="27"/>
      <c r="G21" s="27"/>
      <c r="H21" s="26"/>
      <c r="I21" s="26"/>
      <c r="J21" s="26"/>
      <c r="K21" s="26"/>
    </row>
    <row r="22" spans="2:19" ht="18" customHeight="1" x14ac:dyDescent="0.3">
      <c r="C22" s="27"/>
      <c r="D22" s="27"/>
      <c r="E22" s="27"/>
      <c r="F22" s="27"/>
      <c r="G22" s="27"/>
      <c r="H22" s="26"/>
      <c r="I22" s="26"/>
      <c r="J22" s="26"/>
      <c r="K22" s="26"/>
    </row>
    <row r="23" spans="2:19" ht="18" customHeight="1" x14ac:dyDescent="0.3">
      <c r="C23" s="27"/>
      <c r="D23" s="27"/>
      <c r="E23" s="27"/>
      <c r="F23" s="27"/>
      <c r="G23" s="27"/>
      <c r="H23" s="26"/>
      <c r="I23" s="26"/>
      <c r="J23" s="26"/>
      <c r="K23" s="26"/>
    </row>
    <row r="24" spans="2:19" ht="18" customHeight="1" x14ac:dyDescent="0.3">
      <c r="C24" s="27"/>
      <c r="D24" s="27"/>
      <c r="E24" s="27"/>
      <c r="F24" s="27"/>
      <c r="G24" s="27"/>
      <c r="H24" s="26"/>
      <c r="I24" s="26"/>
      <c r="J24" s="26"/>
      <c r="K24" s="26"/>
    </row>
    <row r="25" spans="2:19" ht="18" customHeight="1" x14ac:dyDescent="0.3">
      <c r="C25" s="27"/>
      <c r="D25" s="27"/>
      <c r="E25" s="27"/>
      <c r="F25" s="27"/>
      <c r="G25" s="27"/>
      <c r="H25" s="26"/>
      <c r="I25" s="26"/>
      <c r="J25" s="26"/>
      <c r="K25" s="26"/>
    </row>
    <row r="26" spans="2:19" ht="18" customHeight="1" x14ac:dyDescent="0.3">
      <c r="C26" s="27"/>
      <c r="D26" s="27"/>
      <c r="E26" s="27"/>
      <c r="F26" s="27"/>
      <c r="G26" s="27"/>
      <c r="H26" s="26"/>
      <c r="I26" s="26"/>
      <c r="J26" s="26"/>
      <c r="K26" s="26"/>
    </row>
    <row r="27" spans="2:19" ht="18" customHeight="1" x14ac:dyDescent="0.3">
      <c r="C27" s="27"/>
      <c r="D27" s="27"/>
      <c r="E27" s="27"/>
      <c r="F27" s="27"/>
      <c r="G27" s="27"/>
      <c r="H27" s="26"/>
      <c r="I27" s="26"/>
      <c r="J27" s="26"/>
      <c r="K27" s="26"/>
    </row>
    <row r="28" spans="2:19" s="25" customFormat="1" ht="18" customHeight="1" x14ac:dyDescent="0.3">
      <c r="B28" s="23"/>
      <c r="C28" s="27"/>
      <c r="D28" s="27"/>
      <c r="E28" s="27"/>
      <c r="F28" s="27"/>
      <c r="G28" s="27"/>
      <c r="H28" s="26"/>
      <c r="I28" s="26"/>
      <c r="J28" s="26"/>
      <c r="K28" s="26"/>
      <c r="M28" s="23"/>
      <c r="N28" s="23"/>
      <c r="O28" s="23"/>
      <c r="P28" s="23"/>
      <c r="Q28" s="23"/>
      <c r="R28" s="24"/>
      <c r="S28" s="24"/>
    </row>
    <row r="29" spans="2:19" s="25" customFormat="1" ht="18" customHeight="1" x14ac:dyDescent="0.3">
      <c r="B29" s="23"/>
      <c r="C29" s="27"/>
      <c r="D29" s="27"/>
      <c r="E29" s="27"/>
      <c r="F29" s="27"/>
      <c r="G29" s="27"/>
      <c r="H29" s="26"/>
      <c r="I29" s="26"/>
      <c r="J29" s="26"/>
      <c r="K29" s="26"/>
      <c r="M29" s="23"/>
      <c r="N29" s="23"/>
      <c r="O29" s="23"/>
      <c r="P29" s="23"/>
      <c r="Q29" s="23"/>
      <c r="R29" s="24"/>
      <c r="S29" s="24"/>
    </row>
    <row r="30" spans="2:19" s="25" customFormat="1" ht="18" customHeight="1" x14ac:dyDescent="0.3">
      <c r="B30" s="23"/>
      <c r="C30" s="27"/>
      <c r="D30" s="27"/>
      <c r="E30" s="27"/>
      <c r="F30" s="27"/>
      <c r="G30" s="27"/>
      <c r="H30" s="26"/>
      <c r="I30" s="26"/>
      <c r="J30" s="26"/>
      <c r="K30" s="26"/>
      <c r="M30" s="23"/>
      <c r="N30" s="23"/>
      <c r="O30" s="23"/>
      <c r="P30" s="23"/>
      <c r="Q30" s="23"/>
      <c r="R30" s="24"/>
      <c r="S30" s="24"/>
    </row>
    <row r="31" spans="2:19" s="25" customFormat="1" ht="18" customHeight="1" x14ac:dyDescent="0.3">
      <c r="B31" s="23"/>
      <c r="C31" s="27"/>
      <c r="D31" s="27"/>
      <c r="E31" s="27"/>
      <c r="F31" s="27"/>
      <c r="G31" s="27"/>
      <c r="H31" s="26"/>
      <c r="I31" s="26"/>
      <c r="J31" s="26"/>
      <c r="K31" s="26"/>
      <c r="M31" s="23"/>
      <c r="N31" s="23"/>
      <c r="O31" s="23"/>
      <c r="P31" s="23"/>
      <c r="Q31" s="23"/>
      <c r="R31" s="24"/>
      <c r="S31" s="24"/>
    </row>
    <row r="32" spans="2:19" s="25" customFormat="1" ht="18" customHeight="1" x14ac:dyDescent="0.3">
      <c r="B32" s="23"/>
      <c r="C32" s="27"/>
      <c r="D32" s="27"/>
      <c r="E32" s="27"/>
      <c r="F32" s="27"/>
      <c r="G32" s="27"/>
      <c r="H32" s="26"/>
      <c r="I32" s="26"/>
      <c r="J32" s="26"/>
      <c r="K32" s="26"/>
      <c r="M32" s="23"/>
      <c r="N32" s="23"/>
      <c r="O32" s="23"/>
      <c r="P32" s="23"/>
      <c r="Q32" s="23"/>
      <c r="R32" s="24"/>
      <c r="S32" s="24"/>
    </row>
    <row r="33" spans="2:19" s="25" customFormat="1" ht="18" customHeight="1" x14ac:dyDescent="0.3">
      <c r="B33" s="23"/>
      <c r="C33" s="27"/>
      <c r="D33" s="27"/>
      <c r="E33" s="27"/>
      <c r="F33" s="27"/>
      <c r="G33" s="27"/>
      <c r="H33" s="26"/>
      <c r="I33" s="26"/>
      <c r="J33" s="26"/>
      <c r="K33" s="26"/>
      <c r="M33" s="23"/>
      <c r="N33" s="23"/>
      <c r="O33" s="23"/>
      <c r="P33" s="23"/>
      <c r="Q33" s="23"/>
      <c r="R33" s="24"/>
      <c r="S33" s="24"/>
    </row>
    <row r="34" spans="2:19" s="25" customFormat="1" ht="18" customHeight="1" x14ac:dyDescent="0.3">
      <c r="B34" s="23"/>
      <c r="C34" s="27"/>
      <c r="D34" s="27"/>
      <c r="E34" s="27"/>
      <c r="F34" s="27"/>
      <c r="G34" s="27"/>
      <c r="H34" s="26"/>
      <c r="I34" s="26"/>
      <c r="J34" s="26"/>
      <c r="K34" s="26"/>
      <c r="M34" s="23"/>
      <c r="N34" s="23"/>
      <c r="O34" s="23"/>
      <c r="P34" s="23"/>
      <c r="Q34" s="23"/>
      <c r="R34" s="24"/>
      <c r="S34" s="24"/>
    </row>
    <row r="35" spans="2:19" s="25" customFormat="1" ht="18" customHeight="1" x14ac:dyDescent="0.3">
      <c r="B35" s="23"/>
      <c r="C35" s="27"/>
      <c r="D35" s="27"/>
      <c r="E35" s="27"/>
      <c r="F35" s="27"/>
      <c r="G35" s="27"/>
      <c r="H35" s="26"/>
      <c r="I35" s="26"/>
      <c r="J35" s="26"/>
      <c r="K35" s="26"/>
      <c r="M35" s="23"/>
      <c r="N35" s="23"/>
      <c r="O35" s="23"/>
      <c r="P35" s="23"/>
      <c r="Q35" s="23"/>
      <c r="R35" s="24"/>
      <c r="S35" s="24"/>
    </row>
  </sheetData>
  <mergeCells count="4">
    <mergeCell ref="D5:F5"/>
    <mergeCell ref="E6:F6"/>
    <mergeCell ref="C19:J19"/>
    <mergeCell ref="C20:F20"/>
  </mergeCells>
  <phoneticPr fontId="1" type="noConversion"/>
  <conditionalFormatting sqref="D6">
    <cfRule type="expression" dxfId="13" priority="4">
      <formula>$D$6=""</formula>
    </cfRule>
  </conditionalFormatting>
  <conditionalFormatting sqref="D8:D17">
    <cfRule type="expression" dxfId="12" priority="6">
      <formula>AND($D$6&gt;=ROW($D8)-7,$D8="")</formula>
    </cfRule>
  </conditionalFormatting>
  <conditionalFormatting sqref="D5:F5">
    <cfRule type="expression" dxfId="11" priority="1">
      <formula>LEFT(D5,2)="예)"</formula>
    </cfRule>
    <cfRule type="expression" dxfId="10" priority="3">
      <formula>D5=""</formula>
    </cfRule>
  </conditionalFormatting>
  <conditionalFormatting sqref="C8:C17">
    <cfRule type="expression" dxfId="9" priority="10">
      <formula>AND($D$6&gt;=ROW($C8)-7,$C8="")</formula>
    </cfRule>
  </conditionalFormatting>
  <conditionalFormatting sqref="C8:F17">
    <cfRule type="expression" dxfId="8" priority="11">
      <formula>AND(ROW($D8)-7&gt;$D$6,C8&lt;&gt;"")</formula>
    </cfRule>
    <cfRule type="expression" dxfId="7" priority="12">
      <formula>$D$6&gt;=ROW($C8)-7</formula>
    </cfRule>
  </conditionalFormatting>
  <conditionalFormatting sqref="E8:F17">
    <cfRule type="expression" dxfId="6" priority="15">
      <formula>AND(RIGHT(E8,2)&lt;&gt;"작성",E8&lt;&gt;"")</formula>
    </cfRule>
    <cfRule type="expression" dxfId="5" priority="16">
      <formula>AND($D$6&gt;=ROW(E8)-7,OR($D8="",$C8=""))</formula>
    </cfRule>
  </conditionalFormatting>
  <dataValidations count="2">
    <dataValidation type="whole" allowBlank="1" showInputMessage="1" showErrorMessage="1" errorTitle="숫자만 입력할 수 있습니다." error="숫자만 입력할 수 있습니다." sqref="D8:D17" xr:uid="{700D22BB-B1D8-47F8-958E-6F884A54ABE8}">
      <formula1>0</formula1>
      <formula2>2000</formula2>
    </dataValidation>
    <dataValidation type="whole" allowBlank="1" showInputMessage="1" showErrorMessage="1" error="1에서 7사이의 정수만 입력가능합니다." sqref="D6" xr:uid="{DE8B20E0-9B73-4DB3-8719-40AC7A8243D3}">
      <formula1>1</formula1>
      <formula2>10</formula2>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B4E76-338F-4395-9207-F14E41F1E073}">
  <sheetPr codeName="Sheet4"/>
  <dimension ref="B1:E23"/>
  <sheetViews>
    <sheetView zoomScale="115" zoomScaleNormal="115" workbookViewId="0"/>
  </sheetViews>
  <sheetFormatPr defaultRowHeight="16.5" x14ac:dyDescent="0.3"/>
  <cols>
    <col min="1" max="1" width="3" customWidth="1"/>
    <col min="2" max="2" width="65.25" customWidth="1"/>
    <col min="3" max="3" width="4.875" style="5" customWidth="1"/>
    <col min="4" max="4" width="8.625" style="5" customWidth="1"/>
    <col min="5" max="5" width="6.75" customWidth="1"/>
  </cols>
  <sheetData>
    <row r="1" spans="2:5" ht="13.9" customHeight="1" x14ac:dyDescent="0.3"/>
    <row r="2" spans="2:5" ht="57" customHeight="1" x14ac:dyDescent="0.3"/>
    <row r="3" spans="2:5" ht="13.9" customHeight="1" x14ac:dyDescent="0.3"/>
    <row r="4" spans="2:5" ht="13.9" customHeight="1" x14ac:dyDescent="0.3">
      <c r="D4" s="70"/>
    </row>
    <row r="5" spans="2:5" x14ac:dyDescent="0.3">
      <c r="B5" s="7" t="s">
        <v>13</v>
      </c>
      <c r="C5" s="8" t="s">
        <v>14</v>
      </c>
      <c r="D5" s="8" t="s">
        <v>35</v>
      </c>
    </row>
    <row r="6" spans="2:5" x14ac:dyDescent="0.3">
      <c r="B6" s="6" t="s">
        <v>39</v>
      </c>
      <c r="C6" s="9">
        <f>IF(D6="긍정",1,IF(D6="부정",-1,0))</f>
        <v>0</v>
      </c>
      <c r="D6" s="16"/>
      <c r="E6" s="18" t="s">
        <v>175</v>
      </c>
    </row>
    <row r="7" spans="2:5" x14ac:dyDescent="0.3">
      <c r="B7" s="6" t="s">
        <v>1</v>
      </c>
      <c r="C7" s="9">
        <f t="shared" ref="C7:C22" si="0">IF(D7="긍정",1,IF(D7="부정",-1,0))</f>
        <v>0</v>
      </c>
      <c r="D7" s="19"/>
    </row>
    <row r="8" spans="2:5" x14ac:dyDescent="0.3">
      <c r="B8" s="6" t="s">
        <v>2</v>
      </c>
      <c r="C8" s="9">
        <f t="shared" si="0"/>
        <v>0</v>
      </c>
      <c r="D8" s="16"/>
    </row>
    <row r="9" spans="2:5" x14ac:dyDescent="0.3">
      <c r="B9" s="6" t="s">
        <v>40</v>
      </c>
      <c r="C9" s="9">
        <f t="shared" si="0"/>
        <v>0</v>
      </c>
      <c r="D9" s="16"/>
    </row>
    <row r="10" spans="2:5" x14ac:dyDescent="0.3">
      <c r="B10" s="6" t="s">
        <v>3</v>
      </c>
      <c r="C10" s="9">
        <f t="shared" si="0"/>
        <v>0</v>
      </c>
      <c r="D10" s="16"/>
    </row>
    <row r="11" spans="2:5" x14ac:dyDescent="0.3">
      <c r="B11" s="6" t="s">
        <v>4</v>
      </c>
      <c r="C11" s="9">
        <f t="shared" si="0"/>
        <v>0</v>
      </c>
      <c r="D11" s="19"/>
    </row>
    <row r="12" spans="2:5" x14ac:dyDescent="0.3">
      <c r="B12" s="6" t="s">
        <v>43</v>
      </c>
      <c r="C12" s="9">
        <f t="shared" si="0"/>
        <v>0</v>
      </c>
      <c r="D12" s="19"/>
    </row>
    <row r="13" spans="2:5" x14ac:dyDescent="0.3">
      <c r="B13" s="6" t="s">
        <v>41</v>
      </c>
      <c r="C13" s="9">
        <f t="shared" si="0"/>
        <v>0</v>
      </c>
      <c r="D13" s="19"/>
    </row>
    <row r="14" spans="2:5" x14ac:dyDescent="0.3">
      <c r="B14" s="6" t="s">
        <v>5</v>
      </c>
      <c r="C14" s="9">
        <f t="shared" si="0"/>
        <v>0</v>
      </c>
      <c r="D14" s="19"/>
    </row>
    <row r="15" spans="2:5" x14ac:dyDescent="0.3">
      <c r="B15" s="6" t="s">
        <v>6</v>
      </c>
      <c r="C15" s="9">
        <f t="shared" si="0"/>
        <v>0</v>
      </c>
      <c r="D15" s="19"/>
    </row>
    <row r="16" spans="2:5" x14ac:dyDescent="0.3">
      <c r="B16" s="6" t="s">
        <v>7</v>
      </c>
      <c r="C16" s="9">
        <f t="shared" si="0"/>
        <v>0</v>
      </c>
      <c r="D16" s="19"/>
    </row>
    <row r="17" spans="2:4" x14ac:dyDescent="0.3">
      <c r="B17" s="6" t="s">
        <v>8</v>
      </c>
      <c r="C17" s="9">
        <f t="shared" si="0"/>
        <v>0</v>
      </c>
      <c r="D17" s="19"/>
    </row>
    <row r="18" spans="2:4" x14ac:dyDescent="0.3">
      <c r="B18" s="6" t="s">
        <v>42</v>
      </c>
      <c r="C18" s="9">
        <f t="shared" si="0"/>
        <v>0</v>
      </c>
      <c r="D18" s="19"/>
    </row>
    <row r="19" spans="2:4" x14ac:dyDescent="0.3">
      <c r="B19" s="6" t="s">
        <v>9</v>
      </c>
      <c r="C19" s="9">
        <f t="shared" si="0"/>
        <v>0</v>
      </c>
      <c r="D19" s="19"/>
    </row>
    <row r="20" spans="2:4" x14ac:dyDescent="0.3">
      <c r="B20" s="6" t="s">
        <v>10</v>
      </c>
      <c r="C20" s="9">
        <f t="shared" si="0"/>
        <v>0</v>
      </c>
      <c r="D20" s="19"/>
    </row>
    <row r="21" spans="2:4" x14ac:dyDescent="0.3">
      <c r="B21" s="6" t="s">
        <v>11</v>
      </c>
      <c r="C21" s="9">
        <f t="shared" si="0"/>
        <v>0</v>
      </c>
      <c r="D21" s="19"/>
    </row>
    <row r="22" spans="2:4" x14ac:dyDescent="0.3">
      <c r="B22" s="6" t="s">
        <v>12</v>
      </c>
      <c r="C22" s="9">
        <f t="shared" si="0"/>
        <v>0</v>
      </c>
      <c r="D22" s="19"/>
    </row>
    <row r="23" spans="2:4" x14ac:dyDescent="0.3">
      <c r="B23" s="6" t="s">
        <v>44</v>
      </c>
      <c r="C23" s="9">
        <f>IF(D23="긍정",1,IF(D23="부정",-1,0))</f>
        <v>0</v>
      </c>
      <c r="D23" s="19"/>
    </row>
  </sheetData>
  <phoneticPr fontId="1" type="noConversion"/>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4941606-2F69-4E34-8D2A-C59469EC4C06}">
            <x14:iconSet showValue="0" custom="1">
              <x14:cfvo type="percent">
                <xm:f>0</xm:f>
              </x14:cfvo>
              <x14:cfvo type="num">
                <xm:f>0</xm:f>
              </x14:cfvo>
              <x14:cfvo type="num">
                <xm:f>1</xm:f>
              </x14:cfvo>
              <x14:cfIcon iconSet="3Symbols" iconId="0"/>
              <x14:cfIcon iconSet="3Triangles" iconId="1"/>
              <x14:cfIcon iconSet="3Symbols" iconId="2"/>
            </x14:iconSet>
          </x14:cfRule>
          <xm:sqref>C6:C23</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A2A461-2646-4C70-990A-93837ED4DAEC}">
  <sheetPr codeName="Sheet3">
    <pageSetUpPr fitToPage="1"/>
  </sheetPr>
  <dimension ref="B1:Q36"/>
  <sheetViews>
    <sheetView zoomScale="70" zoomScaleNormal="70" workbookViewId="0"/>
  </sheetViews>
  <sheetFormatPr defaultRowHeight="18" customHeight="1" x14ac:dyDescent="0.3"/>
  <cols>
    <col min="1" max="1" width="7.125" customWidth="1"/>
    <col min="2" max="2" width="42.375" customWidth="1"/>
    <col min="3" max="7" width="12.875" customWidth="1"/>
    <col min="8" max="9" width="6.25" customWidth="1"/>
    <col min="10" max="10" width="2.75" style="51" customWidth="1"/>
    <col min="11" max="11" width="99" customWidth="1"/>
    <col min="12" max="14" width="2.375" customWidth="1"/>
    <col min="15" max="15" width="2.375" style="51" customWidth="1"/>
    <col min="16" max="16" width="99" customWidth="1"/>
    <col min="17" max="17" width="2.375" customWidth="1"/>
  </cols>
  <sheetData>
    <row r="1" spans="2:17" ht="18" customHeight="1" thickBot="1" x14ac:dyDescent="0.35"/>
    <row r="2" spans="2:17" ht="24" customHeight="1" thickBot="1" x14ac:dyDescent="0.35">
      <c r="J2" s="53"/>
      <c r="K2" s="54"/>
      <c r="L2" s="55"/>
      <c r="O2" s="53"/>
      <c r="P2" s="54"/>
      <c r="Q2" s="55"/>
    </row>
    <row r="3" spans="2:17" ht="43.9" customHeight="1" x14ac:dyDescent="0.3">
      <c r="J3" s="56"/>
      <c r="K3" s="63" t="s">
        <v>171</v>
      </c>
      <c r="L3" s="57"/>
      <c r="O3" s="56"/>
      <c r="P3" s="63" t="s">
        <v>171</v>
      </c>
      <c r="Q3" s="57"/>
    </row>
    <row r="4" spans="2:17" ht="23.45" customHeight="1" thickBot="1" x14ac:dyDescent="0.35">
      <c r="J4" s="56"/>
      <c r="K4" s="52" t="str">
        <f ca="1">"날짜 : " &amp; TEXT(TODAY(),"yyyy년 mm월 dd일 (aaa)")</f>
        <v>날짜 : 2024년 07월 26일 (금)</v>
      </c>
      <c r="L4" s="57"/>
      <c r="O4" s="56"/>
      <c r="P4" s="52" t="str">
        <f ca="1">"날짜 : " &amp; TEXT(TODAY(),"yyyy년 mm월 dd일 (aaa)")</f>
        <v>날짜 : 2024년 07월 26일 (금)</v>
      </c>
      <c r="Q4" s="57"/>
    </row>
    <row r="5" spans="2:17" ht="24" customHeight="1" x14ac:dyDescent="0.3">
      <c r="B5" s="21" t="s">
        <v>45</v>
      </c>
      <c r="D5" s="14" t="s">
        <v>45</v>
      </c>
      <c r="F5" s="14" t="s">
        <v>45</v>
      </c>
      <c r="J5" s="56"/>
      <c r="L5" s="57"/>
      <c r="O5" s="56"/>
      <c r="Q5" s="57"/>
    </row>
    <row r="6" spans="2:17" ht="24" customHeight="1" x14ac:dyDescent="0.3">
      <c r="B6" s="22" t="s">
        <v>46</v>
      </c>
      <c r="D6" t="s">
        <v>81</v>
      </c>
      <c r="F6" t="s">
        <v>161</v>
      </c>
      <c r="J6" s="56">
        <v>1</v>
      </c>
      <c r="K6" s="58" t="str" cm="1">
        <f t="array" aca="1" ref="K6" ca="1">IF(INDIRECT("B"&amp;J7)&lt;&gt;"","[" &amp; "문제 " &amp; J6 &amp; "] " &amp;INDIRECT("B"&amp;J7),"")</f>
        <v>[문제 1] The job ___________s a lot of skill in using computer programs.</v>
      </c>
      <c r="L6" s="57"/>
      <c r="O6" s="56">
        <v>1</v>
      </c>
      <c r="P6" s="58" t="str" cm="1">
        <f t="array" aca="1" ref="P6" ca="1">IF(INDIRECT("B"&amp;O7)&lt;&gt;"","[" &amp; "문제 " &amp; O6 &amp; "] " &amp;INDIRECT("B"&amp;O7),"")</f>
        <v>[문제 1] The job ___________s a lot of skill in using computer programs.</v>
      </c>
      <c r="Q6" s="57"/>
    </row>
    <row r="7" spans="2:17" ht="24" customHeight="1" x14ac:dyDescent="0.3">
      <c r="B7" s="22" t="s">
        <v>47</v>
      </c>
      <c r="D7" t="s">
        <v>82</v>
      </c>
      <c r="F7" t="s">
        <v>162</v>
      </c>
      <c r="J7" s="56">
        <f>ROW(B19)</f>
        <v>19</v>
      </c>
      <c r="K7" s="59" t="str" cm="1">
        <f t="array" aca="1" ref="K7" ca="1">IF(K6&lt;&gt;"","① " &amp; INDIRECT("C"&amp;J7) &amp; "  ② " &amp; INDIRECT("D"&amp;J7) &amp; "  ③ " &amp; INDIRECT("E"&amp;J7)&amp; "  ④ " &amp;INDIRECT("F"&amp;J7),"")</f>
        <v>① need  ② want  ③ require  ④ desire</v>
      </c>
      <c r="L7" s="57"/>
      <c r="O7" s="56">
        <f>ROW(E19)</f>
        <v>19</v>
      </c>
      <c r="P7" s="59" t="str" cm="1">
        <f t="array" aca="1" ref="P7" ca="1">IF(P6&lt;&gt;"","① " &amp; INDIRECT("C"&amp;O7) &amp; "  ② " &amp; INDIRECT("D"&amp;O7) &amp; "  ③ " &amp; INDIRECT("E"&amp;O7)&amp; "  ④ " &amp;INDIRECT("F"&amp;O7),"")</f>
        <v>① need  ② want  ③ require  ④ desire</v>
      </c>
      <c r="Q7" s="57"/>
    </row>
    <row r="8" spans="2:17" ht="24" customHeight="1" x14ac:dyDescent="0.3">
      <c r="B8" s="22" t="s">
        <v>48</v>
      </c>
      <c r="D8" t="s">
        <v>83</v>
      </c>
      <c r="F8" t="s">
        <v>163</v>
      </c>
      <c r="J8" s="56"/>
      <c r="L8" s="57"/>
      <c r="O8" s="56"/>
      <c r="P8" s="64" t="str" cm="1">
        <f t="array" aca="1" ref="P8" ca="1">"정답 : (" &amp; MATCH(INDIRECT("G"&amp;O7),INDIRECT("C"&amp;O7&amp;":F"&amp;O7),0) &amp; ") " &amp; INDIRECT("G"&amp;O7)</f>
        <v>정답 : (3) require</v>
      </c>
      <c r="Q8" s="57"/>
    </row>
    <row r="9" spans="2:17" ht="24" customHeight="1" x14ac:dyDescent="0.3">
      <c r="B9" s="22" t="s">
        <v>49</v>
      </c>
      <c r="D9" t="s">
        <v>84</v>
      </c>
      <c r="F9" t="s">
        <v>164</v>
      </c>
      <c r="J9" s="56">
        <f>J6+1</f>
        <v>2</v>
      </c>
      <c r="K9" s="58" t="str" cm="1">
        <f t="array" aca="1" ref="K9" ca="1">IF(INDIRECT("B"&amp;J10)&lt;&gt;"","[" &amp; "문제 " &amp; J9 &amp; "] " &amp;INDIRECT("B"&amp;J10),"")</f>
        <v>[문제 2] We are living in a world where ____________ is changing rapidly.</v>
      </c>
      <c r="L9" s="57"/>
      <c r="O9" s="56">
        <f>O6+1</f>
        <v>2</v>
      </c>
      <c r="P9" s="58" t="str" cm="1">
        <f t="array" aca="1" ref="P9" ca="1">IF(INDIRECT("B"&amp;O10)&lt;&gt;"","[" &amp; "문제 " &amp; O9 &amp; "] " &amp;INDIRECT("B"&amp;O10),"")</f>
        <v>[문제 2] We are living in a world where ____________ is changing rapidly.</v>
      </c>
      <c r="Q9" s="57"/>
    </row>
    <row r="10" spans="2:17" ht="24" customHeight="1" x14ac:dyDescent="0.3">
      <c r="B10" s="22" t="s">
        <v>50</v>
      </c>
      <c r="D10" t="s">
        <v>85</v>
      </c>
      <c r="F10" t="s">
        <v>165</v>
      </c>
      <c r="J10" s="56">
        <f>J7+1</f>
        <v>20</v>
      </c>
      <c r="K10" s="59" t="str" cm="1">
        <f t="array" aca="1" ref="K10" ca="1">IF(K9&lt;&gt;"","① " &amp; INDIRECT("C"&amp;J10) &amp; "  ② " &amp; INDIRECT("D"&amp;J10) &amp; "  ③ " &amp; INDIRECT("E"&amp;J10)&amp; "  ④ " &amp;INDIRECT("F"&amp;J10),"")</f>
        <v>① science  ② engineering  ③ math  ④ technology</v>
      </c>
      <c r="L10" s="57"/>
      <c r="O10" s="56">
        <f>O7+1</f>
        <v>20</v>
      </c>
      <c r="P10" s="59" t="str" cm="1">
        <f t="array" aca="1" ref="P10" ca="1">IF(P9&lt;&gt;"","① " &amp; INDIRECT("C"&amp;O10) &amp; "  ② " &amp; INDIRECT("D"&amp;O10) &amp; "  ③ " &amp; INDIRECT("E"&amp;O10)&amp; "  ④ " &amp;INDIRECT("F"&amp;O10),"")</f>
        <v>① science  ② engineering  ③ math  ④ technology</v>
      </c>
      <c r="Q10" s="57"/>
    </row>
    <row r="11" spans="2:17" ht="24" customHeight="1" x14ac:dyDescent="0.3">
      <c r="B11" s="22" t="s">
        <v>51</v>
      </c>
      <c r="D11" t="s">
        <v>86</v>
      </c>
      <c r="F11" t="s">
        <v>166</v>
      </c>
      <c r="J11" s="56"/>
      <c r="L11" s="57"/>
      <c r="O11" s="56"/>
      <c r="P11" s="64" t="str" cm="1">
        <f t="array" aca="1" ref="P11" ca="1">"정답 : (" &amp; MATCH(INDIRECT("G"&amp;O10),INDIRECT("C"&amp;O10&amp;":F"&amp;O10),0) &amp; ") " &amp; INDIRECT("g"&amp;O10)</f>
        <v>정답 : (4) technology</v>
      </c>
      <c r="Q11" s="57"/>
    </row>
    <row r="12" spans="2:17" ht="24" customHeight="1" x14ac:dyDescent="0.3">
      <c r="B12" s="22" t="s">
        <v>52</v>
      </c>
      <c r="D12" t="s">
        <v>87</v>
      </c>
      <c r="F12" t="s">
        <v>167</v>
      </c>
      <c r="J12" s="56">
        <f>J9+1</f>
        <v>3</v>
      </c>
      <c r="K12" s="58" t="str" cm="1">
        <f t="array" aca="1" ref="K12" ca="1">IF(INDIRECT("B"&amp;J13)&lt;&gt;"","[" &amp; "문제 " &amp; J12 &amp; "] " &amp;INDIRECT("B"&amp;J13),"")</f>
        <v>[문제 3] It is important to develop a/an ____________ way of thinking that can make you stand out from others.</v>
      </c>
      <c r="L12" s="57"/>
      <c r="O12" s="56">
        <f>O9+1</f>
        <v>3</v>
      </c>
      <c r="P12" s="58" t="str" cm="1">
        <f t="array" aca="1" ref="P12" ca="1">IF(INDIRECT("B"&amp;O13)&lt;&gt;"","[" &amp; "문제 " &amp; O12 &amp; "] " &amp;INDIRECT("B"&amp;O13),"")</f>
        <v>[문제 3] It is important to develop a/an ____________ way of thinking that can make you stand out from others.</v>
      </c>
      <c r="Q12" s="57"/>
    </row>
    <row r="13" spans="2:17" ht="24" customHeight="1" x14ac:dyDescent="0.3">
      <c r="B13" s="22" t="s">
        <v>53</v>
      </c>
      <c r="D13" t="s">
        <v>88</v>
      </c>
      <c r="F13" t="s">
        <v>168</v>
      </c>
      <c r="J13" s="56">
        <f>J10+1</f>
        <v>21</v>
      </c>
      <c r="K13" s="59" t="str" cm="1">
        <f t="array" aca="1" ref="K13" ca="1">IF(K12&lt;&gt;"","① " &amp; INDIRECT("C"&amp;J13) &amp; "  ② " &amp; INDIRECT("D"&amp;J13) &amp; "  ③ " &amp; INDIRECT("E"&amp;J13)&amp; "  ④ " &amp;INDIRECT("F"&amp;J13),"")</f>
        <v>① impersonal  ② personal  ③ common  ④ individual</v>
      </c>
      <c r="L13" s="57"/>
      <c r="O13" s="56">
        <f>O10+1</f>
        <v>21</v>
      </c>
      <c r="P13" s="59" t="str" cm="1">
        <f t="array" aca="1" ref="P13" ca="1">IF(P12&lt;&gt;"","① " &amp; INDIRECT("C"&amp;O13) &amp; "  ② " &amp; INDIRECT("D"&amp;O13) &amp; "  ③ " &amp; INDIRECT("E"&amp;O13)&amp; "  ④ " &amp;INDIRECT("F"&amp;O13),"")</f>
        <v>① impersonal  ② personal  ③ common  ④ individual</v>
      </c>
      <c r="Q13" s="57"/>
    </row>
    <row r="14" spans="2:17" ht="24" customHeight="1" x14ac:dyDescent="0.3">
      <c r="B14" s="22" t="s">
        <v>54</v>
      </c>
      <c r="D14" t="s">
        <v>89</v>
      </c>
      <c r="F14" t="s">
        <v>169</v>
      </c>
      <c r="J14" s="56"/>
      <c r="L14" s="57"/>
      <c r="O14" s="56"/>
      <c r="P14" s="64" t="str" cm="1">
        <f t="array" aca="1" ref="P14" ca="1">"정답 : (" &amp; MATCH(INDIRECT("G"&amp;O13),INDIRECT("C"&amp;O13&amp;":F"&amp;O13),0) &amp; ") " &amp; INDIRECT("g"&amp;O13)</f>
        <v>정답 : (4) individual</v>
      </c>
      <c r="Q14" s="57"/>
    </row>
    <row r="15" spans="2:17" ht="24" customHeight="1" x14ac:dyDescent="0.3">
      <c r="B15" s="22" t="s">
        <v>55</v>
      </c>
      <c r="D15" t="s">
        <v>90</v>
      </c>
      <c r="F15" t="s">
        <v>170</v>
      </c>
      <c r="J15" s="56">
        <f>J12+1</f>
        <v>4</v>
      </c>
      <c r="K15" s="58" t="str" cm="1">
        <f t="array" aca="1" ref="K15" ca="1">IF(INDIRECT("B"&amp;J16)&lt;&gt;"","[" &amp; "문제 " &amp; J15 &amp; "] " &amp;INDIRECT("B"&amp;J16),"")</f>
        <v>[문제 4] The school should ____________ students with a safe and comfortable learning environment.</v>
      </c>
      <c r="L15" s="57"/>
      <c r="O15" s="56">
        <f>O12+1</f>
        <v>4</v>
      </c>
      <c r="P15" s="58" t="str" cm="1">
        <f t="array" aca="1" ref="P15" ca="1">IF(INDIRECT("B"&amp;O16)&lt;&gt;"","[" &amp; "문제 " &amp; O15 &amp; "] " &amp;INDIRECT("B"&amp;O16),"")</f>
        <v>[문제 4] The school should ____________ students with a safe and comfortable learning environment.</v>
      </c>
      <c r="Q15" s="57"/>
    </row>
    <row r="16" spans="2:17" ht="24" customHeight="1" x14ac:dyDescent="0.3">
      <c r="J16" s="56">
        <f>J13+1</f>
        <v>22</v>
      </c>
      <c r="K16" s="59" t="str" cm="1">
        <f t="array" aca="1" ref="K16" ca="1">IF(K15&lt;&gt;"","① " &amp; INDIRECT("C"&amp;J16) &amp; "  ② " &amp; INDIRECT("D"&amp;J16) &amp; "  ③ " &amp; INDIRECT("E"&amp;J16)&amp; "  ④ " &amp;INDIRECT("F"&amp;J16),"")</f>
        <v>① offer  ② give  ③ lend  ④ provide</v>
      </c>
      <c r="L16" s="57"/>
      <c r="O16" s="56">
        <f>O13+1</f>
        <v>22</v>
      </c>
      <c r="P16" s="59" t="str" cm="1">
        <f t="array" aca="1" ref="P16" ca="1">IF(P15&lt;&gt;"","① " &amp; INDIRECT("C"&amp;O16) &amp; "  ② " &amp; INDIRECT("D"&amp;O16) &amp; "  ③ " &amp; INDIRECT("E"&amp;O16)&amp; "  ④ " &amp;INDIRECT("F"&amp;O16),"")</f>
        <v>① offer  ② give  ③ lend  ④ provide</v>
      </c>
      <c r="Q16" s="57"/>
    </row>
    <row r="17" spans="2:17" ht="24" customHeight="1" thickBot="1" x14ac:dyDescent="0.35">
      <c r="B17" s="71" t="s">
        <v>176</v>
      </c>
      <c r="J17" s="56"/>
      <c r="L17" s="57"/>
      <c r="O17" s="56"/>
      <c r="P17" s="64" t="str" cm="1">
        <f t="array" aca="1" ref="P17" ca="1">"정답 : (" &amp; MATCH(INDIRECT("G"&amp;O16),INDIRECT("C"&amp;O16&amp;":F"&amp;O16),0) &amp; ") " &amp; INDIRECT("g"&amp;O16)</f>
        <v>정답 : (4) provide</v>
      </c>
      <c r="Q17" s="57"/>
    </row>
    <row r="18" spans="2:17" ht="24" customHeight="1" thickBot="1" x14ac:dyDescent="0.35">
      <c r="B18" s="65" t="s">
        <v>61</v>
      </c>
      <c r="C18" s="20" t="s">
        <v>60</v>
      </c>
      <c r="D18" s="20" t="s">
        <v>59</v>
      </c>
      <c r="E18" s="20" t="s">
        <v>58</v>
      </c>
      <c r="F18" s="20" t="s">
        <v>57</v>
      </c>
      <c r="G18" s="20" t="s">
        <v>56</v>
      </c>
      <c r="J18" s="56">
        <f>J15+1</f>
        <v>5</v>
      </c>
      <c r="K18" s="58" t="str" cm="1">
        <f t="array" aca="1" ref="K18" ca="1">IF(INDIRECT("B"&amp;J19)&lt;&gt;"","[" &amp; "문제 " &amp; J18 &amp; "] " &amp;INDIRECT("B"&amp;J19),"")</f>
        <v>[문제 5] The purpose of the lesson is to ___________ the usage of the passive voice in English.</v>
      </c>
      <c r="L18" s="57"/>
      <c r="O18" s="56">
        <f>O15+1</f>
        <v>5</v>
      </c>
      <c r="P18" s="58" t="str" cm="1">
        <f t="array" aca="1" ref="P18" ca="1">IF(INDIRECT("B"&amp;O19)&lt;&gt;"","[" &amp; "문제 " &amp; O18 &amp; "] " &amp;INDIRECT("B"&amp;O19),"")</f>
        <v>[문제 5] The purpose of the lesson is to ___________ the usage of the passive voice in English.</v>
      </c>
      <c r="Q18" s="57"/>
    </row>
    <row r="19" spans="2:17" ht="24" customHeight="1" x14ac:dyDescent="0.3">
      <c r="B19" s="13" t="s">
        <v>96</v>
      </c>
      <c r="C19" s="13" t="s">
        <v>93</v>
      </c>
      <c r="D19" s="13" t="s">
        <v>97</v>
      </c>
      <c r="E19" s="13" t="s">
        <v>46</v>
      </c>
      <c r="F19" s="13" t="s">
        <v>98</v>
      </c>
      <c r="G19" s="13" t="s">
        <v>46</v>
      </c>
      <c r="J19" s="56">
        <f>J16+1</f>
        <v>23</v>
      </c>
      <c r="K19" s="59" t="str" cm="1">
        <f t="array" aca="1" ref="K19" ca="1">IF(K18&lt;&gt;"","① " &amp; INDIRECT("C"&amp;J19) &amp; "  ② " &amp; INDIRECT("D"&amp;J19) &amp; "  ③ " &amp; INDIRECT("E"&amp;J19)&amp; "  ④ " &amp;INDIRECT("F"&amp;J19),"")</f>
        <v>① product  ② method  ③ way  ④ object</v>
      </c>
      <c r="L19" s="57"/>
      <c r="O19" s="56">
        <f>O16+1</f>
        <v>23</v>
      </c>
      <c r="P19" s="59" t="str" cm="1">
        <f t="array" aca="1" ref="P19" ca="1">IF(P18&lt;&gt;"","① " &amp; INDIRECT("C"&amp;O19) &amp; "  ② " &amp; INDIRECT("D"&amp;O19) &amp; "  ③ " &amp; INDIRECT("E"&amp;O19)&amp; "  ④ " &amp;INDIRECT("F"&amp;O19),"")</f>
        <v>① product  ② method  ③ way  ④ object</v>
      </c>
      <c r="Q19" s="57"/>
    </row>
    <row r="20" spans="2:17" ht="24" customHeight="1" x14ac:dyDescent="0.3">
      <c r="B20" s="13" t="s">
        <v>99</v>
      </c>
      <c r="C20" s="13" t="s">
        <v>100</v>
      </c>
      <c r="D20" s="13" t="s">
        <v>101</v>
      </c>
      <c r="E20" s="13" t="s">
        <v>102</v>
      </c>
      <c r="F20" s="13" t="s">
        <v>47</v>
      </c>
      <c r="G20" s="13" t="s">
        <v>47</v>
      </c>
      <c r="J20" s="56"/>
      <c r="L20" s="57"/>
      <c r="O20" s="56"/>
      <c r="P20" s="64" t="str" cm="1">
        <f t="array" aca="1" ref="P20" ca="1">"정답 : (" &amp; MATCH(INDIRECT("G"&amp;O19),INDIRECT("C"&amp;O19&amp;":F"&amp;O19),0) &amp; ") " &amp; INDIRECT("g"&amp;O19)</f>
        <v>정답 : (4) object</v>
      </c>
      <c r="Q20" s="57"/>
    </row>
    <row r="21" spans="2:17" ht="24" customHeight="1" x14ac:dyDescent="0.3">
      <c r="B21" s="13" t="s">
        <v>103</v>
      </c>
      <c r="C21" s="13" t="s">
        <v>104</v>
      </c>
      <c r="D21" s="13" t="s">
        <v>105</v>
      </c>
      <c r="E21" s="13" t="s">
        <v>106</v>
      </c>
      <c r="F21" s="13" t="s">
        <v>48</v>
      </c>
      <c r="G21" s="13" t="s">
        <v>48</v>
      </c>
      <c r="J21" s="56">
        <f>J18+1</f>
        <v>6</v>
      </c>
      <c r="K21" s="58" t="str" cm="1">
        <f t="array" aca="1" ref="K21" ca="1">IF(INDIRECT("B"&amp;J22)&lt;&gt;"","[" &amp; "문제 " &amp; J21 &amp; "] " &amp;INDIRECT("B"&amp;J22),"")</f>
        <v>[문제 6] The __________ is getting harder as the students go up higher grades.</v>
      </c>
      <c r="L21" s="57"/>
      <c r="O21" s="56">
        <f>O18+1</f>
        <v>6</v>
      </c>
      <c r="P21" s="58" t="str" cm="1">
        <f t="array" aca="1" ref="P21" ca="1">IF(INDIRECT("B"&amp;O22)&lt;&gt;"","[" &amp; "문제 " &amp; O21 &amp; "] " &amp;INDIRECT("B"&amp;O22),"")</f>
        <v>[문제 6] The __________ is getting harder as the students go up higher grades.</v>
      </c>
      <c r="Q21" s="57"/>
    </row>
    <row r="22" spans="2:17" ht="24" customHeight="1" x14ac:dyDescent="0.3">
      <c r="B22" s="13" t="s">
        <v>107</v>
      </c>
      <c r="C22" s="13" t="s">
        <v>91</v>
      </c>
      <c r="D22" s="13" t="s">
        <v>108</v>
      </c>
      <c r="E22" s="13" t="s">
        <v>109</v>
      </c>
      <c r="F22" s="13" t="s">
        <v>49</v>
      </c>
      <c r="G22" s="13" t="s">
        <v>49</v>
      </c>
      <c r="J22" s="56">
        <f>J19+1</f>
        <v>24</v>
      </c>
      <c r="K22" s="59" t="str" cm="1">
        <f t="array" aca="1" ref="K22" ca="1">IF(K21&lt;&gt;"","① " &amp; INDIRECT("C"&amp;J22) &amp; "  ② " &amp; INDIRECT("D"&amp;J22) &amp; "  ③ " &amp; INDIRECT("E"&amp;J22)&amp; "  ④ " &amp;INDIRECT("F"&amp;J22),"")</f>
        <v>① class  ② stage  ③ level  ④ step</v>
      </c>
      <c r="L22" s="57"/>
      <c r="O22" s="56">
        <f>O19+1</f>
        <v>24</v>
      </c>
      <c r="P22" s="59" t="str" cm="1">
        <f t="array" aca="1" ref="P22" ca="1">IF(P21&lt;&gt;"","① " &amp; INDIRECT("C"&amp;O22) &amp; "  ② " &amp; INDIRECT("D"&amp;O22) &amp; "  ③ " &amp; INDIRECT("E"&amp;O22)&amp; "  ④ " &amp;INDIRECT("F"&amp;O22),"")</f>
        <v>① class  ② stage  ③ level  ④ step</v>
      </c>
      <c r="Q22" s="57"/>
    </row>
    <row r="23" spans="2:17" ht="24" customHeight="1" x14ac:dyDescent="0.3">
      <c r="B23" s="13" t="s">
        <v>110</v>
      </c>
      <c r="C23" s="13" t="s">
        <v>111</v>
      </c>
      <c r="D23" s="13" t="s">
        <v>112</v>
      </c>
      <c r="E23" s="13" t="s">
        <v>113</v>
      </c>
      <c r="F23" s="13" t="s">
        <v>50</v>
      </c>
      <c r="G23" s="13" t="s">
        <v>50</v>
      </c>
      <c r="J23" s="56"/>
      <c r="L23" s="57"/>
      <c r="O23" s="56"/>
      <c r="P23" s="64" t="str" cm="1">
        <f t="array" aca="1" ref="P23" ca="1">"정답 : (" &amp; MATCH(INDIRECT("G"&amp;O22),INDIRECT("C"&amp;O22&amp;":F"&amp;O22),0) &amp; ") " &amp; INDIRECT("g"&amp;O22)</f>
        <v>정답 : (3) level</v>
      </c>
      <c r="Q23" s="57"/>
    </row>
    <row r="24" spans="2:17" ht="24" customHeight="1" x14ac:dyDescent="0.3">
      <c r="B24" s="13" t="s">
        <v>114</v>
      </c>
      <c r="C24" s="13" t="s">
        <v>115</v>
      </c>
      <c r="D24" s="13" t="s">
        <v>116</v>
      </c>
      <c r="E24" s="13" t="s">
        <v>51</v>
      </c>
      <c r="F24" s="13" t="s">
        <v>117</v>
      </c>
      <c r="G24" s="13" t="s">
        <v>51</v>
      </c>
      <c r="J24" s="56">
        <f>J21+1</f>
        <v>7</v>
      </c>
      <c r="K24" s="58" t="str" cm="1">
        <f t="array" aca="1" ref="K24" ca="1">IF(INDIRECT("B"&amp;J25)&lt;&gt;"","[" &amp; "문제 " &amp; J24 &amp; "] " &amp;INDIRECT("B"&amp;J25),"")</f>
        <v>[문제 7] The project will ___________ a lot of research and fieldwork.</v>
      </c>
      <c r="L24" s="57"/>
      <c r="O24" s="56">
        <f>O21+1</f>
        <v>7</v>
      </c>
      <c r="P24" s="58" t="str" cm="1">
        <f t="array" aca="1" ref="P24" ca="1">IF(INDIRECT("B"&amp;O25)&lt;&gt;"","[" &amp; "문제 " &amp; O24 &amp; "] " &amp;INDIRECT("B"&amp;O25),"")</f>
        <v>[문제 7] The project will ___________ a lot of research and fieldwork.</v>
      </c>
      <c r="Q24" s="57"/>
    </row>
    <row r="25" spans="2:17" ht="24" customHeight="1" x14ac:dyDescent="0.3">
      <c r="B25" s="13" t="s">
        <v>118</v>
      </c>
      <c r="C25" s="13" t="s">
        <v>119</v>
      </c>
      <c r="D25" s="13" t="s">
        <v>120</v>
      </c>
      <c r="E25" s="13" t="s">
        <v>121</v>
      </c>
      <c r="F25" s="13" t="s">
        <v>52</v>
      </c>
      <c r="G25" s="13" t="s">
        <v>52</v>
      </c>
      <c r="J25" s="56">
        <f>J22+1</f>
        <v>25</v>
      </c>
      <c r="K25" s="59" t="str" cm="1">
        <f t="array" aca="1" ref="K25" ca="1">IF(K24&lt;&gt;"","① " &amp; INDIRECT("C"&amp;J25) &amp; "  ② " &amp; INDIRECT("D"&amp;J25) &amp; "  ③ " &amp; INDIRECT("E"&amp;J25)&amp; "  ④ " &amp;INDIRECT("F"&amp;J25),"")</f>
        <v>① comprise  ② include  ③ contain  ④ involve</v>
      </c>
      <c r="L25" s="57"/>
      <c r="O25" s="56">
        <f>O22+1</f>
        <v>25</v>
      </c>
      <c r="P25" s="59" t="str" cm="1">
        <f t="array" aca="1" ref="P25" ca="1">IF(P24&lt;&gt;"","① " &amp; INDIRECT("C"&amp;O25) &amp; "  ② " &amp; INDIRECT("D"&amp;O25) &amp; "  ③ " &amp; INDIRECT("E"&amp;O25)&amp; "  ④ " &amp;INDIRECT("F"&amp;O25),"")</f>
        <v>① comprise  ② include  ③ contain  ④ involve</v>
      </c>
      <c r="Q25" s="57"/>
    </row>
    <row r="26" spans="2:17" ht="24" customHeight="1" x14ac:dyDescent="0.3">
      <c r="B26" s="13" t="s">
        <v>122</v>
      </c>
      <c r="C26" s="13" t="s">
        <v>123</v>
      </c>
      <c r="D26" s="13" t="s">
        <v>94</v>
      </c>
      <c r="E26" s="13" t="s">
        <v>52</v>
      </c>
      <c r="F26" s="13" t="s">
        <v>53</v>
      </c>
      <c r="G26" s="13" t="s">
        <v>53</v>
      </c>
      <c r="J26" s="56"/>
      <c r="L26" s="57"/>
      <c r="O26" s="56"/>
      <c r="P26" s="64" t="str" cm="1">
        <f t="array" aca="1" ref="P26" ca="1">"정답 : (" &amp; MATCH(INDIRECT("G"&amp;O25),INDIRECT("C"&amp;O25&amp;":F"&amp;O25),0) &amp; ") " &amp; INDIRECT("g"&amp;O25)</f>
        <v>정답 : (4) involve</v>
      </c>
      <c r="Q26" s="57"/>
    </row>
    <row r="27" spans="2:17" ht="24" customHeight="1" x14ac:dyDescent="0.3">
      <c r="B27" s="13" t="s">
        <v>124</v>
      </c>
      <c r="C27" s="13" t="s">
        <v>80</v>
      </c>
      <c r="D27" s="13" t="s">
        <v>125</v>
      </c>
      <c r="E27" s="13" t="s">
        <v>126</v>
      </c>
      <c r="F27" s="13" t="s">
        <v>79</v>
      </c>
      <c r="G27" s="13" t="s">
        <v>80</v>
      </c>
      <c r="J27" s="56">
        <f>J24+1</f>
        <v>8</v>
      </c>
      <c r="K27" s="58" t="str" cm="1">
        <f t="array" aca="1" ref="K27" ca="1">IF(INDIRECT("B"&amp;J28)&lt;&gt;"","[" &amp; "문제 " &amp; J27 &amp; "] " &amp;INDIRECT("B"&amp;J28),"")</f>
        <v>[문제 8] The company has decided to ___________ more workers to meet the deadline.</v>
      </c>
      <c r="L27" s="57"/>
      <c r="O27" s="56">
        <f>O24+1</f>
        <v>8</v>
      </c>
      <c r="P27" s="58" t="str" cm="1">
        <f t="array" aca="1" ref="P27" ca="1">IF(INDIRECT("B"&amp;O28)&lt;&gt;"","[" &amp; "문제 " &amp; O27 &amp; "] " &amp;INDIRECT("B"&amp;O28),"")</f>
        <v>[문제 8] The company has decided to ___________ more workers to meet the deadline.</v>
      </c>
      <c r="Q27" s="57"/>
    </row>
    <row r="28" spans="2:17" ht="24" customHeight="1" x14ac:dyDescent="0.3">
      <c r="B28" t="s">
        <v>127</v>
      </c>
      <c r="C28" t="s">
        <v>92</v>
      </c>
      <c r="D28" t="s">
        <v>128</v>
      </c>
      <c r="E28" t="s">
        <v>129</v>
      </c>
      <c r="F28" t="s">
        <v>55</v>
      </c>
      <c r="G28" t="s">
        <v>55</v>
      </c>
      <c r="J28" s="56">
        <f>J25+1</f>
        <v>26</v>
      </c>
      <c r="K28" s="59" t="str" cm="1">
        <f t="array" aca="1" ref="K28" ca="1">IF(K27&lt;&gt;"","① " &amp; INDIRECT("C"&amp;J28) &amp; "  ② " &amp; INDIRECT("D"&amp;J28) &amp; "  ③ " &amp; INDIRECT("E"&amp;J28)&amp; "  ④ " &amp;INDIRECT("F"&amp;J28),"")</f>
        <v>① engage  ② hire  ③ involve  ④ employ</v>
      </c>
      <c r="L28" s="57"/>
      <c r="O28" s="56">
        <f>O25+1</f>
        <v>26</v>
      </c>
      <c r="P28" s="59" t="str" cm="1">
        <f t="array" aca="1" ref="P28" ca="1">IF(P27&lt;&gt;"","① " &amp; INDIRECT("C"&amp;O28) &amp; "  ② " &amp; INDIRECT("D"&amp;O28) &amp; "  ③ " &amp; INDIRECT("E"&amp;O28)&amp; "  ④ " &amp;INDIRECT("F"&amp;O28),"")</f>
        <v>① engage  ② hire  ③ involve  ④ employ</v>
      </c>
      <c r="Q28" s="57"/>
    </row>
    <row r="29" spans="2:17" ht="24" customHeight="1" x14ac:dyDescent="0.3">
      <c r="J29" s="56"/>
      <c r="L29" s="57"/>
      <c r="O29" s="56"/>
      <c r="P29" s="64" t="str" cm="1">
        <f t="array" aca="1" ref="P29" ca="1">"정답 : (" &amp; MATCH(INDIRECT("G"&amp;O28),INDIRECT("C"&amp;O28&amp;":F"&amp;O28),0) &amp; ") " &amp; INDIRECT("g"&amp;O28)</f>
        <v>정답 : (4) employ</v>
      </c>
      <c r="Q29" s="57"/>
    </row>
    <row r="30" spans="2:17" ht="24" customHeight="1" x14ac:dyDescent="0.3">
      <c r="J30" s="56">
        <f>J27+1</f>
        <v>9</v>
      </c>
      <c r="K30" s="58" t="str" cm="1">
        <f t="array" aca="1" ref="K30" ca="1">IF(INDIRECT("B"&amp;J31)&lt;&gt;"","[" &amp; "문제 " &amp; J30 &amp; "] " &amp;INDIRECT("B"&amp;J31),"")</f>
        <v>[문제 9] A positive ___________ toward the subject can lead to better grades and academic success.</v>
      </c>
      <c r="L30" s="57"/>
      <c r="O30" s="56">
        <f>O27+1</f>
        <v>9</v>
      </c>
      <c r="P30" s="58" t="str" cm="1">
        <f t="array" aca="1" ref="P30" ca="1">IF(INDIRECT("B"&amp;O31)&lt;&gt;"","[" &amp; "문제 " &amp; O30 &amp; "] " &amp;INDIRECT("B"&amp;O31),"")</f>
        <v>[문제 9] A positive ___________ toward the subject can lead to better grades and academic success.</v>
      </c>
      <c r="Q30" s="57"/>
    </row>
    <row r="31" spans="2:17" ht="24" customHeight="1" x14ac:dyDescent="0.3">
      <c r="J31" s="56">
        <f>J28+1</f>
        <v>27</v>
      </c>
      <c r="K31" s="59" t="str" cm="1">
        <f t="array" aca="1" ref="K31" ca="1">IF(K30&lt;&gt;"","① " &amp; INDIRECT("C"&amp;J31) &amp; "  ② " &amp; INDIRECT("D"&amp;J31) &amp; "  ③ " &amp; INDIRECT("E"&amp;J31)&amp; "  ④ " &amp;INDIRECT("F"&amp;J31),"")</f>
        <v>① attitude  ② stance  ③ view  ④ belief</v>
      </c>
      <c r="L31" s="57"/>
      <c r="O31" s="56">
        <f>O28+1</f>
        <v>27</v>
      </c>
      <c r="P31" s="59" t="str" cm="1">
        <f t="array" aca="1" ref="P31" ca="1">IF(P30&lt;&gt;"","① " &amp; INDIRECT("C"&amp;O31) &amp; "  ② " &amp; INDIRECT("D"&amp;O31) &amp; "  ③ " &amp; INDIRECT("E"&amp;O31)&amp; "  ④ " &amp;INDIRECT("F"&amp;O31),"")</f>
        <v>① attitude  ② stance  ③ view  ④ belief</v>
      </c>
      <c r="Q31" s="57"/>
    </row>
    <row r="32" spans="2:17" ht="24" customHeight="1" x14ac:dyDescent="0.3">
      <c r="J32" s="56"/>
      <c r="L32" s="57"/>
      <c r="O32" s="56"/>
      <c r="P32" s="64" t="str" cm="1">
        <f t="array" aca="1" ref="P32" ca="1">"정답 : (" &amp; MATCH(INDIRECT("G"&amp;O31),INDIRECT("C"&amp;O31&amp;":F"&amp;O31),0) &amp; ") " &amp; INDIRECT("g"&amp;O31)</f>
        <v>정답 : (1) attitude</v>
      </c>
      <c r="Q32" s="57"/>
    </row>
    <row r="33" spans="10:17" ht="24" customHeight="1" x14ac:dyDescent="0.3">
      <c r="J33" s="56">
        <f>J30+1</f>
        <v>10</v>
      </c>
      <c r="K33" s="58" t="str" cm="1">
        <f t="array" aca="1" ref="K33" ca="1">IF(INDIRECT("B"&amp;J34)&lt;&gt;"","[" &amp; "문제 " &amp; J33 &amp; "] " &amp;INDIRECT("B"&amp;J34),"")</f>
        <v>[문제 10] Consistent practice is the best way to ___________ skills in any subject.</v>
      </c>
      <c r="L33" s="57"/>
      <c r="O33" s="56">
        <f>O30+1</f>
        <v>10</v>
      </c>
      <c r="P33" s="58" t="str" cm="1">
        <f t="array" aca="1" ref="P33" ca="1">IF(INDIRECT("B"&amp;O34)&lt;&gt;"","[" &amp; "문제 " &amp; O33 &amp; "] " &amp;INDIRECT("B"&amp;O34),"")</f>
        <v>[문제 10] Consistent practice is the best way to ___________ skills in any subject.</v>
      </c>
      <c r="Q33" s="57"/>
    </row>
    <row r="34" spans="10:17" ht="24" customHeight="1" x14ac:dyDescent="0.3">
      <c r="J34" s="56">
        <f>J31+1</f>
        <v>28</v>
      </c>
      <c r="K34" s="59" t="str" cm="1">
        <f t="array" aca="1" ref="K34" ca="1">IF(K33&lt;&gt;"","① " &amp; INDIRECT("C"&amp;J34) &amp; "  ② " &amp; INDIRECT("D"&amp;J34) &amp; "  ③ " &amp; INDIRECT("E"&amp;J34)&amp; "  ④ " &amp;INDIRECT("F"&amp;J34),"")</f>
        <v>① enhance  ② develop  ③ acquire  ④ improve</v>
      </c>
      <c r="L34" s="57"/>
      <c r="O34" s="56">
        <f>O31+1</f>
        <v>28</v>
      </c>
      <c r="P34" s="59" t="str" cm="1">
        <f t="array" aca="1" ref="P34" ca="1">IF(P33&lt;&gt;"","① " &amp; INDIRECT("C"&amp;O34) &amp; "  ② " &amp; INDIRECT("D"&amp;O34) &amp; "  ③ " &amp; INDIRECT("E"&amp;O34)&amp; "  ④ " &amp;INDIRECT("F"&amp;O34),"")</f>
        <v>① enhance  ② develop  ③ acquire  ④ improve</v>
      </c>
      <c r="Q34" s="57"/>
    </row>
    <row r="35" spans="10:17" ht="24" customHeight="1" x14ac:dyDescent="0.3">
      <c r="J35" s="56"/>
      <c r="L35" s="57"/>
      <c r="O35" s="56"/>
      <c r="P35" s="64" t="str" cm="1">
        <f t="array" aca="1" ref="P35" ca="1">"정답 : (" &amp; MATCH(INDIRECT("G"&amp;O34),INDIRECT("C"&amp;O34&amp;":F"&amp;O34),0) &amp; ") " &amp; INDIRECT("g"&amp;O34)</f>
        <v>정답 : (4) improve</v>
      </c>
      <c r="Q35" s="57"/>
    </row>
    <row r="36" spans="10:17" ht="18" customHeight="1" thickBot="1" x14ac:dyDescent="0.35">
      <c r="J36" s="60"/>
      <c r="K36" s="61"/>
      <c r="L36" s="62"/>
      <c r="O36" s="60"/>
      <c r="P36" s="61"/>
      <c r="Q36" s="62"/>
    </row>
  </sheetData>
  <phoneticPr fontId="1" type="noConversion"/>
  <printOptions horizontalCentered="1"/>
  <pageMargins left="0.70866141732283472" right="0.70866141732283472" top="0.74803149606299213" bottom="0.74803149606299213" header="0.31496062992125984" footer="0.31496062992125984"/>
  <pageSetup paperSize="9" scale="77" fitToHeight="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3EDF5-A04A-48B4-8B0F-DA89966C1B95}">
  <sheetPr codeName="Sheet5"/>
  <dimension ref="B1:H65"/>
  <sheetViews>
    <sheetView zoomScaleNormal="100" workbookViewId="0"/>
  </sheetViews>
  <sheetFormatPr defaultRowHeight="16.5" x14ac:dyDescent="0.3"/>
  <cols>
    <col min="1" max="1" width="5.125" customWidth="1"/>
    <col min="2" max="2" width="69.625" customWidth="1"/>
    <col min="3" max="3" width="7.25" customWidth="1"/>
    <col min="4" max="4" width="14.5" customWidth="1"/>
    <col min="5" max="5" width="1.75" customWidth="1"/>
    <col min="6" max="6" width="14.5" customWidth="1"/>
    <col min="7" max="7" width="21" customWidth="1"/>
    <col min="8" max="8" width="17.625" customWidth="1"/>
  </cols>
  <sheetData>
    <row r="1" spans="2:8" ht="18.600000000000001" customHeight="1" x14ac:dyDescent="0.3"/>
    <row r="2" spans="2:8" ht="18.600000000000001" customHeight="1" x14ac:dyDescent="0.3"/>
    <row r="3" spans="2:8" ht="18.600000000000001" customHeight="1" x14ac:dyDescent="0.3">
      <c r="B3" s="3"/>
      <c r="D3" s="45"/>
      <c r="E3" s="45"/>
      <c r="F3" s="45"/>
      <c r="G3" s="45"/>
    </row>
    <row r="4" spans="2:8" ht="42.6" customHeight="1" thickBot="1" x14ac:dyDescent="0.3">
      <c r="D4" s="68" t="s">
        <v>172</v>
      </c>
      <c r="E4" s="45"/>
      <c r="F4" s="43"/>
      <c r="G4" s="43"/>
    </row>
    <row r="5" spans="2:8" ht="17.25" thickBot="1" x14ac:dyDescent="0.35">
      <c r="B5" s="4" t="s">
        <v>17</v>
      </c>
      <c r="D5" s="67"/>
      <c r="F5" s="39" t="s">
        <v>45</v>
      </c>
      <c r="G5" s="48" t="s">
        <v>62</v>
      </c>
    </row>
    <row r="6" spans="2:8" x14ac:dyDescent="0.3">
      <c r="B6" s="4" t="s">
        <v>18</v>
      </c>
      <c r="D6" s="66"/>
      <c r="F6" s="40" t="str">
        <f t="shared" ref="F6:F15" si="0">TRIM(SUBSTITUTE(D6,"#",""))</f>
        <v/>
      </c>
      <c r="G6" s="49" t="s">
        <v>160</v>
      </c>
      <c r="H6" s="18" t="s">
        <v>75</v>
      </c>
    </row>
    <row r="7" spans="2:8" x14ac:dyDescent="0.3">
      <c r="B7" s="4" t="s">
        <v>19</v>
      </c>
      <c r="D7" s="46"/>
      <c r="F7" s="40" t="str">
        <f t="shared" si="0"/>
        <v/>
      </c>
      <c r="G7" s="49"/>
      <c r="H7" t="s">
        <v>174</v>
      </c>
    </row>
    <row r="8" spans="2:8" x14ac:dyDescent="0.3">
      <c r="B8" s="4" t="s">
        <v>20</v>
      </c>
      <c r="D8" s="46"/>
      <c r="F8" s="40" t="str">
        <f t="shared" si="0"/>
        <v/>
      </c>
      <c r="G8" s="49"/>
      <c r="H8" s="69" t="s">
        <v>173</v>
      </c>
    </row>
    <row r="9" spans="2:8" x14ac:dyDescent="0.3">
      <c r="B9" s="4" t="s">
        <v>21</v>
      </c>
      <c r="D9" s="46"/>
      <c r="F9" s="40" t="str">
        <f t="shared" si="0"/>
        <v/>
      </c>
      <c r="G9" s="49"/>
    </row>
    <row r="10" spans="2:8" x14ac:dyDescent="0.3">
      <c r="B10" s="4" t="s">
        <v>22</v>
      </c>
      <c r="D10" s="46"/>
      <c r="F10" s="40" t="str">
        <f t="shared" si="0"/>
        <v/>
      </c>
      <c r="G10" s="49"/>
    </row>
    <row r="11" spans="2:8" x14ac:dyDescent="0.3">
      <c r="B11" s="4" t="s">
        <v>23</v>
      </c>
      <c r="D11" s="46"/>
      <c r="F11" s="40" t="str">
        <f t="shared" si="0"/>
        <v/>
      </c>
      <c r="G11" s="49"/>
    </row>
    <row r="12" spans="2:8" x14ac:dyDescent="0.3">
      <c r="B12" s="4" t="s">
        <v>24</v>
      </c>
      <c r="D12" s="46"/>
      <c r="F12" s="40" t="str">
        <f t="shared" si="0"/>
        <v/>
      </c>
      <c r="G12" s="49"/>
    </row>
    <row r="13" spans="2:8" x14ac:dyDescent="0.3">
      <c r="B13" s="4" t="s">
        <v>25</v>
      </c>
      <c r="D13" s="46"/>
      <c r="F13" s="40" t="str">
        <f t="shared" si="0"/>
        <v/>
      </c>
      <c r="G13" s="49"/>
    </row>
    <row r="14" spans="2:8" x14ac:dyDescent="0.3">
      <c r="B14" s="4" t="s">
        <v>26</v>
      </c>
      <c r="D14" s="46"/>
      <c r="F14" s="40" t="str">
        <f t="shared" si="0"/>
        <v/>
      </c>
      <c r="G14" s="49"/>
    </row>
    <row r="15" spans="2:8" x14ac:dyDescent="0.3">
      <c r="B15" s="4" t="s">
        <v>27</v>
      </c>
      <c r="D15" s="47"/>
      <c r="F15" s="41" t="str">
        <f t="shared" si="0"/>
        <v/>
      </c>
      <c r="G15" s="50"/>
    </row>
    <row r="16" spans="2:8" x14ac:dyDescent="0.3">
      <c r="B16" s="4" t="s">
        <v>28</v>
      </c>
    </row>
    <row r="17" spans="2:2" x14ac:dyDescent="0.3">
      <c r="B17" s="4" t="s">
        <v>29</v>
      </c>
    </row>
    <row r="18" spans="2:2" x14ac:dyDescent="0.3">
      <c r="B18" s="4" t="s">
        <v>30</v>
      </c>
    </row>
    <row r="19" spans="2:2" x14ac:dyDescent="0.3">
      <c r="B19" s="4" t="s">
        <v>31</v>
      </c>
    </row>
    <row r="20" spans="2:2" x14ac:dyDescent="0.3">
      <c r="B20" s="4" t="s">
        <v>32</v>
      </c>
    </row>
    <row r="21" spans="2:2" x14ac:dyDescent="0.3">
      <c r="B21" s="4" t="s">
        <v>33</v>
      </c>
    </row>
    <row r="22" spans="2:2" x14ac:dyDescent="0.3">
      <c r="B22" s="4" t="s">
        <v>34</v>
      </c>
    </row>
    <row r="23" spans="2:2" x14ac:dyDescent="0.3">
      <c r="B23" s="4"/>
    </row>
    <row r="24" spans="2:2" x14ac:dyDescent="0.3">
      <c r="B24" s="4"/>
    </row>
    <row r="25" spans="2:2" x14ac:dyDescent="0.3">
      <c r="B25" s="44" t="s">
        <v>139</v>
      </c>
    </row>
    <row r="26" spans="2:2" x14ac:dyDescent="0.3">
      <c r="B26" s="44" t="s">
        <v>159</v>
      </c>
    </row>
    <row r="27" spans="2:2" x14ac:dyDescent="0.3">
      <c r="B27" s="44" t="s">
        <v>140</v>
      </c>
    </row>
    <row r="28" spans="2:2" ht="33" x14ac:dyDescent="0.3">
      <c r="B28" s="44" t="s">
        <v>141</v>
      </c>
    </row>
    <row r="29" spans="2:2" x14ac:dyDescent="0.3">
      <c r="B29" s="44" t="s">
        <v>142</v>
      </c>
    </row>
    <row r="30" spans="2:2" x14ac:dyDescent="0.3">
      <c r="B30" s="44" t="s">
        <v>143</v>
      </c>
    </row>
    <row r="31" spans="2:2" x14ac:dyDescent="0.3">
      <c r="B31" s="44" t="s">
        <v>144</v>
      </c>
    </row>
    <row r="32" spans="2:2" x14ac:dyDescent="0.3">
      <c r="B32" s="44" t="s">
        <v>145</v>
      </c>
    </row>
    <row r="33" spans="2:2" x14ac:dyDescent="0.3">
      <c r="B33" s="44" t="s">
        <v>146</v>
      </c>
    </row>
    <row r="34" spans="2:2" ht="33" x14ac:dyDescent="0.3">
      <c r="B34" s="44" t="s">
        <v>147</v>
      </c>
    </row>
    <row r="35" spans="2:2" x14ac:dyDescent="0.3">
      <c r="B35" s="44" t="s">
        <v>148</v>
      </c>
    </row>
    <row r="36" spans="2:2" x14ac:dyDescent="0.3">
      <c r="B36" s="44" t="s">
        <v>149</v>
      </c>
    </row>
    <row r="37" spans="2:2" x14ac:dyDescent="0.3">
      <c r="B37" s="44" t="s">
        <v>150</v>
      </c>
    </row>
    <row r="38" spans="2:2" ht="33" x14ac:dyDescent="0.3">
      <c r="B38" s="44" t="s">
        <v>151</v>
      </c>
    </row>
    <row r="39" spans="2:2" x14ac:dyDescent="0.3">
      <c r="B39" s="44" t="s">
        <v>152</v>
      </c>
    </row>
    <row r="40" spans="2:2" x14ac:dyDescent="0.3">
      <c r="B40" s="4"/>
    </row>
    <row r="41" spans="2:2" x14ac:dyDescent="0.3">
      <c r="B41" s="4"/>
    </row>
    <row r="42" spans="2:2" x14ac:dyDescent="0.3">
      <c r="B42" s="4"/>
    </row>
    <row r="43" spans="2:2" x14ac:dyDescent="0.3">
      <c r="B43" s="4"/>
    </row>
    <row r="44" spans="2:2" x14ac:dyDescent="0.3">
      <c r="B44" s="4"/>
    </row>
    <row r="45" spans="2:2" x14ac:dyDescent="0.3">
      <c r="B45" s="4"/>
    </row>
    <row r="46" spans="2:2" x14ac:dyDescent="0.3">
      <c r="B46" s="4"/>
    </row>
    <row r="47" spans="2:2" x14ac:dyDescent="0.3">
      <c r="B47" s="4"/>
    </row>
    <row r="48" spans="2:2" x14ac:dyDescent="0.3">
      <c r="B48" s="4"/>
    </row>
    <row r="49" spans="2:2" x14ac:dyDescent="0.3">
      <c r="B49" s="4"/>
    </row>
    <row r="50" spans="2:2" x14ac:dyDescent="0.3">
      <c r="B50" s="4"/>
    </row>
    <row r="51" spans="2:2" x14ac:dyDescent="0.3">
      <c r="B51" s="4"/>
    </row>
    <row r="52" spans="2:2" x14ac:dyDescent="0.3">
      <c r="B52" s="4"/>
    </row>
    <row r="53" spans="2:2" x14ac:dyDescent="0.3">
      <c r="B53" s="4"/>
    </row>
    <row r="54" spans="2:2" x14ac:dyDescent="0.3">
      <c r="B54" s="4"/>
    </row>
    <row r="55" spans="2:2" x14ac:dyDescent="0.3">
      <c r="B55" s="4"/>
    </row>
    <row r="56" spans="2:2" x14ac:dyDescent="0.3">
      <c r="B56" s="4"/>
    </row>
    <row r="57" spans="2:2" x14ac:dyDescent="0.3">
      <c r="B57" s="4"/>
    </row>
    <row r="58" spans="2:2" x14ac:dyDescent="0.3">
      <c r="B58" s="4"/>
    </row>
    <row r="59" spans="2:2" x14ac:dyDescent="0.3">
      <c r="B59" s="4"/>
    </row>
    <row r="60" spans="2:2" x14ac:dyDescent="0.3">
      <c r="B60" s="4"/>
    </row>
    <row r="61" spans="2:2" x14ac:dyDescent="0.3">
      <c r="B61" s="4"/>
    </row>
    <row r="62" spans="2:2" x14ac:dyDescent="0.3">
      <c r="B62" s="4"/>
    </row>
    <row r="63" spans="2:2" x14ac:dyDescent="0.3">
      <c r="B63" s="4"/>
    </row>
    <row r="64" spans="2:2" x14ac:dyDescent="0.3">
      <c r="B64" s="4"/>
    </row>
    <row r="65" spans="2:2" x14ac:dyDescent="0.3">
      <c r="B65" s="4"/>
    </row>
  </sheetData>
  <phoneticPr fontId="1" type="noConversion"/>
  <conditionalFormatting sqref="G7:G15">
    <cfRule type="dataBar" priority="3">
      <dataBar>
        <cfvo type="min"/>
        <cfvo type="max"/>
        <color rgb="FF00B050"/>
      </dataBar>
      <extLst>
        <ext xmlns:x14="http://schemas.microsoft.com/office/spreadsheetml/2009/9/main" uri="{B025F937-C7B1-47D3-B67F-A62EFF666E3E}">
          <x14:id>{5D994BD9-436A-4E60-A0F0-99BEBC12E349}</x14:id>
        </ext>
      </extLst>
    </cfRule>
  </conditionalFormatting>
  <conditionalFormatting sqref="G6">
    <cfRule type="dataBar" priority="1">
      <dataBar>
        <cfvo type="min"/>
        <cfvo type="max"/>
        <color rgb="FF00B050"/>
      </dataBar>
      <extLst>
        <ext xmlns:x14="http://schemas.microsoft.com/office/spreadsheetml/2009/9/main" uri="{B025F937-C7B1-47D3-B67F-A62EFF666E3E}">
          <x14:id>{BEE76568-CE88-4974-8F68-DD7A29E2E020}</x14:id>
        </ext>
      </extLst>
    </cfRule>
  </conditionalFormatting>
  <hyperlinks>
    <hyperlink ref="H8" r:id="rId1" xr:uid="{6950F72D-168C-4F4B-AAC1-FDCB3FF5E3CE}"/>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dataBar" id="{5D994BD9-436A-4E60-A0F0-99BEBC12E349}">
            <x14:dataBar minLength="0" maxLength="100">
              <x14:cfvo type="autoMin"/>
              <x14:cfvo type="autoMax"/>
              <x14:negativeFillColor rgb="FFFF0000"/>
              <x14:axisColor rgb="FF000000"/>
            </x14:dataBar>
          </x14:cfRule>
          <xm:sqref>G7:G15</xm:sqref>
        </x14:conditionalFormatting>
        <x14:conditionalFormatting xmlns:xm="http://schemas.microsoft.com/office/excel/2006/main">
          <x14:cfRule type="dataBar" id="{BEE76568-CE88-4974-8F68-DD7A29E2E020}">
            <x14:dataBar minLength="0" maxLength="100">
              <x14:cfvo type="autoMin"/>
              <x14:cfvo type="autoMax"/>
              <x14:negativeFillColor rgb="FFFF0000"/>
              <x14:axisColor rgb="FF000000"/>
            </x14:dataBar>
          </x14:cfRule>
          <xm:sqref>G6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5F3E7-57C5-4780-AACF-E5BB7CBACC80}">
  <sheetPr codeName="Sheet1"/>
  <dimension ref="B1:J63"/>
  <sheetViews>
    <sheetView zoomScaleNormal="100" workbookViewId="0"/>
  </sheetViews>
  <sheetFormatPr defaultRowHeight="16.5" x14ac:dyDescent="0.3"/>
  <cols>
    <col min="1" max="1" width="2.625" customWidth="1"/>
    <col min="2" max="2" width="6.875" customWidth="1"/>
    <col min="3" max="3" width="101.75" customWidth="1"/>
    <col min="4" max="4" width="8.625" customWidth="1"/>
    <col min="5" max="5" width="12.125" customWidth="1"/>
    <col min="6" max="6" width="12.5" customWidth="1"/>
    <col min="7" max="8" width="15.25" customWidth="1"/>
    <col min="9" max="9" width="24.375" customWidth="1"/>
  </cols>
  <sheetData>
    <row r="1" spans="2:9" ht="67.900000000000006" customHeight="1" x14ac:dyDescent="0.3">
      <c r="F1" s="3"/>
    </row>
    <row r="3" spans="2:9" x14ac:dyDescent="0.3">
      <c r="B3" s="75" t="s">
        <v>194</v>
      </c>
      <c r="C3" s="76" t="s">
        <v>195</v>
      </c>
      <c r="D3" s="76" t="s">
        <v>196</v>
      </c>
      <c r="E3" s="76" t="s">
        <v>197</v>
      </c>
      <c r="F3" s="76" t="s">
        <v>313</v>
      </c>
    </row>
    <row r="4" spans="2:9" x14ac:dyDescent="0.3">
      <c r="B4">
        <v>1</v>
      </c>
      <c r="C4" t="s">
        <v>198</v>
      </c>
      <c r="D4" t="s">
        <v>199</v>
      </c>
      <c r="E4" s="74">
        <v>44970</v>
      </c>
      <c r="G4" s="18"/>
      <c r="H4" s="18"/>
      <c r="I4" s="18"/>
    </row>
    <row r="5" spans="2:9" x14ac:dyDescent="0.3">
      <c r="B5">
        <v>2</v>
      </c>
      <c r="C5" t="s">
        <v>200</v>
      </c>
      <c r="D5" t="s">
        <v>201</v>
      </c>
      <c r="E5" s="74">
        <v>44971</v>
      </c>
      <c r="H5" s="18"/>
      <c r="I5" s="18"/>
    </row>
    <row r="6" spans="2:9" x14ac:dyDescent="0.3">
      <c r="B6">
        <v>3</v>
      </c>
      <c r="C6" t="s">
        <v>202</v>
      </c>
      <c r="D6" t="s">
        <v>203</v>
      </c>
      <c r="E6" s="74">
        <v>44971</v>
      </c>
      <c r="H6" s="18"/>
      <c r="I6" s="18"/>
    </row>
    <row r="7" spans="2:9" x14ac:dyDescent="0.3">
      <c r="B7">
        <v>4</v>
      </c>
      <c r="C7" t="s">
        <v>204</v>
      </c>
      <c r="D7" t="s">
        <v>205</v>
      </c>
      <c r="E7" s="74">
        <v>44972</v>
      </c>
      <c r="H7" s="18"/>
      <c r="I7" s="18"/>
    </row>
    <row r="8" spans="2:9" x14ac:dyDescent="0.3">
      <c r="B8">
        <v>5</v>
      </c>
      <c r="C8" t="s">
        <v>206</v>
      </c>
      <c r="D8" t="s">
        <v>207</v>
      </c>
      <c r="E8" s="74">
        <v>44973</v>
      </c>
      <c r="H8" s="18"/>
      <c r="I8" s="18"/>
    </row>
    <row r="9" spans="2:9" x14ac:dyDescent="0.3">
      <c r="B9">
        <v>6</v>
      </c>
      <c r="C9" t="s">
        <v>208</v>
      </c>
      <c r="D9" t="s">
        <v>209</v>
      </c>
      <c r="E9" s="74">
        <v>44974</v>
      </c>
      <c r="H9" s="18"/>
      <c r="I9" s="18"/>
    </row>
    <row r="10" spans="2:9" x14ac:dyDescent="0.3">
      <c r="B10">
        <v>7</v>
      </c>
      <c r="C10" t="s">
        <v>210</v>
      </c>
      <c r="D10" t="s">
        <v>211</v>
      </c>
      <c r="E10" s="74">
        <v>44974</v>
      </c>
      <c r="H10" s="18"/>
      <c r="I10" s="18"/>
    </row>
    <row r="11" spans="2:9" x14ac:dyDescent="0.3">
      <c r="B11">
        <v>8</v>
      </c>
      <c r="C11" t="s">
        <v>212</v>
      </c>
      <c r="D11" t="s">
        <v>213</v>
      </c>
      <c r="E11" s="74">
        <v>44977</v>
      </c>
      <c r="H11" s="18"/>
      <c r="I11" s="18"/>
    </row>
    <row r="12" spans="2:9" x14ac:dyDescent="0.3">
      <c r="B12">
        <v>9</v>
      </c>
      <c r="C12" t="s">
        <v>214</v>
      </c>
      <c r="D12" t="s">
        <v>215</v>
      </c>
      <c r="E12" s="74">
        <v>44978</v>
      </c>
      <c r="H12" s="18"/>
      <c r="I12" s="18"/>
    </row>
    <row r="13" spans="2:9" x14ac:dyDescent="0.3">
      <c r="B13">
        <v>10</v>
      </c>
      <c r="C13" t="s">
        <v>216</v>
      </c>
      <c r="D13" t="s">
        <v>217</v>
      </c>
      <c r="E13" s="74">
        <v>44978</v>
      </c>
      <c r="H13" s="18"/>
      <c r="I13" s="18"/>
    </row>
    <row r="14" spans="2:9" x14ac:dyDescent="0.3">
      <c r="B14">
        <v>11</v>
      </c>
      <c r="C14" t="s">
        <v>218</v>
      </c>
      <c r="D14" t="s">
        <v>219</v>
      </c>
      <c r="E14" s="74">
        <v>44979</v>
      </c>
      <c r="H14" s="18"/>
      <c r="I14" s="18"/>
    </row>
    <row r="15" spans="2:9" x14ac:dyDescent="0.3">
      <c r="B15">
        <v>12</v>
      </c>
      <c r="C15" t="s">
        <v>220</v>
      </c>
      <c r="D15" t="s">
        <v>221</v>
      </c>
      <c r="E15" s="74">
        <v>44980</v>
      </c>
      <c r="H15" s="18"/>
      <c r="I15" s="18"/>
    </row>
    <row r="16" spans="2:9" x14ac:dyDescent="0.3">
      <c r="B16">
        <v>13</v>
      </c>
      <c r="C16" t="s">
        <v>222</v>
      </c>
      <c r="D16" t="s">
        <v>223</v>
      </c>
      <c r="E16" s="74">
        <v>44981</v>
      </c>
      <c r="H16" s="18"/>
      <c r="I16" s="18"/>
    </row>
    <row r="17" spans="2:9" x14ac:dyDescent="0.3">
      <c r="B17">
        <v>14</v>
      </c>
      <c r="C17" t="s">
        <v>224</v>
      </c>
      <c r="D17" t="s">
        <v>225</v>
      </c>
      <c r="E17" s="74">
        <v>44982</v>
      </c>
      <c r="H17" s="18"/>
      <c r="I17" s="18"/>
    </row>
    <row r="18" spans="2:9" x14ac:dyDescent="0.3">
      <c r="B18">
        <v>15</v>
      </c>
      <c r="C18" t="s">
        <v>226</v>
      </c>
      <c r="D18" t="s">
        <v>225</v>
      </c>
      <c r="E18" s="74">
        <v>44984</v>
      </c>
      <c r="H18" s="18"/>
      <c r="I18" s="18"/>
    </row>
    <row r="19" spans="2:9" x14ac:dyDescent="0.3">
      <c r="B19">
        <v>16</v>
      </c>
      <c r="C19" t="s">
        <v>227</v>
      </c>
      <c r="D19" t="s">
        <v>228</v>
      </c>
      <c r="E19" s="74">
        <v>44985</v>
      </c>
      <c r="H19" s="18"/>
      <c r="I19" s="18"/>
    </row>
    <row r="20" spans="2:9" x14ac:dyDescent="0.3">
      <c r="B20">
        <v>17</v>
      </c>
      <c r="C20" t="s">
        <v>229</v>
      </c>
      <c r="D20" t="s">
        <v>230</v>
      </c>
      <c r="E20" s="74">
        <v>44985</v>
      </c>
      <c r="H20" s="18"/>
      <c r="I20" s="18"/>
    </row>
    <row r="21" spans="2:9" x14ac:dyDescent="0.3">
      <c r="B21">
        <v>18</v>
      </c>
      <c r="C21" t="s">
        <v>231</v>
      </c>
      <c r="D21" t="s">
        <v>232</v>
      </c>
      <c r="E21" s="74">
        <v>44987</v>
      </c>
      <c r="H21" s="18"/>
      <c r="I21" s="18"/>
    </row>
    <row r="22" spans="2:9" x14ac:dyDescent="0.3">
      <c r="B22">
        <v>19</v>
      </c>
      <c r="C22" t="s">
        <v>233</v>
      </c>
      <c r="D22" t="s">
        <v>234</v>
      </c>
      <c r="E22" s="74">
        <v>44987</v>
      </c>
      <c r="H22" s="18"/>
      <c r="I22" s="18"/>
    </row>
    <row r="23" spans="2:9" x14ac:dyDescent="0.3">
      <c r="B23">
        <v>20</v>
      </c>
      <c r="C23" t="s">
        <v>235</v>
      </c>
      <c r="D23" t="s">
        <v>236</v>
      </c>
      <c r="E23" s="74">
        <v>44988</v>
      </c>
      <c r="H23" s="18"/>
      <c r="I23" s="18"/>
    </row>
    <row r="24" spans="2:9" x14ac:dyDescent="0.3">
      <c r="B24">
        <v>21</v>
      </c>
      <c r="C24" t="s">
        <v>237</v>
      </c>
      <c r="D24" t="s">
        <v>238</v>
      </c>
      <c r="E24" s="74">
        <v>44988</v>
      </c>
      <c r="H24" s="18"/>
      <c r="I24" s="18"/>
    </row>
    <row r="25" spans="2:9" x14ac:dyDescent="0.3">
      <c r="B25">
        <v>22</v>
      </c>
      <c r="C25" t="s">
        <v>239</v>
      </c>
      <c r="D25" t="s">
        <v>240</v>
      </c>
      <c r="E25" s="74">
        <v>44989</v>
      </c>
      <c r="H25" s="18"/>
      <c r="I25" s="18"/>
    </row>
    <row r="26" spans="2:9" x14ac:dyDescent="0.3">
      <c r="B26">
        <v>23</v>
      </c>
      <c r="C26" t="s">
        <v>241</v>
      </c>
      <c r="D26" t="s">
        <v>211</v>
      </c>
      <c r="E26" s="74">
        <v>44990</v>
      </c>
      <c r="H26" s="18"/>
      <c r="I26" s="18"/>
    </row>
    <row r="27" spans="2:9" x14ac:dyDescent="0.3">
      <c r="B27">
        <v>24</v>
      </c>
      <c r="C27" t="s">
        <v>242</v>
      </c>
      <c r="D27" t="s">
        <v>243</v>
      </c>
      <c r="E27" s="74">
        <v>44996</v>
      </c>
      <c r="H27" s="18"/>
      <c r="I27" s="18"/>
    </row>
    <row r="28" spans="2:9" x14ac:dyDescent="0.3">
      <c r="B28">
        <v>25</v>
      </c>
      <c r="C28" t="s">
        <v>244</v>
      </c>
      <c r="D28" t="s">
        <v>245</v>
      </c>
      <c r="E28" s="74">
        <v>44997</v>
      </c>
      <c r="H28" s="18"/>
      <c r="I28" s="18"/>
    </row>
    <row r="29" spans="2:9" x14ac:dyDescent="0.3">
      <c r="B29">
        <v>26</v>
      </c>
      <c r="C29" t="s">
        <v>246</v>
      </c>
      <c r="D29" t="s">
        <v>247</v>
      </c>
      <c r="E29" s="74">
        <v>44999</v>
      </c>
      <c r="H29" s="18"/>
      <c r="I29" s="18"/>
    </row>
    <row r="30" spans="2:9" x14ac:dyDescent="0.3">
      <c r="B30">
        <v>27</v>
      </c>
      <c r="C30" t="s">
        <v>248</v>
      </c>
      <c r="D30" t="s">
        <v>249</v>
      </c>
      <c r="E30" s="74">
        <v>45000</v>
      </c>
      <c r="H30" s="18"/>
      <c r="I30" s="18"/>
    </row>
    <row r="31" spans="2:9" x14ac:dyDescent="0.3">
      <c r="B31">
        <v>28</v>
      </c>
      <c r="C31" t="s">
        <v>250</v>
      </c>
      <c r="D31" t="s">
        <v>251</v>
      </c>
      <c r="E31" s="74">
        <v>45000</v>
      </c>
      <c r="H31" s="18"/>
      <c r="I31" s="18"/>
    </row>
    <row r="32" spans="2:9" x14ac:dyDescent="0.3">
      <c r="B32">
        <v>29</v>
      </c>
      <c r="C32" t="s">
        <v>252</v>
      </c>
      <c r="D32" t="s">
        <v>247</v>
      </c>
      <c r="E32" s="74">
        <v>45001</v>
      </c>
      <c r="H32" s="18"/>
      <c r="I32" s="18"/>
    </row>
    <row r="33" spans="2:10" x14ac:dyDescent="0.3">
      <c r="B33">
        <v>30</v>
      </c>
      <c r="C33" t="s">
        <v>253</v>
      </c>
      <c r="D33" t="s">
        <v>254</v>
      </c>
      <c r="E33" s="74">
        <v>45004</v>
      </c>
      <c r="H33" s="18"/>
      <c r="I33" s="18"/>
    </row>
    <row r="34" spans="2:10" x14ac:dyDescent="0.3">
      <c r="B34">
        <v>31</v>
      </c>
      <c r="C34" t="s">
        <v>255</v>
      </c>
      <c r="D34" t="s">
        <v>256</v>
      </c>
      <c r="E34" s="74">
        <v>45005</v>
      </c>
      <c r="H34" s="18"/>
      <c r="I34" s="18"/>
    </row>
    <row r="35" spans="2:10" x14ac:dyDescent="0.3">
      <c r="B35">
        <v>32</v>
      </c>
      <c r="C35" t="s">
        <v>257</v>
      </c>
      <c r="D35" t="s">
        <v>258</v>
      </c>
      <c r="E35" s="74">
        <v>45006</v>
      </c>
      <c r="H35" s="18"/>
      <c r="I35" s="18"/>
    </row>
    <row r="36" spans="2:10" x14ac:dyDescent="0.3">
      <c r="B36">
        <v>33</v>
      </c>
      <c r="C36" t="s">
        <v>259</v>
      </c>
      <c r="D36" t="s">
        <v>260</v>
      </c>
      <c r="E36" s="74">
        <v>45007</v>
      </c>
      <c r="H36" s="18"/>
      <c r="I36" s="18"/>
    </row>
    <row r="37" spans="2:10" x14ac:dyDescent="0.3">
      <c r="B37">
        <v>34</v>
      </c>
      <c r="C37" t="s">
        <v>261</v>
      </c>
      <c r="D37" t="s">
        <v>262</v>
      </c>
      <c r="E37" s="74">
        <v>45008</v>
      </c>
      <c r="G37" s="18"/>
      <c r="H37" s="18"/>
      <c r="I37" s="18"/>
    </row>
    <row r="38" spans="2:10" x14ac:dyDescent="0.3">
      <c r="B38">
        <v>35</v>
      </c>
      <c r="C38" t="s">
        <v>263</v>
      </c>
      <c r="D38" t="s">
        <v>264</v>
      </c>
      <c r="E38" s="74">
        <v>45008</v>
      </c>
      <c r="G38" s="18"/>
      <c r="H38" s="18"/>
      <c r="I38" s="18"/>
    </row>
    <row r="39" spans="2:10" x14ac:dyDescent="0.3">
      <c r="B39">
        <v>36</v>
      </c>
      <c r="C39" t="s">
        <v>265</v>
      </c>
      <c r="D39" t="s">
        <v>266</v>
      </c>
      <c r="E39" s="74">
        <v>45009</v>
      </c>
      <c r="G39" s="18"/>
      <c r="H39" s="18"/>
      <c r="I39" s="18"/>
    </row>
    <row r="40" spans="2:10" x14ac:dyDescent="0.3">
      <c r="B40">
        <v>37</v>
      </c>
      <c r="C40" t="s">
        <v>267</v>
      </c>
      <c r="D40" t="s">
        <v>268</v>
      </c>
      <c r="E40" s="74">
        <v>45009</v>
      </c>
      <c r="G40" s="18"/>
      <c r="H40" s="18"/>
      <c r="I40" s="18"/>
    </row>
    <row r="41" spans="2:10" x14ac:dyDescent="0.3">
      <c r="B41">
        <v>38</v>
      </c>
      <c r="C41" t="s">
        <v>269</v>
      </c>
      <c r="D41" t="s">
        <v>270</v>
      </c>
      <c r="E41" s="74">
        <v>45011</v>
      </c>
      <c r="G41" s="18"/>
      <c r="H41" s="18"/>
      <c r="I41" s="18"/>
    </row>
    <row r="42" spans="2:10" x14ac:dyDescent="0.3">
      <c r="B42">
        <v>39</v>
      </c>
      <c r="C42" t="s">
        <v>271</v>
      </c>
      <c r="D42" t="s">
        <v>272</v>
      </c>
      <c r="E42" s="74">
        <v>45013</v>
      </c>
      <c r="G42" s="18"/>
      <c r="H42" s="18"/>
      <c r="I42" s="18"/>
    </row>
    <row r="43" spans="2:10" x14ac:dyDescent="0.3">
      <c r="B43">
        <v>40</v>
      </c>
      <c r="C43" t="s">
        <v>273</v>
      </c>
      <c r="D43" t="s">
        <v>274</v>
      </c>
      <c r="E43" s="74">
        <v>45013</v>
      </c>
      <c r="G43" s="18"/>
      <c r="H43" s="18"/>
      <c r="I43" s="18"/>
    </row>
    <row r="44" spans="2:10" x14ac:dyDescent="0.3">
      <c r="B44">
        <v>41</v>
      </c>
      <c r="C44" t="s">
        <v>275</v>
      </c>
      <c r="D44" t="s">
        <v>276</v>
      </c>
      <c r="E44" s="74">
        <v>45013</v>
      </c>
      <c r="G44" s="18"/>
      <c r="H44" s="18"/>
      <c r="I44" s="18"/>
    </row>
    <row r="45" spans="2:10" x14ac:dyDescent="0.3">
      <c r="B45">
        <v>42</v>
      </c>
      <c r="C45" t="s">
        <v>277</v>
      </c>
      <c r="D45" t="s">
        <v>264</v>
      </c>
      <c r="E45" s="74">
        <v>45014</v>
      </c>
      <c r="G45" s="18"/>
      <c r="H45" s="18"/>
      <c r="I45" s="18"/>
    </row>
    <row r="46" spans="2:10" x14ac:dyDescent="0.3">
      <c r="B46">
        <v>43</v>
      </c>
      <c r="C46" t="s">
        <v>278</v>
      </c>
      <c r="D46" t="s">
        <v>279</v>
      </c>
      <c r="E46" s="74">
        <v>45015</v>
      </c>
      <c r="G46" s="18"/>
      <c r="H46" s="18"/>
      <c r="I46" s="18"/>
    </row>
    <row r="47" spans="2:10" x14ac:dyDescent="0.3">
      <c r="B47">
        <v>44</v>
      </c>
      <c r="C47" t="s">
        <v>280</v>
      </c>
      <c r="D47" t="s">
        <v>276</v>
      </c>
      <c r="E47" s="74">
        <v>45018</v>
      </c>
      <c r="G47" s="18"/>
      <c r="H47" s="18"/>
      <c r="I47" s="18"/>
      <c r="J47" s="18"/>
    </row>
    <row r="48" spans="2:10" x14ac:dyDescent="0.3">
      <c r="B48">
        <v>45</v>
      </c>
      <c r="C48" t="s">
        <v>281</v>
      </c>
      <c r="D48" t="s">
        <v>282</v>
      </c>
      <c r="E48" s="74">
        <v>45026</v>
      </c>
      <c r="G48" s="18"/>
      <c r="H48" s="18"/>
      <c r="I48" s="18"/>
    </row>
    <row r="49" spans="2:9" x14ac:dyDescent="0.3">
      <c r="B49">
        <v>46</v>
      </c>
      <c r="C49" t="s">
        <v>283</v>
      </c>
      <c r="D49" t="s">
        <v>284</v>
      </c>
      <c r="E49" s="74">
        <v>45027</v>
      </c>
      <c r="G49" s="18"/>
      <c r="H49" s="18"/>
      <c r="I49" s="18"/>
    </row>
    <row r="50" spans="2:9" x14ac:dyDescent="0.3">
      <c r="B50">
        <v>47</v>
      </c>
      <c r="C50" t="s">
        <v>285</v>
      </c>
      <c r="D50" t="s">
        <v>286</v>
      </c>
      <c r="E50" s="74">
        <v>45028</v>
      </c>
      <c r="G50" s="18"/>
      <c r="H50" s="18"/>
      <c r="I50" s="18"/>
    </row>
    <row r="51" spans="2:9" x14ac:dyDescent="0.3">
      <c r="B51">
        <v>48</v>
      </c>
      <c r="C51" t="s">
        <v>287</v>
      </c>
      <c r="D51" t="s">
        <v>288</v>
      </c>
      <c r="E51" s="74">
        <v>45029</v>
      </c>
      <c r="G51" s="18"/>
      <c r="H51" s="18"/>
      <c r="I51" s="18"/>
    </row>
    <row r="52" spans="2:9" x14ac:dyDescent="0.3">
      <c r="B52">
        <v>49</v>
      </c>
      <c r="C52" t="s">
        <v>289</v>
      </c>
      <c r="D52" t="s">
        <v>290</v>
      </c>
      <c r="E52" s="74">
        <v>45030</v>
      </c>
      <c r="G52" s="18"/>
      <c r="H52" s="18"/>
      <c r="I52" s="18"/>
    </row>
    <row r="53" spans="2:9" x14ac:dyDescent="0.3">
      <c r="B53">
        <v>50</v>
      </c>
      <c r="C53" t="s">
        <v>291</v>
      </c>
      <c r="D53" t="s">
        <v>292</v>
      </c>
      <c r="E53" s="74">
        <v>45031</v>
      </c>
      <c r="G53" s="18"/>
      <c r="H53" s="18"/>
      <c r="I53" s="18"/>
    </row>
    <row r="54" spans="2:9" x14ac:dyDescent="0.3">
      <c r="B54">
        <v>51</v>
      </c>
      <c r="C54" t="s">
        <v>293</v>
      </c>
      <c r="D54" t="s">
        <v>294</v>
      </c>
      <c r="E54" s="74">
        <v>45034</v>
      </c>
      <c r="G54" s="18"/>
      <c r="H54" s="18"/>
      <c r="I54" s="18"/>
    </row>
    <row r="55" spans="2:9" x14ac:dyDescent="0.3">
      <c r="B55">
        <v>52</v>
      </c>
      <c r="C55" t="s">
        <v>295</v>
      </c>
      <c r="D55" t="s">
        <v>296</v>
      </c>
      <c r="E55" s="74">
        <v>45034</v>
      </c>
      <c r="G55" s="18"/>
      <c r="H55" s="18"/>
      <c r="I55" s="18"/>
    </row>
    <row r="56" spans="2:9" x14ac:dyDescent="0.3">
      <c r="B56">
        <v>53</v>
      </c>
      <c r="C56" t="s">
        <v>297</v>
      </c>
      <c r="D56" t="s">
        <v>298</v>
      </c>
      <c r="E56" s="74">
        <v>45042</v>
      </c>
      <c r="G56" s="18"/>
      <c r="H56" s="18"/>
      <c r="I56" s="18"/>
    </row>
    <row r="57" spans="2:9" x14ac:dyDescent="0.3">
      <c r="B57">
        <v>54</v>
      </c>
      <c r="C57" t="s">
        <v>299</v>
      </c>
      <c r="D57" t="s">
        <v>300</v>
      </c>
      <c r="E57" s="74">
        <v>45049</v>
      </c>
      <c r="G57" s="18"/>
      <c r="H57" s="18"/>
      <c r="I57" s="18"/>
    </row>
    <row r="58" spans="2:9" x14ac:dyDescent="0.3">
      <c r="B58">
        <v>55</v>
      </c>
      <c r="C58" t="s">
        <v>301</v>
      </c>
      <c r="D58" t="s">
        <v>302</v>
      </c>
      <c r="E58" s="74">
        <v>45049</v>
      </c>
      <c r="G58" s="18"/>
      <c r="H58" s="18"/>
      <c r="I58" s="18"/>
    </row>
    <row r="59" spans="2:9" x14ac:dyDescent="0.3">
      <c r="B59">
        <v>56</v>
      </c>
      <c r="C59" t="s">
        <v>303</v>
      </c>
      <c r="D59" t="s">
        <v>304</v>
      </c>
      <c r="E59" s="74">
        <v>45050</v>
      </c>
      <c r="G59" s="18"/>
      <c r="H59" s="18"/>
      <c r="I59" s="18"/>
    </row>
    <row r="60" spans="2:9" x14ac:dyDescent="0.3">
      <c r="B60">
        <v>57</v>
      </c>
      <c r="C60" t="s">
        <v>305</v>
      </c>
      <c r="D60" t="s">
        <v>306</v>
      </c>
      <c r="E60" s="74">
        <v>45050</v>
      </c>
      <c r="G60" s="18"/>
      <c r="H60" s="18"/>
      <c r="I60" s="18"/>
    </row>
    <row r="61" spans="2:9" x14ac:dyDescent="0.3">
      <c r="B61">
        <v>58</v>
      </c>
      <c r="C61" t="s">
        <v>307</v>
      </c>
      <c r="D61" t="s">
        <v>308</v>
      </c>
      <c r="E61" s="74">
        <v>45050</v>
      </c>
      <c r="G61" s="18"/>
      <c r="H61" s="18"/>
      <c r="I61" s="18"/>
    </row>
    <row r="62" spans="2:9" x14ac:dyDescent="0.3">
      <c r="B62">
        <v>59</v>
      </c>
      <c r="C62" t="s">
        <v>309</v>
      </c>
      <c r="D62" t="s">
        <v>310</v>
      </c>
      <c r="E62" s="74">
        <v>45051</v>
      </c>
      <c r="G62" s="18"/>
      <c r="H62" s="18"/>
      <c r="I62" s="18"/>
    </row>
    <row r="63" spans="2:9" x14ac:dyDescent="0.3">
      <c r="B63">
        <v>60</v>
      </c>
      <c r="C63" t="s">
        <v>311</v>
      </c>
      <c r="D63" t="s">
        <v>312</v>
      </c>
      <c r="E63" s="74">
        <v>45054</v>
      </c>
      <c r="H63" s="18"/>
      <c r="I63" s="18"/>
    </row>
  </sheetData>
  <phoneticPr fontId="1"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385E1-8F1D-467A-95F0-F4B9063F406D}">
  <sheetPr codeName="Sheet12"/>
  <dimension ref="B1:J103"/>
  <sheetViews>
    <sheetView zoomScale="160" zoomScaleNormal="160" workbookViewId="0"/>
  </sheetViews>
  <sheetFormatPr defaultRowHeight="16.5" x14ac:dyDescent="0.3"/>
  <cols>
    <col min="1" max="1" width="2.625" customWidth="1"/>
    <col min="2" max="2" width="14.875" customWidth="1"/>
    <col min="3" max="3" width="17.375" customWidth="1"/>
    <col min="4" max="4" width="17.875" customWidth="1"/>
    <col min="5" max="5" width="19.125" customWidth="1"/>
    <col min="6" max="6" width="17.625" style="12" customWidth="1"/>
    <col min="7" max="7" width="17.625" customWidth="1"/>
    <col min="8" max="8" width="17.625" style="12" customWidth="1"/>
    <col min="9" max="9" width="24.375" customWidth="1"/>
  </cols>
  <sheetData>
    <row r="1" spans="2:9" ht="67.900000000000006" customHeight="1" x14ac:dyDescent="0.3">
      <c r="F1" s="81"/>
    </row>
    <row r="3" spans="2:9" x14ac:dyDescent="0.3">
      <c r="B3" s="75" t="s">
        <v>381</v>
      </c>
      <c r="C3" s="76" t="s">
        <v>382</v>
      </c>
      <c r="D3" s="76" t="s">
        <v>383</v>
      </c>
      <c r="E3" s="76" t="s">
        <v>384</v>
      </c>
      <c r="F3" s="80" t="s">
        <v>385</v>
      </c>
      <c r="G3" s="76" t="s">
        <v>386</v>
      </c>
      <c r="H3" s="80" t="s">
        <v>387</v>
      </c>
    </row>
    <row r="4" spans="2:9" x14ac:dyDescent="0.3">
      <c r="E4" s="74"/>
      <c r="G4" s="18"/>
      <c r="H4" s="79"/>
      <c r="I4" s="18"/>
    </row>
    <row r="5" spans="2:9" x14ac:dyDescent="0.3">
      <c r="E5" s="74"/>
      <c r="H5" s="79"/>
      <c r="I5" s="18"/>
    </row>
    <row r="6" spans="2:9" x14ac:dyDescent="0.3">
      <c r="E6" s="74"/>
      <c r="H6" s="79"/>
      <c r="I6" s="18"/>
    </row>
    <row r="7" spans="2:9" x14ac:dyDescent="0.3">
      <c r="E7" s="74"/>
      <c r="H7" s="79"/>
      <c r="I7" s="18"/>
    </row>
    <row r="8" spans="2:9" x14ac:dyDescent="0.3">
      <c r="E8" s="74"/>
      <c r="H8" s="79"/>
      <c r="I8" s="18"/>
    </row>
    <row r="9" spans="2:9" x14ac:dyDescent="0.3">
      <c r="E9" s="74"/>
      <c r="H9" s="79"/>
      <c r="I9" s="18"/>
    </row>
    <row r="10" spans="2:9" x14ac:dyDescent="0.3">
      <c r="E10" s="74"/>
      <c r="H10" s="79"/>
      <c r="I10" s="18"/>
    </row>
    <row r="11" spans="2:9" x14ac:dyDescent="0.3">
      <c r="E11" s="74"/>
      <c r="H11" s="79"/>
      <c r="I11" s="18"/>
    </row>
    <row r="12" spans="2:9" x14ac:dyDescent="0.3">
      <c r="E12" s="74"/>
      <c r="H12" s="79"/>
      <c r="I12" s="18"/>
    </row>
    <row r="13" spans="2:9" x14ac:dyDescent="0.3">
      <c r="E13" s="74"/>
      <c r="H13" s="79"/>
      <c r="I13" s="18"/>
    </row>
    <row r="14" spans="2:9" x14ac:dyDescent="0.3">
      <c r="E14" s="74"/>
      <c r="H14" s="79"/>
      <c r="I14" s="18"/>
    </row>
    <row r="15" spans="2:9" x14ac:dyDescent="0.3">
      <c r="E15" s="74"/>
      <c r="H15" s="79"/>
      <c r="I15" s="18"/>
    </row>
    <row r="16" spans="2:9" x14ac:dyDescent="0.3">
      <c r="E16" s="74"/>
      <c r="H16" s="79"/>
      <c r="I16" s="18"/>
    </row>
    <row r="17" spans="5:9" x14ac:dyDescent="0.3">
      <c r="E17" s="74"/>
      <c r="H17" s="79"/>
      <c r="I17" s="18"/>
    </row>
    <row r="18" spans="5:9" x14ac:dyDescent="0.3">
      <c r="E18" s="74"/>
      <c r="H18" s="79"/>
      <c r="I18" s="18"/>
    </row>
    <row r="19" spans="5:9" x14ac:dyDescent="0.3">
      <c r="E19" s="74"/>
      <c r="H19" s="79"/>
      <c r="I19" s="18"/>
    </row>
    <row r="20" spans="5:9" x14ac:dyDescent="0.3">
      <c r="E20" s="74"/>
      <c r="H20" s="79"/>
      <c r="I20" s="18"/>
    </row>
    <row r="21" spans="5:9" x14ac:dyDescent="0.3">
      <c r="E21" s="74"/>
      <c r="H21" s="79"/>
      <c r="I21" s="18"/>
    </row>
    <row r="22" spans="5:9" x14ac:dyDescent="0.3">
      <c r="E22" s="74"/>
      <c r="H22" s="79"/>
      <c r="I22" s="18"/>
    </row>
    <row r="23" spans="5:9" x14ac:dyDescent="0.3">
      <c r="E23" s="74"/>
      <c r="H23" s="79"/>
      <c r="I23" s="18"/>
    </row>
    <row r="24" spans="5:9" x14ac:dyDescent="0.3">
      <c r="E24" s="74"/>
      <c r="H24" s="79"/>
      <c r="I24" s="18"/>
    </row>
    <row r="25" spans="5:9" x14ac:dyDescent="0.3">
      <c r="E25" s="74"/>
      <c r="H25" s="79"/>
      <c r="I25" s="18"/>
    </row>
    <row r="26" spans="5:9" x14ac:dyDescent="0.3">
      <c r="E26" s="74"/>
      <c r="H26" s="79"/>
      <c r="I26" s="18"/>
    </row>
    <row r="27" spans="5:9" x14ac:dyDescent="0.3">
      <c r="E27" s="74"/>
      <c r="H27" s="79"/>
      <c r="I27" s="18"/>
    </row>
    <row r="28" spans="5:9" x14ac:dyDescent="0.3">
      <c r="E28" s="74"/>
      <c r="H28" s="79"/>
      <c r="I28" s="18"/>
    </row>
    <row r="29" spans="5:9" x14ac:dyDescent="0.3">
      <c r="E29" s="74"/>
      <c r="H29" s="79"/>
      <c r="I29" s="18"/>
    </row>
    <row r="30" spans="5:9" x14ac:dyDescent="0.3">
      <c r="E30" s="74"/>
      <c r="H30" s="79"/>
      <c r="I30" s="18"/>
    </row>
    <row r="31" spans="5:9" x14ac:dyDescent="0.3">
      <c r="E31" s="74"/>
      <c r="H31" s="79"/>
      <c r="I31" s="18"/>
    </row>
    <row r="32" spans="5:9" x14ac:dyDescent="0.3">
      <c r="E32" s="74"/>
      <c r="H32" s="79"/>
      <c r="I32" s="18"/>
    </row>
    <row r="33" spans="5:10" x14ac:dyDescent="0.3">
      <c r="E33" s="74"/>
      <c r="H33" s="79"/>
      <c r="I33" s="18"/>
    </row>
    <row r="34" spans="5:10" x14ac:dyDescent="0.3">
      <c r="E34" s="74"/>
      <c r="H34" s="79"/>
      <c r="I34" s="18"/>
    </row>
    <row r="35" spans="5:10" x14ac:dyDescent="0.3">
      <c r="E35" s="74"/>
      <c r="H35" s="79"/>
      <c r="I35" s="18"/>
    </row>
    <row r="36" spans="5:10" x14ac:dyDescent="0.3">
      <c r="E36" s="74"/>
      <c r="H36" s="79"/>
      <c r="I36" s="18"/>
    </row>
    <row r="37" spans="5:10" x14ac:dyDescent="0.3">
      <c r="E37" s="74"/>
      <c r="G37" s="18"/>
      <c r="H37" s="79"/>
      <c r="I37" s="18"/>
    </row>
    <row r="38" spans="5:10" x14ac:dyDescent="0.3">
      <c r="E38" s="74"/>
      <c r="G38" s="18"/>
      <c r="H38" s="79"/>
      <c r="I38" s="18"/>
    </row>
    <row r="39" spans="5:10" x14ac:dyDescent="0.3">
      <c r="E39" s="74"/>
      <c r="G39" s="18"/>
      <c r="H39" s="79"/>
      <c r="I39" s="18"/>
    </row>
    <row r="40" spans="5:10" x14ac:dyDescent="0.3">
      <c r="E40" s="74"/>
      <c r="G40" s="18"/>
      <c r="H40" s="79"/>
      <c r="I40" s="18"/>
    </row>
    <row r="41" spans="5:10" x14ac:dyDescent="0.3">
      <c r="E41" s="74"/>
      <c r="G41" s="18"/>
      <c r="H41" s="79"/>
      <c r="I41" s="18"/>
    </row>
    <row r="42" spans="5:10" x14ac:dyDescent="0.3">
      <c r="E42" s="74"/>
      <c r="G42" s="18"/>
      <c r="H42" s="79"/>
      <c r="I42" s="18"/>
    </row>
    <row r="43" spans="5:10" x14ac:dyDescent="0.3">
      <c r="E43" s="74"/>
      <c r="G43" s="18"/>
      <c r="H43" s="79"/>
      <c r="I43" s="18"/>
    </row>
    <row r="44" spans="5:10" x14ac:dyDescent="0.3">
      <c r="E44" s="74"/>
      <c r="G44" s="18"/>
      <c r="H44" s="79"/>
      <c r="I44" s="18"/>
    </row>
    <row r="45" spans="5:10" x14ac:dyDescent="0.3">
      <c r="E45" s="74"/>
      <c r="G45" s="18"/>
      <c r="H45" s="79"/>
      <c r="I45" s="18"/>
    </row>
    <row r="46" spans="5:10" x14ac:dyDescent="0.3">
      <c r="E46" s="74"/>
      <c r="G46" s="18"/>
      <c r="H46" s="79"/>
      <c r="I46" s="18"/>
    </row>
    <row r="47" spans="5:10" x14ac:dyDescent="0.3">
      <c r="E47" s="74"/>
      <c r="G47" s="18"/>
      <c r="H47" s="79"/>
      <c r="I47" s="18"/>
      <c r="J47" s="18"/>
    </row>
    <row r="48" spans="5:10" x14ac:dyDescent="0.3">
      <c r="E48" s="74"/>
      <c r="G48" s="18"/>
      <c r="H48" s="79"/>
      <c r="I48" s="18"/>
    </row>
    <row r="49" spans="5:9" x14ac:dyDescent="0.3">
      <c r="E49" s="74"/>
      <c r="G49" s="18"/>
      <c r="H49" s="79"/>
      <c r="I49" s="18"/>
    </row>
    <row r="50" spans="5:9" x14ac:dyDescent="0.3">
      <c r="E50" s="74"/>
      <c r="G50" s="18"/>
      <c r="H50" s="79"/>
      <c r="I50" s="18"/>
    </row>
    <row r="51" spans="5:9" x14ac:dyDescent="0.3">
      <c r="E51" s="74"/>
      <c r="G51" s="18"/>
      <c r="H51" s="79"/>
      <c r="I51" s="18"/>
    </row>
    <row r="52" spans="5:9" x14ac:dyDescent="0.3">
      <c r="E52" s="74"/>
      <c r="G52" s="18"/>
      <c r="H52" s="79"/>
      <c r="I52" s="18"/>
    </row>
    <row r="53" spans="5:9" x14ac:dyDescent="0.3">
      <c r="E53" s="74"/>
      <c r="G53" s="18"/>
      <c r="H53" s="79"/>
      <c r="I53" s="18"/>
    </row>
    <row r="54" spans="5:9" x14ac:dyDescent="0.3">
      <c r="E54" s="74"/>
      <c r="G54" s="18"/>
      <c r="H54" s="79"/>
      <c r="I54" s="18"/>
    </row>
    <row r="55" spans="5:9" x14ac:dyDescent="0.3">
      <c r="E55" s="74"/>
      <c r="G55" s="18"/>
      <c r="H55" s="79"/>
      <c r="I55" s="18"/>
    </row>
    <row r="56" spans="5:9" x14ac:dyDescent="0.3">
      <c r="E56" s="74"/>
      <c r="G56" s="18"/>
      <c r="H56" s="79"/>
      <c r="I56" s="18"/>
    </row>
    <row r="57" spans="5:9" x14ac:dyDescent="0.3">
      <c r="E57" s="74"/>
      <c r="G57" s="18"/>
      <c r="H57" s="79"/>
      <c r="I57" s="18"/>
    </row>
    <row r="58" spans="5:9" x14ac:dyDescent="0.3">
      <c r="E58" s="74"/>
      <c r="G58" s="18"/>
      <c r="H58" s="79"/>
      <c r="I58" s="18"/>
    </row>
    <row r="59" spans="5:9" x14ac:dyDescent="0.3">
      <c r="E59" s="74"/>
      <c r="G59" s="18"/>
      <c r="H59" s="79"/>
      <c r="I59" s="18"/>
    </row>
    <row r="60" spans="5:9" x14ac:dyDescent="0.3">
      <c r="E60" s="74"/>
      <c r="G60" s="18"/>
      <c r="H60" s="79"/>
      <c r="I60" s="18"/>
    </row>
    <row r="61" spans="5:9" x14ac:dyDescent="0.3">
      <c r="E61" s="74"/>
      <c r="G61" s="18"/>
      <c r="H61" s="79"/>
      <c r="I61" s="18"/>
    </row>
    <row r="62" spans="5:9" x14ac:dyDescent="0.3">
      <c r="E62" s="74"/>
      <c r="G62" s="18"/>
      <c r="H62" s="79"/>
      <c r="I62" s="18"/>
    </row>
    <row r="63" spans="5:9" x14ac:dyDescent="0.3">
      <c r="E63" s="74"/>
      <c r="H63" s="79"/>
      <c r="I63" s="18"/>
    </row>
    <row r="64" spans="5:9" x14ac:dyDescent="0.3">
      <c r="E64" s="74"/>
      <c r="H64" s="79"/>
      <c r="I64" s="18"/>
    </row>
    <row r="65" spans="5:9" x14ac:dyDescent="0.3">
      <c r="E65" s="74"/>
      <c r="H65" s="79"/>
      <c r="I65" s="18"/>
    </row>
    <row r="66" spans="5:9" x14ac:dyDescent="0.3">
      <c r="E66" s="74"/>
      <c r="H66" s="79"/>
      <c r="I66" s="18"/>
    </row>
    <row r="67" spans="5:9" x14ac:dyDescent="0.3">
      <c r="E67" s="74"/>
      <c r="H67" s="79"/>
      <c r="I67" s="18"/>
    </row>
    <row r="68" spans="5:9" x14ac:dyDescent="0.3">
      <c r="E68" s="74"/>
      <c r="H68" s="79"/>
      <c r="I68" s="18"/>
    </row>
    <row r="69" spans="5:9" x14ac:dyDescent="0.3">
      <c r="E69" s="74"/>
      <c r="H69" s="79"/>
      <c r="I69" s="18"/>
    </row>
    <row r="70" spans="5:9" x14ac:dyDescent="0.3">
      <c r="E70" s="74"/>
      <c r="H70" s="79"/>
      <c r="I70" s="18"/>
    </row>
    <row r="71" spans="5:9" x14ac:dyDescent="0.3">
      <c r="E71" s="74"/>
      <c r="H71" s="79"/>
      <c r="I71" s="18"/>
    </row>
    <row r="72" spans="5:9" x14ac:dyDescent="0.3">
      <c r="E72" s="74"/>
      <c r="H72" s="79"/>
      <c r="I72" s="18"/>
    </row>
    <row r="73" spans="5:9" x14ac:dyDescent="0.3">
      <c r="E73" s="74"/>
      <c r="H73" s="79"/>
      <c r="I73" s="18"/>
    </row>
    <row r="74" spans="5:9" x14ac:dyDescent="0.3">
      <c r="E74" s="74"/>
      <c r="H74" s="79"/>
      <c r="I74" s="18"/>
    </row>
    <row r="75" spans="5:9" x14ac:dyDescent="0.3">
      <c r="E75" s="74"/>
      <c r="H75" s="79"/>
      <c r="I75" s="18"/>
    </row>
    <row r="76" spans="5:9" x14ac:dyDescent="0.3">
      <c r="E76" s="74"/>
      <c r="H76" s="79"/>
      <c r="I76" s="18"/>
    </row>
    <row r="77" spans="5:9" x14ac:dyDescent="0.3">
      <c r="E77" s="74"/>
      <c r="H77" s="79"/>
      <c r="I77" s="18"/>
    </row>
    <row r="78" spans="5:9" x14ac:dyDescent="0.3">
      <c r="E78" s="74"/>
      <c r="H78" s="79"/>
      <c r="I78" s="18"/>
    </row>
    <row r="79" spans="5:9" x14ac:dyDescent="0.3">
      <c r="E79" s="74"/>
      <c r="H79" s="79"/>
      <c r="I79" s="18"/>
    </row>
    <row r="80" spans="5:9" x14ac:dyDescent="0.3">
      <c r="E80" s="74"/>
      <c r="H80" s="79"/>
      <c r="I80" s="18"/>
    </row>
    <row r="81" spans="5:9" x14ac:dyDescent="0.3">
      <c r="E81" s="74"/>
      <c r="H81" s="79"/>
      <c r="I81" s="18"/>
    </row>
    <row r="82" spans="5:9" x14ac:dyDescent="0.3">
      <c r="E82" s="74"/>
      <c r="H82" s="79"/>
      <c r="I82" s="18"/>
    </row>
    <row r="83" spans="5:9" x14ac:dyDescent="0.3">
      <c r="E83" s="74"/>
      <c r="H83" s="79"/>
      <c r="I83" s="18"/>
    </row>
    <row r="84" spans="5:9" x14ac:dyDescent="0.3">
      <c r="E84" s="74"/>
      <c r="H84" s="79"/>
      <c r="I84" s="18"/>
    </row>
    <row r="85" spans="5:9" x14ac:dyDescent="0.3">
      <c r="E85" s="74"/>
      <c r="H85" s="79"/>
      <c r="I85" s="18"/>
    </row>
    <row r="86" spans="5:9" x14ac:dyDescent="0.3">
      <c r="E86" s="74"/>
      <c r="H86" s="79"/>
      <c r="I86" s="18"/>
    </row>
    <row r="87" spans="5:9" x14ac:dyDescent="0.3">
      <c r="E87" s="74"/>
      <c r="H87" s="79"/>
      <c r="I87" s="18"/>
    </row>
    <row r="88" spans="5:9" x14ac:dyDescent="0.3">
      <c r="E88" s="74"/>
      <c r="H88" s="79"/>
      <c r="I88" s="18"/>
    </row>
    <row r="89" spans="5:9" x14ac:dyDescent="0.3">
      <c r="E89" s="74"/>
      <c r="H89" s="79"/>
      <c r="I89" s="18"/>
    </row>
    <row r="90" spans="5:9" x14ac:dyDescent="0.3">
      <c r="E90" s="74"/>
      <c r="H90" s="79"/>
      <c r="I90" s="18"/>
    </row>
    <row r="91" spans="5:9" x14ac:dyDescent="0.3">
      <c r="E91" s="74"/>
      <c r="H91" s="79"/>
      <c r="I91" s="18"/>
    </row>
    <row r="92" spans="5:9" x14ac:dyDescent="0.3">
      <c r="E92" s="74"/>
      <c r="H92" s="79"/>
      <c r="I92" s="18"/>
    </row>
    <row r="93" spans="5:9" x14ac:dyDescent="0.3">
      <c r="E93" s="74"/>
      <c r="H93" s="79"/>
      <c r="I93" s="18"/>
    </row>
    <row r="94" spans="5:9" x14ac:dyDescent="0.3">
      <c r="E94" s="74"/>
      <c r="H94" s="79"/>
      <c r="I94" s="18"/>
    </row>
    <row r="95" spans="5:9" x14ac:dyDescent="0.3">
      <c r="E95" s="74"/>
      <c r="H95" s="79"/>
      <c r="I95" s="18"/>
    </row>
    <row r="96" spans="5:9" x14ac:dyDescent="0.3">
      <c r="E96" s="74"/>
      <c r="H96" s="79"/>
      <c r="I96" s="18"/>
    </row>
    <row r="97" spans="5:9" x14ac:dyDescent="0.3">
      <c r="E97" s="74"/>
      <c r="H97" s="79"/>
      <c r="I97" s="18"/>
    </row>
    <row r="98" spans="5:9" x14ac:dyDescent="0.3">
      <c r="E98" s="74"/>
      <c r="H98" s="79"/>
      <c r="I98" s="18"/>
    </row>
    <row r="99" spans="5:9" x14ac:dyDescent="0.3">
      <c r="E99" s="74"/>
      <c r="H99" s="79"/>
      <c r="I99" s="18"/>
    </row>
    <row r="100" spans="5:9" x14ac:dyDescent="0.3">
      <c r="E100" s="74"/>
      <c r="H100" s="79"/>
      <c r="I100" s="18"/>
    </row>
    <row r="101" spans="5:9" x14ac:dyDescent="0.3">
      <c r="E101" s="74"/>
      <c r="H101" s="79"/>
      <c r="I101" s="18"/>
    </row>
    <row r="102" spans="5:9" x14ac:dyDescent="0.3">
      <c r="E102" s="74"/>
      <c r="H102" s="79"/>
      <c r="I102" s="18"/>
    </row>
    <row r="103" spans="5:9" x14ac:dyDescent="0.3">
      <c r="E103" s="74"/>
      <c r="H103" s="79"/>
      <c r="I103" s="18"/>
    </row>
  </sheetData>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4CA09-C2F3-4AD8-AD9C-D84478A54208}">
  <sheetPr codeName="Sheet14"/>
  <dimension ref="B1:K95"/>
  <sheetViews>
    <sheetView zoomScale="130" zoomScaleNormal="130" workbookViewId="0"/>
  </sheetViews>
  <sheetFormatPr defaultRowHeight="16.5" x14ac:dyDescent="0.3"/>
  <cols>
    <col min="1" max="1" width="2.625" customWidth="1"/>
    <col min="2" max="4" width="14.625" customWidth="1"/>
    <col min="5" max="5" width="31" customWidth="1"/>
    <col min="6" max="6" width="15.375" style="12" customWidth="1"/>
    <col min="7" max="7" width="16.125" customWidth="1"/>
    <col min="8" max="8" width="18.5" style="12" customWidth="1"/>
    <col min="9" max="9" width="25.25" customWidth="1"/>
    <col min="10" max="10" width="14.25" customWidth="1"/>
    <col min="11" max="11" width="14.625" customWidth="1"/>
  </cols>
  <sheetData>
    <row r="1" spans="2:11" ht="67.900000000000006" customHeight="1" x14ac:dyDescent="0.3">
      <c r="F1" s="81"/>
    </row>
    <row r="3" spans="2:11" x14ac:dyDescent="0.3">
      <c r="B3" s="75" t="s">
        <v>381</v>
      </c>
      <c r="C3" s="75" t="s">
        <v>382</v>
      </c>
      <c r="D3" s="75" t="s">
        <v>397</v>
      </c>
      <c r="E3" s="75" t="s">
        <v>398</v>
      </c>
      <c r="F3" s="75" t="s">
        <v>399</v>
      </c>
      <c r="G3" s="75" t="s">
        <v>400</v>
      </c>
      <c r="H3" s="75" t="s">
        <v>401</v>
      </c>
      <c r="I3" s="75" t="s">
        <v>402</v>
      </c>
      <c r="J3" s="75" t="s">
        <v>403</v>
      </c>
      <c r="K3" s="75" t="s">
        <v>404</v>
      </c>
    </row>
    <row r="4" spans="2:11" x14ac:dyDescent="0.3">
      <c r="B4" s="78"/>
      <c r="D4" s="18"/>
      <c r="E4" s="82"/>
      <c r="F4" s="79"/>
      <c r="G4" s="18"/>
      <c r="H4" s="79"/>
      <c r="I4" s="18"/>
      <c r="J4" s="18"/>
      <c r="K4" s="18"/>
    </row>
    <row r="5" spans="2:11" x14ac:dyDescent="0.3">
      <c r="B5" s="78"/>
      <c r="D5" s="18"/>
      <c r="E5" s="82"/>
      <c r="F5" s="79"/>
      <c r="G5" s="18"/>
      <c r="H5" s="79"/>
      <c r="I5" s="18"/>
      <c r="J5" s="18"/>
      <c r="K5" s="18"/>
    </row>
    <row r="6" spans="2:11" x14ac:dyDescent="0.3">
      <c r="B6" s="78"/>
      <c r="D6" s="18"/>
      <c r="E6" s="82"/>
      <c r="F6" s="79"/>
      <c r="G6" s="18"/>
      <c r="H6" s="79"/>
      <c r="I6" s="18"/>
      <c r="J6" s="18"/>
      <c r="K6" s="18"/>
    </row>
    <row r="7" spans="2:11" x14ac:dyDescent="0.3">
      <c r="B7" s="78"/>
      <c r="D7" s="18"/>
      <c r="E7" s="82"/>
      <c r="F7" s="79"/>
      <c r="G7" s="18"/>
      <c r="H7" s="79"/>
      <c r="I7" s="18"/>
      <c r="J7" s="18"/>
      <c r="K7" s="18"/>
    </row>
    <row r="8" spans="2:11" x14ac:dyDescent="0.3">
      <c r="B8" s="78"/>
      <c r="D8" s="18"/>
      <c r="E8" s="82"/>
      <c r="F8" s="79"/>
      <c r="G8" s="18"/>
      <c r="H8" s="79"/>
      <c r="I8" s="18"/>
      <c r="J8" s="18"/>
      <c r="K8" s="18"/>
    </row>
    <row r="9" spans="2:11" x14ac:dyDescent="0.3">
      <c r="B9" s="78"/>
      <c r="D9" s="18"/>
      <c r="E9" s="82"/>
      <c r="F9" s="79"/>
      <c r="G9" s="18"/>
      <c r="H9" s="79"/>
      <c r="I9" s="18"/>
      <c r="J9" s="18"/>
      <c r="K9" s="18"/>
    </row>
    <row r="10" spans="2:11" x14ac:dyDescent="0.3">
      <c r="B10" s="78"/>
      <c r="D10" s="18"/>
      <c r="E10" s="82"/>
      <c r="F10" s="79"/>
      <c r="G10" s="18"/>
      <c r="H10" s="79"/>
      <c r="I10" s="18"/>
      <c r="J10" s="18"/>
      <c r="K10" s="18"/>
    </row>
    <row r="11" spans="2:11" x14ac:dyDescent="0.3">
      <c r="B11" s="78"/>
      <c r="D11" s="18"/>
      <c r="E11" s="82"/>
      <c r="F11" s="79"/>
      <c r="G11" s="18"/>
      <c r="H11" s="79"/>
      <c r="I11" s="18"/>
      <c r="J11" s="18"/>
      <c r="K11" s="18"/>
    </row>
    <row r="12" spans="2:11" x14ac:dyDescent="0.3">
      <c r="E12" s="74"/>
      <c r="H12" s="79"/>
      <c r="I12" s="18"/>
    </row>
    <row r="13" spans="2:11" x14ac:dyDescent="0.3">
      <c r="E13" s="74"/>
      <c r="H13" s="79"/>
      <c r="I13" s="18"/>
    </row>
    <row r="14" spans="2:11" x14ac:dyDescent="0.3">
      <c r="E14" s="74"/>
      <c r="H14" s="79"/>
      <c r="I14" s="18"/>
    </row>
    <row r="15" spans="2:11" x14ac:dyDescent="0.3">
      <c r="E15" s="74"/>
      <c r="H15" s="79"/>
      <c r="I15" s="18"/>
    </row>
    <row r="16" spans="2:11" x14ac:dyDescent="0.3">
      <c r="E16" s="74"/>
      <c r="H16" s="79"/>
      <c r="I16" s="18"/>
    </row>
    <row r="17" spans="5:9" x14ac:dyDescent="0.3">
      <c r="E17" s="74"/>
      <c r="H17" s="79"/>
      <c r="I17" s="18"/>
    </row>
    <row r="18" spans="5:9" x14ac:dyDescent="0.3">
      <c r="E18" s="74"/>
      <c r="H18" s="79"/>
      <c r="I18" s="18"/>
    </row>
    <row r="19" spans="5:9" x14ac:dyDescent="0.3">
      <c r="E19" s="74"/>
      <c r="H19" s="79"/>
      <c r="I19" s="18"/>
    </row>
    <row r="20" spans="5:9" x14ac:dyDescent="0.3">
      <c r="E20" s="74"/>
      <c r="H20" s="79"/>
      <c r="I20" s="18"/>
    </row>
    <row r="21" spans="5:9" x14ac:dyDescent="0.3">
      <c r="E21" s="74"/>
      <c r="H21" s="79"/>
      <c r="I21" s="18"/>
    </row>
    <row r="22" spans="5:9" x14ac:dyDescent="0.3">
      <c r="E22" s="74"/>
      <c r="H22" s="79"/>
      <c r="I22" s="18"/>
    </row>
    <row r="23" spans="5:9" x14ac:dyDescent="0.3">
      <c r="E23" s="74"/>
      <c r="H23" s="79"/>
      <c r="I23" s="18"/>
    </row>
    <row r="24" spans="5:9" x14ac:dyDescent="0.3">
      <c r="E24" s="74"/>
      <c r="H24" s="79"/>
      <c r="I24" s="18"/>
    </row>
    <row r="25" spans="5:9" x14ac:dyDescent="0.3">
      <c r="E25" s="74"/>
      <c r="H25" s="79"/>
      <c r="I25" s="18"/>
    </row>
    <row r="26" spans="5:9" x14ac:dyDescent="0.3">
      <c r="E26" s="74"/>
      <c r="H26" s="79"/>
      <c r="I26" s="18"/>
    </row>
    <row r="27" spans="5:9" x14ac:dyDescent="0.3">
      <c r="E27" s="74"/>
      <c r="H27" s="79"/>
      <c r="I27" s="18"/>
    </row>
    <row r="28" spans="5:9" x14ac:dyDescent="0.3">
      <c r="E28" s="74"/>
      <c r="H28" s="79"/>
      <c r="I28" s="18"/>
    </row>
    <row r="29" spans="5:9" x14ac:dyDescent="0.3">
      <c r="E29" s="74"/>
      <c r="G29" s="18"/>
      <c r="H29" s="79"/>
      <c r="I29" s="18"/>
    </row>
    <row r="30" spans="5:9" x14ac:dyDescent="0.3">
      <c r="E30" s="74"/>
      <c r="G30" s="18"/>
      <c r="H30" s="79"/>
      <c r="I30" s="18"/>
    </row>
    <row r="31" spans="5:9" x14ac:dyDescent="0.3">
      <c r="E31" s="74"/>
      <c r="G31" s="18"/>
      <c r="H31" s="79"/>
      <c r="I31" s="18"/>
    </row>
    <row r="32" spans="5:9" x14ac:dyDescent="0.3">
      <c r="E32" s="74"/>
      <c r="G32" s="18"/>
      <c r="H32" s="79"/>
      <c r="I32" s="18"/>
    </row>
    <row r="33" spans="5:10" x14ac:dyDescent="0.3">
      <c r="E33" s="74"/>
      <c r="G33" s="18"/>
      <c r="H33" s="79"/>
      <c r="I33" s="18"/>
    </row>
    <row r="34" spans="5:10" x14ac:dyDescent="0.3">
      <c r="E34" s="74"/>
      <c r="G34" s="18"/>
      <c r="H34" s="79"/>
      <c r="I34" s="18"/>
    </row>
    <row r="35" spans="5:10" x14ac:dyDescent="0.3">
      <c r="E35" s="74"/>
      <c r="G35" s="18"/>
      <c r="H35" s="79"/>
      <c r="I35" s="18"/>
    </row>
    <row r="36" spans="5:10" x14ac:dyDescent="0.3">
      <c r="E36" s="74"/>
      <c r="G36" s="18"/>
      <c r="H36" s="79"/>
      <c r="I36" s="18"/>
    </row>
    <row r="37" spans="5:10" x14ac:dyDescent="0.3">
      <c r="E37" s="74"/>
      <c r="G37" s="18"/>
      <c r="H37" s="79"/>
      <c r="I37" s="18"/>
    </row>
    <row r="38" spans="5:10" x14ac:dyDescent="0.3">
      <c r="E38" s="74"/>
      <c r="G38" s="18"/>
      <c r="H38" s="79"/>
      <c r="I38" s="18"/>
    </row>
    <row r="39" spans="5:10" x14ac:dyDescent="0.3">
      <c r="E39" s="74"/>
      <c r="G39" s="18"/>
      <c r="H39" s="79"/>
      <c r="I39" s="18"/>
      <c r="J39" s="18"/>
    </row>
    <row r="40" spans="5:10" x14ac:dyDescent="0.3">
      <c r="E40" s="74"/>
      <c r="G40" s="18"/>
      <c r="H40" s="79"/>
      <c r="I40" s="18"/>
    </row>
    <row r="41" spans="5:10" x14ac:dyDescent="0.3">
      <c r="E41" s="74"/>
      <c r="G41" s="18"/>
      <c r="H41" s="79"/>
      <c r="I41" s="18"/>
    </row>
    <row r="42" spans="5:10" x14ac:dyDescent="0.3">
      <c r="E42" s="74"/>
      <c r="G42" s="18"/>
      <c r="H42" s="79"/>
      <c r="I42" s="18"/>
    </row>
    <row r="43" spans="5:10" x14ac:dyDescent="0.3">
      <c r="E43" s="74"/>
      <c r="G43" s="18"/>
      <c r="H43" s="79"/>
      <c r="I43" s="18"/>
    </row>
    <row r="44" spans="5:10" x14ac:dyDescent="0.3">
      <c r="E44" s="74"/>
      <c r="G44" s="18"/>
      <c r="H44" s="79"/>
      <c r="I44" s="18"/>
    </row>
    <row r="45" spans="5:10" x14ac:dyDescent="0.3">
      <c r="E45" s="74"/>
      <c r="G45" s="18"/>
      <c r="H45" s="79"/>
      <c r="I45" s="18"/>
    </row>
    <row r="46" spans="5:10" x14ac:dyDescent="0.3">
      <c r="E46" s="74"/>
      <c r="G46" s="18"/>
      <c r="H46" s="79"/>
      <c r="I46" s="18"/>
    </row>
    <row r="47" spans="5:10" x14ac:dyDescent="0.3">
      <c r="E47" s="74"/>
      <c r="G47" s="18"/>
      <c r="H47" s="79"/>
      <c r="I47" s="18"/>
    </row>
    <row r="48" spans="5:10" x14ac:dyDescent="0.3">
      <c r="E48" s="74"/>
      <c r="G48" s="18"/>
      <c r="H48" s="79"/>
      <c r="I48" s="18"/>
    </row>
    <row r="49" spans="5:9" x14ac:dyDescent="0.3">
      <c r="E49" s="74"/>
      <c r="G49" s="18"/>
      <c r="H49" s="79"/>
      <c r="I49" s="18"/>
    </row>
    <row r="50" spans="5:9" x14ac:dyDescent="0.3">
      <c r="E50" s="74"/>
      <c r="G50" s="18"/>
      <c r="H50" s="79"/>
      <c r="I50" s="18"/>
    </row>
    <row r="51" spans="5:9" x14ac:dyDescent="0.3">
      <c r="E51" s="74"/>
      <c r="G51" s="18"/>
      <c r="H51" s="79"/>
      <c r="I51" s="18"/>
    </row>
    <row r="52" spans="5:9" x14ac:dyDescent="0.3">
      <c r="E52" s="74"/>
      <c r="G52" s="18"/>
      <c r="H52" s="79"/>
      <c r="I52" s="18"/>
    </row>
    <row r="53" spans="5:9" x14ac:dyDescent="0.3">
      <c r="E53" s="74"/>
      <c r="G53" s="18"/>
      <c r="H53" s="79"/>
      <c r="I53" s="18"/>
    </row>
    <row r="54" spans="5:9" x14ac:dyDescent="0.3">
      <c r="E54" s="74"/>
      <c r="G54" s="18"/>
      <c r="H54" s="79"/>
      <c r="I54" s="18"/>
    </row>
    <row r="55" spans="5:9" x14ac:dyDescent="0.3">
      <c r="E55" s="74"/>
      <c r="H55" s="79"/>
      <c r="I55" s="18"/>
    </row>
    <row r="56" spans="5:9" x14ac:dyDescent="0.3">
      <c r="E56" s="74"/>
      <c r="H56" s="79"/>
      <c r="I56" s="18"/>
    </row>
    <row r="57" spans="5:9" x14ac:dyDescent="0.3">
      <c r="E57" s="74"/>
      <c r="H57" s="79"/>
      <c r="I57" s="18"/>
    </row>
    <row r="58" spans="5:9" x14ac:dyDescent="0.3">
      <c r="E58" s="74"/>
      <c r="H58" s="79"/>
      <c r="I58" s="18"/>
    </row>
    <row r="59" spans="5:9" x14ac:dyDescent="0.3">
      <c r="E59" s="74"/>
      <c r="H59" s="79"/>
      <c r="I59" s="18"/>
    </row>
    <row r="60" spans="5:9" x14ac:dyDescent="0.3">
      <c r="E60" s="74"/>
      <c r="H60" s="79"/>
      <c r="I60" s="18"/>
    </row>
    <row r="61" spans="5:9" x14ac:dyDescent="0.3">
      <c r="E61" s="74"/>
      <c r="H61" s="79"/>
      <c r="I61" s="18"/>
    </row>
    <row r="62" spans="5:9" x14ac:dyDescent="0.3">
      <c r="E62" s="74"/>
      <c r="H62" s="79"/>
      <c r="I62" s="18"/>
    </row>
    <row r="63" spans="5:9" x14ac:dyDescent="0.3">
      <c r="E63" s="74"/>
      <c r="H63" s="79"/>
      <c r="I63" s="18"/>
    </row>
    <row r="64" spans="5:9" x14ac:dyDescent="0.3">
      <c r="E64" s="74"/>
      <c r="H64" s="79"/>
      <c r="I64" s="18"/>
    </row>
    <row r="65" spans="5:9" x14ac:dyDescent="0.3">
      <c r="E65" s="74"/>
      <c r="H65" s="79"/>
      <c r="I65" s="18"/>
    </row>
    <row r="66" spans="5:9" x14ac:dyDescent="0.3">
      <c r="E66" s="74"/>
      <c r="H66" s="79"/>
      <c r="I66" s="18"/>
    </row>
    <row r="67" spans="5:9" x14ac:dyDescent="0.3">
      <c r="E67" s="74"/>
      <c r="H67" s="79"/>
      <c r="I67" s="18"/>
    </row>
    <row r="68" spans="5:9" x14ac:dyDescent="0.3">
      <c r="E68" s="74"/>
      <c r="H68" s="79"/>
      <c r="I68" s="18"/>
    </row>
    <row r="69" spans="5:9" x14ac:dyDescent="0.3">
      <c r="E69" s="74"/>
      <c r="H69" s="79"/>
      <c r="I69" s="18"/>
    </row>
    <row r="70" spans="5:9" x14ac:dyDescent="0.3">
      <c r="E70" s="74"/>
      <c r="H70" s="79"/>
      <c r="I70" s="18"/>
    </row>
    <row r="71" spans="5:9" x14ac:dyDescent="0.3">
      <c r="E71" s="74"/>
      <c r="H71" s="79"/>
      <c r="I71" s="18"/>
    </row>
    <row r="72" spans="5:9" x14ac:dyDescent="0.3">
      <c r="E72" s="74"/>
      <c r="H72" s="79"/>
      <c r="I72" s="18"/>
    </row>
    <row r="73" spans="5:9" x14ac:dyDescent="0.3">
      <c r="E73" s="74"/>
      <c r="H73" s="79"/>
      <c r="I73" s="18"/>
    </row>
    <row r="74" spans="5:9" x14ac:dyDescent="0.3">
      <c r="E74" s="74"/>
      <c r="H74" s="79"/>
      <c r="I74" s="18"/>
    </row>
    <row r="75" spans="5:9" x14ac:dyDescent="0.3">
      <c r="E75" s="74"/>
      <c r="H75" s="79"/>
      <c r="I75" s="18"/>
    </row>
    <row r="76" spans="5:9" x14ac:dyDescent="0.3">
      <c r="E76" s="74"/>
      <c r="H76" s="79"/>
      <c r="I76" s="18"/>
    </row>
    <row r="77" spans="5:9" x14ac:dyDescent="0.3">
      <c r="E77" s="74"/>
      <c r="H77" s="79"/>
      <c r="I77" s="18"/>
    </row>
    <row r="78" spans="5:9" x14ac:dyDescent="0.3">
      <c r="E78" s="74"/>
      <c r="H78" s="79"/>
      <c r="I78" s="18"/>
    </row>
    <row r="79" spans="5:9" x14ac:dyDescent="0.3">
      <c r="E79" s="74"/>
      <c r="H79" s="79"/>
      <c r="I79" s="18"/>
    </row>
    <row r="80" spans="5:9" x14ac:dyDescent="0.3">
      <c r="E80" s="74"/>
      <c r="H80" s="79"/>
      <c r="I80" s="18"/>
    </row>
    <row r="81" spans="5:9" x14ac:dyDescent="0.3">
      <c r="E81" s="74"/>
      <c r="H81" s="79"/>
      <c r="I81" s="18"/>
    </row>
    <row r="82" spans="5:9" x14ac:dyDescent="0.3">
      <c r="E82" s="74"/>
      <c r="H82" s="79"/>
      <c r="I82" s="18"/>
    </row>
    <row r="83" spans="5:9" x14ac:dyDescent="0.3">
      <c r="E83" s="74"/>
      <c r="H83" s="79"/>
      <c r="I83" s="18"/>
    </row>
    <row r="84" spans="5:9" x14ac:dyDescent="0.3">
      <c r="E84" s="74"/>
      <c r="H84" s="79"/>
      <c r="I84" s="18"/>
    </row>
    <row r="85" spans="5:9" x14ac:dyDescent="0.3">
      <c r="E85" s="74"/>
      <c r="H85" s="79"/>
      <c r="I85" s="18"/>
    </row>
    <row r="86" spans="5:9" x14ac:dyDescent="0.3">
      <c r="E86" s="74"/>
      <c r="H86" s="79"/>
      <c r="I86" s="18"/>
    </row>
    <row r="87" spans="5:9" x14ac:dyDescent="0.3">
      <c r="E87" s="74"/>
      <c r="H87" s="79"/>
      <c r="I87" s="18"/>
    </row>
    <row r="88" spans="5:9" x14ac:dyDescent="0.3">
      <c r="E88" s="74"/>
      <c r="H88" s="79"/>
      <c r="I88" s="18"/>
    </row>
    <row r="89" spans="5:9" x14ac:dyDescent="0.3">
      <c r="E89" s="74"/>
      <c r="H89" s="79"/>
      <c r="I89" s="18"/>
    </row>
    <row r="90" spans="5:9" x14ac:dyDescent="0.3">
      <c r="E90" s="74"/>
      <c r="H90" s="79"/>
      <c r="I90" s="18"/>
    </row>
    <row r="91" spans="5:9" x14ac:dyDescent="0.3">
      <c r="E91" s="74"/>
      <c r="H91" s="79"/>
      <c r="I91" s="18"/>
    </row>
    <row r="92" spans="5:9" x14ac:dyDescent="0.3">
      <c r="E92" s="74"/>
      <c r="H92" s="79"/>
      <c r="I92" s="18"/>
    </row>
    <row r="93" spans="5:9" x14ac:dyDescent="0.3">
      <c r="E93" s="74"/>
      <c r="H93" s="79"/>
      <c r="I93" s="18"/>
    </row>
    <row r="94" spans="5:9" x14ac:dyDescent="0.3">
      <c r="E94" s="74"/>
      <c r="H94" s="79"/>
      <c r="I94" s="18"/>
    </row>
    <row r="95" spans="5:9" x14ac:dyDescent="0.3">
      <c r="E95" s="74"/>
      <c r="H95" s="79"/>
      <c r="I95" s="18"/>
    </row>
  </sheetData>
  <phoneticPr fontId="1"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2FCA6-5ADE-493D-87B0-192201A32BF8}">
  <sheetPr codeName="Sheet13"/>
  <dimension ref="B1:L103"/>
  <sheetViews>
    <sheetView zoomScale="115" zoomScaleNormal="115" workbookViewId="0"/>
  </sheetViews>
  <sheetFormatPr defaultRowHeight="16.5" x14ac:dyDescent="0.3"/>
  <cols>
    <col min="1" max="1" width="2.625" customWidth="1"/>
    <col min="2" max="2" width="13" customWidth="1"/>
    <col min="3" max="3" width="17" customWidth="1"/>
    <col min="4" max="4" width="15.5" style="5" customWidth="1"/>
    <col min="5" max="5" width="16" style="5" customWidth="1"/>
    <col min="6" max="6" width="16" style="84" customWidth="1"/>
    <col min="7" max="7" width="14.25" style="5" customWidth="1"/>
    <col min="8" max="8" width="23.125" style="84" customWidth="1"/>
    <col min="9" max="9" width="14.75" style="5" customWidth="1"/>
    <col min="10" max="10" width="16.375" style="5" customWidth="1"/>
    <col min="11" max="11" width="6.375" style="5" customWidth="1"/>
    <col min="12" max="12" width="14.75" style="5" customWidth="1"/>
  </cols>
  <sheetData>
    <row r="1" spans="2:12" ht="67.900000000000006" customHeight="1" x14ac:dyDescent="0.3">
      <c r="F1" s="83"/>
    </row>
    <row r="3" spans="2:12" x14ac:dyDescent="0.3">
      <c r="B3" s="85" t="s">
        <v>381</v>
      </c>
      <c r="C3" s="85" t="s">
        <v>382</v>
      </c>
      <c r="D3" s="85" t="s">
        <v>388</v>
      </c>
      <c r="E3" s="85" t="s">
        <v>389</v>
      </c>
      <c r="F3" s="85" t="s">
        <v>390</v>
      </c>
      <c r="G3" s="85" t="s">
        <v>391</v>
      </c>
      <c r="H3" s="85" t="s">
        <v>392</v>
      </c>
      <c r="I3" s="85" t="s">
        <v>393</v>
      </c>
      <c r="J3" s="85" t="s">
        <v>394</v>
      </c>
      <c r="K3" s="85" t="s">
        <v>395</v>
      </c>
      <c r="L3" s="85" t="s">
        <v>396</v>
      </c>
    </row>
    <row r="4" spans="2:12" x14ac:dyDescent="0.3">
      <c r="B4" s="78"/>
      <c r="D4" s="70"/>
      <c r="E4" s="86"/>
      <c r="F4" s="87"/>
      <c r="G4" s="70"/>
      <c r="H4" s="87"/>
      <c r="I4" s="70"/>
      <c r="K4" s="70"/>
      <c r="L4" s="70"/>
    </row>
    <row r="5" spans="2:12" x14ac:dyDescent="0.3">
      <c r="B5" s="78"/>
      <c r="D5" s="70"/>
      <c r="E5" s="86"/>
      <c r="F5" s="87"/>
      <c r="G5" s="70"/>
      <c r="H5" s="87"/>
      <c r="I5" s="70"/>
      <c r="K5" s="70"/>
      <c r="L5" s="70"/>
    </row>
    <row r="6" spans="2:12" x14ac:dyDescent="0.3">
      <c r="B6" s="78"/>
      <c r="D6" s="70"/>
      <c r="E6" s="86"/>
      <c r="F6" s="87"/>
      <c r="G6" s="70"/>
      <c r="H6" s="87"/>
      <c r="I6" s="70"/>
      <c r="K6" s="70"/>
      <c r="L6" s="70"/>
    </row>
    <row r="7" spans="2:12" x14ac:dyDescent="0.3">
      <c r="B7" s="78"/>
      <c r="D7" s="70"/>
      <c r="E7" s="86"/>
      <c r="F7" s="87"/>
      <c r="G7" s="70"/>
      <c r="H7" s="87"/>
      <c r="I7" s="70"/>
      <c r="K7" s="70"/>
      <c r="L7" s="70"/>
    </row>
    <row r="8" spans="2:12" x14ac:dyDescent="0.3">
      <c r="B8" s="78"/>
      <c r="E8" s="88"/>
      <c r="H8" s="87"/>
      <c r="I8" s="70"/>
    </row>
    <row r="9" spans="2:12" x14ac:dyDescent="0.3">
      <c r="B9" s="78"/>
      <c r="E9" s="88"/>
      <c r="H9" s="87"/>
      <c r="I9" s="70"/>
    </row>
    <row r="10" spans="2:12" x14ac:dyDescent="0.3">
      <c r="E10" s="88"/>
      <c r="H10" s="87"/>
      <c r="I10" s="70"/>
    </row>
    <row r="11" spans="2:12" x14ac:dyDescent="0.3">
      <c r="E11" s="88"/>
      <c r="H11" s="87"/>
      <c r="I11" s="70"/>
    </row>
    <row r="12" spans="2:12" x14ac:dyDescent="0.3">
      <c r="E12" s="88"/>
      <c r="H12" s="87"/>
      <c r="I12" s="70"/>
    </row>
    <row r="13" spans="2:12" x14ac:dyDescent="0.3">
      <c r="E13" s="88"/>
      <c r="H13" s="87"/>
      <c r="I13" s="70"/>
    </row>
    <row r="14" spans="2:12" x14ac:dyDescent="0.3">
      <c r="E14" s="88"/>
      <c r="H14" s="87"/>
      <c r="I14" s="70"/>
    </row>
    <row r="15" spans="2:12" x14ac:dyDescent="0.3">
      <c r="E15" s="88"/>
      <c r="H15" s="87"/>
      <c r="I15" s="70"/>
    </row>
    <row r="16" spans="2:12" x14ac:dyDescent="0.3">
      <c r="E16" s="88"/>
      <c r="H16" s="87"/>
      <c r="I16" s="70"/>
    </row>
    <row r="17" spans="5:9" x14ac:dyDescent="0.3">
      <c r="E17" s="88"/>
      <c r="H17" s="87"/>
      <c r="I17" s="70"/>
    </row>
    <row r="18" spans="5:9" x14ac:dyDescent="0.3">
      <c r="E18" s="88"/>
      <c r="H18" s="87"/>
      <c r="I18" s="70"/>
    </row>
    <row r="19" spans="5:9" x14ac:dyDescent="0.3">
      <c r="E19" s="88"/>
      <c r="H19" s="87"/>
      <c r="I19" s="70"/>
    </row>
    <row r="20" spans="5:9" x14ac:dyDescent="0.3">
      <c r="E20" s="88"/>
      <c r="H20" s="87"/>
      <c r="I20" s="70"/>
    </row>
    <row r="21" spans="5:9" x14ac:dyDescent="0.3">
      <c r="E21" s="88"/>
      <c r="H21" s="87"/>
      <c r="I21" s="70"/>
    </row>
    <row r="22" spans="5:9" x14ac:dyDescent="0.3">
      <c r="E22" s="88"/>
      <c r="H22" s="87"/>
      <c r="I22" s="70"/>
    </row>
    <row r="23" spans="5:9" x14ac:dyDescent="0.3">
      <c r="E23" s="88"/>
      <c r="H23" s="87"/>
      <c r="I23" s="70"/>
    </row>
    <row r="24" spans="5:9" x14ac:dyDescent="0.3">
      <c r="E24" s="88"/>
      <c r="H24" s="87"/>
      <c r="I24" s="70"/>
    </row>
    <row r="25" spans="5:9" x14ac:dyDescent="0.3">
      <c r="E25" s="88"/>
      <c r="H25" s="87"/>
      <c r="I25" s="70"/>
    </row>
    <row r="26" spans="5:9" x14ac:dyDescent="0.3">
      <c r="E26" s="88"/>
      <c r="H26" s="87"/>
      <c r="I26" s="70"/>
    </row>
    <row r="27" spans="5:9" x14ac:dyDescent="0.3">
      <c r="E27" s="88"/>
      <c r="H27" s="87"/>
      <c r="I27" s="70"/>
    </row>
    <row r="28" spans="5:9" x14ac:dyDescent="0.3">
      <c r="E28" s="88"/>
      <c r="H28" s="87"/>
      <c r="I28" s="70"/>
    </row>
    <row r="29" spans="5:9" x14ac:dyDescent="0.3">
      <c r="E29" s="88"/>
      <c r="H29" s="87"/>
      <c r="I29" s="70"/>
    </row>
    <row r="30" spans="5:9" x14ac:dyDescent="0.3">
      <c r="E30" s="88"/>
      <c r="H30" s="87"/>
      <c r="I30" s="70"/>
    </row>
    <row r="31" spans="5:9" x14ac:dyDescent="0.3">
      <c r="E31" s="88"/>
      <c r="H31" s="87"/>
      <c r="I31" s="70"/>
    </row>
    <row r="32" spans="5:9" x14ac:dyDescent="0.3">
      <c r="E32" s="88"/>
      <c r="H32" s="87"/>
      <c r="I32" s="70"/>
    </row>
    <row r="33" spans="5:10" x14ac:dyDescent="0.3">
      <c r="E33" s="88"/>
      <c r="H33" s="87"/>
      <c r="I33" s="70"/>
    </row>
    <row r="34" spans="5:10" x14ac:dyDescent="0.3">
      <c r="E34" s="88"/>
      <c r="H34" s="87"/>
      <c r="I34" s="70"/>
    </row>
    <row r="35" spans="5:10" x14ac:dyDescent="0.3">
      <c r="E35" s="88"/>
      <c r="H35" s="87"/>
      <c r="I35" s="70"/>
    </row>
    <row r="36" spans="5:10" x14ac:dyDescent="0.3">
      <c r="E36" s="88"/>
      <c r="H36" s="87"/>
      <c r="I36" s="70"/>
    </row>
    <row r="37" spans="5:10" x14ac:dyDescent="0.3">
      <c r="E37" s="88"/>
      <c r="G37" s="70"/>
      <c r="H37" s="87"/>
      <c r="I37" s="70"/>
    </row>
    <row r="38" spans="5:10" x14ac:dyDescent="0.3">
      <c r="E38" s="88"/>
      <c r="G38" s="70"/>
      <c r="H38" s="87"/>
      <c r="I38" s="70"/>
    </row>
    <row r="39" spans="5:10" x14ac:dyDescent="0.3">
      <c r="E39" s="88"/>
      <c r="G39" s="70"/>
      <c r="H39" s="87"/>
      <c r="I39" s="70"/>
    </row>
    <row r="40" spans="5:10" x14ac:dyDescent="0.3">
      <c r="E40" s="88"/>
      <c r="G40" s="70"/>
      <c r="H40" s="87"/>
      <c r="I40" s="70"/>
    </row>
    <row r="41" spans="5:10" x14ac:dyDescent="0.3">
      <c r="E41" s="88"/>
      <c r="G41" s="70"/>
      <c r="H41" s="87"/>
      <c r="I41" s="70"/>
    </row>
    <row r="42" spans="5:10" x14ac:dyDescent="0.3">
      <c r="E42" s="88"/>
      <c r="G42" s="70"/>
      <c r="H42" s="87"/>
      <c r="I42" s="70"/>
    </row>
    <row r="43" spans="5:10" x14ac:dyDescent="0.3">
      <c r="E43" s="88"/>
      <c r="G43" s="70"/>
      <c r="H43" s="87"/>
      <c r="I43" s="70"/>
    </row>
    <row r="44" spans="5:10" x14ac:dyDescent="0.3">
      <c r="E44" s="88"/>
      <c r="G44" s="70"/>
      <c r="H44" s="87"/>
      <c r="I44" s="70"/>
    </row>
    <row r="45" spans="5:10" x14ac:dyDescent="0.3">
      <c r="E45" s="88"/>
      <c r="G45" s="70"/>
      <c r="H45" s="87"/>
      <c r="I45" s="70"/>
    </row>
    <row r="46" spans="5:10" x14ac:dyDescent="0.3">
      <c r="E46" s="88"/>
      <c r="G46" s="70"/>
      <c r="H46" s="87"/>
      <c r="I46" s="70"/>
    </row>
    <row r="47" spans="5:10" x14ac:dyDescent="0.3">
      <c r="E47" s="88"/>
      <c r="G47" s="70"/>
      <c r="H47" s="87"/>
      <c r="I47" s="70"/>
      <c r="J47" s="70"/>
    </row>
    <row r="48" spans="5:10" x14ac:dyDescent="0.3">
      <c r="E48" s="88"/>
      <c r="G48" s="70"/>
      <c r="H48" s="87"/>
      <c r="I48" s="70"/>
    </row>
    <row r="49" spans="5:9" x14ac:dyDescent="0.3">
      <c r="E49" s="88"/>
      <c r="G49" s="70"/>
      <c r="H49" s="87"/>
      <c r="I49" s="70"/>
    </row>
    <row r="50" spans="5:9" x14ac:dyDescent="0.3">
      <c r="E50" s="88"/>
      <c r="G50" s="70"/>
      <c r="H50" s="87"/>
      <c r="I50" s="70"/>
    </row>
    <row r="51" spans="5:9" x14ac:dyDescent="0.3">
      <c r="E51" s="88"/>
      <c r="G51" s="70"/>
      <c r="H51" s="87"/>
      <c r="I51" s="70"/>
    </row>
    <row r="52" spans="5:9" x14ac:dyDescent="0.3">
      <c r="E52" s="88"/>
      <c r="G52" s="70"/>
      <c r="H52" s="87"/>
      <c r="I52" s="70"/>
    </row>
    <row r="53" spans="5:9" x14ac:dyDescent="0.3">
      <c r="E53" s="88"/>
      <c r="G53" s="70"/>
      <c r="H53" s="87"/>
      <c r="I53" s="70"/>
    </row>
    <row r="54" spans="5:9" x14ac:dyDescent="0.3">
      <c r="E54" s="88"/>
      <c r="G54" s="70"/>
      <c r="H54" s="87"/>
      <c r="I54" s="70"/>
    </row>
    <row r="55" spans="5:9" x14ac:dyDescent="0.3">
      <c r="E55" s="88"/>
      <c r="G55" s="70"/>
      <c r="H55" s="87"/>
      <c r="I55" s="70"/>
    </row>
    <row r="56" spans="5:9" x14ac:dyDescent="0.3">
      <c r="E56" s="88"/>
      <c r="G56" s="70"/>
      <c r="H56" s="87"/>
      <c r="I56" s="70"/>
    </row>
    <row r="57" spans="5:9" x14ac:dyDescent="0.3">
      <c r="E57" s="88"/>
      <c r="G57" s="70"/>
      <c r="H57" s="87"/>
      <c r="I57" s="70"/>
    </row>
    <row r="58" spans="5:9" x14ac:dyDescent="0.3">
      <c r="E58" s="88"/>
      <c r="G58" s="70"/>
      <c r="H58" s="87"/>
      <c r="I58" s="70"/>
    </row>
    <row r="59" spans="5:9" x14ac:dyDescent="0.3">
      <c r="E59" s="88"/>
      <c r="G59" s="70"/>
      <c r="H59" s="87"/>
      <c r="I59" s="70"/>
    </row>
    <row r="60" spans="5:9" x14ac:dyDescent="0.3">
      <c r="E60" s="88"/>
      <c r="G60" s="70"/>
      <c r="H60" s="87"/>
      <c r="I60" s="70"/>
    </row>
    <row r="61" spans="5:9" x14ac:dyDescent="0.3">
      <c r="E61" s="88"/>
      <c r="G61" s="70"/>
      <c r="H61" s="87"/>
      <c r="I61" s="70"/>
    </row>
    <row r="62" spans="5:9" x14ac:dyDescent="0.3">
      <c r="E62" s="88"/>
      <c r="G62" s="70"/>
      <c r="H62" s="87"/>
      <c r="I62" s="70"/>
    </row>
    <row r="63" spans="5:9" x14ac:dyDescent="0.3">
      <c r="E63" s="88"/>
      <c r="H63" s="87"/>
      <c r="I63" s="70"/>
    </row>
    <row r="64" spans="5:9" x14ac:dyDescent="0.3">
      <c r="E64" s="88"/>
      <c r="H64" s="87"/>
      <c r="I64" s="70"/>
    </row>
    <row r="65" spans="5:9" x14ac:dyDescent="0.3">
      <c r="E65" s="88"/>
      <c r="H65" s="87"/>
      <c r="I65" s="70"/>
    </row>
    <row r="66" spans="5:9" x14ac:dyDescent="0.3">
      <c r="E66" s="88"/>
      <c r="H66" s="87"/>
      <c r="I66" s="70"/>
    </row>
    <row r="67" spans="5:9" x14ac:dyDescent="0.3">
      <c r="E67" s="88"/>
      <c r="H67" s="87"/>
      <c r="I67" s="70"/>
    </row>
    <row r="68" spans="5:9" x14ac:dyDescent="0.3">
      <c r="E68" s="88"/>
      <c r="H68" s="87"/>
      <c r="I68" s="70"/>
    </row>
    <row r="69" spans="5:9" x14ac:dyDescent="0.3">
      <c r="E69" s="88"/>
      <c r="H69" s="87"/>
      <c r="I69" s="70"/>
    </row>
    <row r="70" spans="5:9" x14ac:dyDescent="0.3">
      <c r="E70" s="88"/>
      <c r="H70" s="87"/>
      <c r="I70" s="70"/>
    </row>
    <row r="71" spans="5:9" x14ac:dyDescent="0.3">
      <c r="E71" s="88"/>
      <c r="H71" s="87"/>
      <c r="I71" s="70"/>
    </row>
    <row r="72" spans="5:9" x14ac:dyDescent="0.3">
      <c r="E72" s="88"/>
      <c r="H72" s="87"/>
      <c r="I72" s="70"/>
    </row>
    <row r="73" spans="5:9" x14ac:dyDescent="0.3">
      <c r="E73" s="88"/>
      <c r="H73" s="87"/>
      <c r="I73" s="70"/>
    </row>
    <row r="74" spans="5:9" x14ac:dyDescent="0.3">
      <c r="E74" s="88"/>
      <c r="H74" s="87"/>
      <c r="I74" s="70"/>
    </row>
    <row r="75" spans="5:9" x14ac:dyDescent="0.3">
      <c r="E75" s="88"/>
      <c r="H75" s="87"/>
      <c r="I75" s="70"/>
    </row>
    <row r="76" spans="5:9" x14ac:dyDescent="0.3">
      <c r="E76" s="88"/>
      <c r="H76" s="87"/>
      <c r="I76" s="70"/>
    </row>
    <row r="77" spans="5:9" x14ac:dyDescent="0.3">
      <c r="E77" s="88"/>
      <c r="H77" s="87"/>
      <c r="I77" s="70"/>
    </row>
    <row r="78" spans="5:9" x14ac:dyDescent="0.3">
      <c r="E78" s="88"/>
      <c r="H78" s="87"/>
      <c r="I78" s="70"/>
    </row>
    <row r="79" spans="5:9" x14ac:dyDescent="0.3">
      <c r="E79" s="88"/>
      <c r="H79" s="87"/>
      <c r="I79" s="70"/>
    </row>
    <row r="80" spans="5:9" x14ac:dyDescent="0.3">
      <c r="E80" s="88"/>
      <c r="H80" s="87"/>
      <c r="I80" s="70"/>
    </row>
    <row r="81" spans="5:9" x14ac:dyDescent="0.3">
      <c r="E81" s="88"/>
      <c r="H81" s="87"/>
      <c r="I81" s="70"/>
    </row>
    <row r="82" spans="5:9" x14ac:dyDescent="0.3">
      <c r="E82" s="88"/>
      <c r="H82" s="87"/>
      <c r="I82" s="70"/>
    </row>
    <row r="83" spans="5:9" x14ac:dyDescent="0.3">
      <c r="E83" s="88"/>
      <c r="H83" s="87"/>
      <c r="I83" s="70"/>
    </row>
    <row r="84" spans="5:9" x14ac:dyDescent="0.3">
      <c r="E84" s="88"/>
      <c r="H84" s="87"/>
      <c r="I84" s="70"/>
    </row>
    <row r="85" spans="5:9" x14ac:dyDescent="0.3">
      <c r="E85" s="88"/>
      <c r="H85" s="87"/>
      <c r="I85" s="70"/>
    </row>
    <row r="86" spans="5:9" x14ac:dyDescent="0.3">
      <c r="E86" s="88"/>
      <c r="H86" s="87"/>
      <c r="I86" s="70"/>
    </row>
    <row r="87" spans="5:9" x14ac:dyDescent="0.3">
      <c r="E87" s="88"/>
      <c r="H87" s="87"/>
      <c r="I87" s="70"/>
    </row>
    <row r="88" spans="5:9" x14ac:dyDescent="0.3">
      <c r="E88" s="88"/>
      <c r="H88" s="87"/>
      <c r="I88" s="70"/>
    </row>
    <row r="89" spans="5:9" x14ac:dyDescent="0.3">
      <c r="E89" s="88"/>
      <c r="H89" s="87"/>
      <c r="I89" s="70"/>
    </row>
    <row r="90" spans="5:9" x14ac:dyDescent="0.3">
      <c r="E90" s="88"/>
      <c r="H90" s="87"/>
      <c r="I90" s="70"/>
    </row>
    <row r="91" spans="5:9" x14ac:dyDescent="0.3">
      <c r="E91" s="88"/>
      <c r="H91" s="87"/>
      <c r="I91" s="70"/>
    </row>
    <row r="92" spans="5:9" x14ac:dyDescent="0.3">
      <c r="E92" s="88"/>
      <c r="H92" s="87"/>
      <c r="I92" s="70"/>
    </row>
    <row r="93" spans="5:9" x14ac:dyDescent="0.3">
      <c r="E93" s="88"/>
      <c r="H93" s="87"/>
      <c r="I93" s="70"/>
    </row>
    <row r="94" spans="5:9" x14ac:dyDescent="0.3">
      <c r="E94" s="88"/>
      <c r="H94" s="87"/>
      <c r="I94" s="70"/>
    </row>
    <row r="95" spans="5:9" x14ac:dyDescent="0.3">
      <c r="E95" s="88"/>
      <c r="H95" s="87"/>
      <c r="I95" s="70"/>
    </row>
    <row r="96" spans="5:9" x14ac:dyDescent="0.3">
      <c r="E96" s="88"/>
      <c r="H96" s="87"/>
      <c r="I96" s="70"/>
    </row>
    <row r="97" spans="5:9" x14ac:dyDescent="0.3">
      <c r="E97" s="88"/>
      <c r="H97" s="87"/>
      <c r="I97" s="70"/>
    </row>
    <row r="98" spans="5:9" x14ac:dyDescent="0.3">
      <c r="E98" s="88"/>
      <c r="H98" s="87"/>
      <c r="I98" s="70"/>
    </row>
    <row r="99" spans="5:9" x14ac:dyDescent="0.3">
      <c r="E99" s="88"/>
      <c r="H99" s="87"/>
      <c r="I99" s="70"/>
    </row>
    <row r="100" spans="5:9" x14ac:dyDescent="0.3">
      <c r="E100" s="88"/>
      <c r="H100" s="87"/>
      <c r="I100" s="70"/>
    </row>
    <row r="101" spans="5:9" x14ac:dyDescent="0.3">
      <c r="E101" s="88"/>
      <c r="H101" s="87"/>
      <c r="I101" s="70"/>
    </row>
    <row r="102" spans="5:9" x14ac:dyDescent="0.3">
      <c r="E102" s="88"/>
      <c r="H102" s="87"/>
      <c r="I102" s="70"/>
    </row>
    <row r="103" spans="5:9" x14ac:dyDescent="0.3">
      <c r="E103" s="88"/>
      <c r="H103" s="87"/>
      <c r="I103" s="70"/>
    </row>
  </sheetData>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F10CD-3536-4112-8615-35BBEB7BCFBB}">
  <sheetPr codeName="Sheet7"/>
  <dimension ref="B1:N103"/>
  <sheetViews>
    <sheetView zoomScale="115" zoomScaleNormal="115" workbookViewId="0"/>
  </sheetViews>
  <sheetFormatPr defaultRowHeight="16.5" x14ac:dyDescent="0.3"/>
  <cols>
    <col min="1" max="1" width="2.625" customWidth="1"/>
    <col min="2" max="2" width="7.5" customWidth="1"/>
    <col min="3" max="3" width="11.5" customWidth="1"/>
    <col min="4" max="4" width="9.25" customWidth="1"/>
    <col min="5" max="8" width="10.25" customWidth="1"/>
    <col min="9" max="10" width="32.625" customWidth="1"/>
  </cols>
  <sheetData>
    <row r="1" spans="2:14" ht="48.75" customHeight="1" x14ac:dyDescent="0.3"/>
    <row r="2" spans="2:14" ht="33.75" customHeight="1" x14ac:dyDescent="0.3"/>
    <row r="3" spans="2:14" x14ac:dyDescent="0.3">
      <c r="B3" s="75" t="s">
        <v>315</v>
      </c>
      <c r="C3" s="76" t="s">
        <v>317</v>
      </c>
      <c r="D3" s="76" t="s">
        <v>318</v>
      </c>
      <c r="E3" s="76" t="s">
        <v>319</v>
      </c>
      <c r="F3" s="76" t="s">
        <v>320</v>
      </c>
      <c r="G3" s="76" t="s">
        <v>321</v>
      </c>
      <c r="H3" s="76" t="s">
        <v>322</v>
      </c>
      <c r="I3" s="76" t="s">
        <v>323</v>
      </c>
      <c r="J3" s="76" t="s">
        <v>370</v>
      </c>
      <c r="K3" s="18"/>
      <c r="L3" s="18"/>
      <c r="M3" s="18"/>
      <c r="N3" s="18"/>
    </row>
    <row r="4" spans="2:14" x14ac:dyDescent="0.3">
      <c r="B4">
        <v>1</v>
      </c>
      <c r="C4" t="s">
        <v>324</v>
      </c>
      <c r="D4" t="s">
        <v>325</v>
      </c>
      <c r="E4">
        <v>92</v>
      </c>
      <c r="F4">
        <v>88</v>
      </c>
      <c r="G4">
        <v>95</v>
      </c>
      <c r="H4">
        <v>89</v>
      </c>
      <c r="I4" t="s">
        <v>326</v>
      </c>
      <c r="J4" t="s">
        <v>327</v>
      </c>
      <c r="L4" s="18"/>
    </row>
    <row r="5" spans="2:14" x14ac:dyDescent="0.3">
      <c r="B5">
        <v>2</v>
      </c>
      <c r="C5" t="s">
        <v>177</v>
      </c>
      <c r="D5" t="s">
        <v>328</v>
      </c>
      <c r="E5">
        <v>85</v>
      </c>
      <c r="F5">
        <v>90</v>
      </c>
      <c r="G5">
        <v>87</v>
      </c>
      <c r="H5">
        <v>93</v>
      </c>
      <c r="I5" t="s">
        <v>329</v>
      </c>
      <c r="J5" t="s">
        <v>330</v>
      </c>
      <c r="L5" s="18"/>
    </row>
    <row r="6" spans="2:14" x14ac:dyDescent="0.3">
      <c r="B6">
        <v>3</v>
      </c>
      <c r="C6" t="s">
        <v>331</v>
      </c>
      <c r="D6" t="s">
        <v>325</v>
      </c>
      <c r="E6">
        <v>88</v>
      </c>
      <c r="F6">
        <v>82</v>
      </c>
      <c r="G6">
        <v>90</v>
      </c>
      <c r="H6">
        <v>86</v>
      </c>
      <c r="I6" t="s">
        <v>332</v>
      </c>
      <c r="J6" t="s">
        <v>333</v>
      </c>
      <c r="L6" s="18"/>
    </row>
    <row r="7" spans="2:14" x14ac:dyDescent="0.3">
      <c r="B7">
        <v>4</v>
      </c>
      <c r="C7" t="s">
        <v>334</v>
      </c>
      <c r="D7" t="s">
        <v>328</v>
      </c>
      <c r="E7">
        <v>90</v>
      </c>
      <c r="F7">
        <v>91</v>
      </c>
      <c r="G7">
        <v>84</v>
      </c>
      <c r="H7">
        <v>85</v>
      </c>
      <c r="I7" t="s">
        <v>335</v>
      </c>
      <c r="J7" t="s">
        <v>336</v>
      </c>
      <c r="L7" s="18"/>
    </row>
    <row r="8" spans="2:14" x14ac:dyDescent="0.3">
      <c r="B8">
        <v>5</v>
      </c>
      <c r="C8" t="s">
        <v>337</v>
      </c>
      <c r="D8" t="s">
        <v>328</v>
      </c>
      <c r="E8">
        <v>87</v>
      </c>
      <c r="F8">
        <v>85</v>
      </c>
      <c r="G8">
        <v>88</v>
      </c>
      <c r="H8">
        <v>90</v>
      </c>
      <c r="I8" t="s">
        <v>338</v>
      </c>
      <c r="J8" t="s">
        <v>339</v>
      </c>
      <c r="L8" s="18"/>
    </row>
    <row r="9" spans="2:14" x14ac:dyDescent="0.3">
      <c r="B9">
        <v>6</v>
      </c>
      <c r="C9" t="s">
        <v>340</v>
      </c>
      <c r="D9" t="s">
        <v>325</v>
      </c>
      <c r="E9">
        <v>80</v>
      </c>
      <c r="F9">
        <v>78</v>
      </c>
      <c r="G9">
        <v>79</v>
      </c>
      <c r="H9">
        <v>82</v>
      </c>
      <c r="I9" t="s">
        <v>341</v>
      </c>
      <c r="J9" t="s">
        <v>342</v>
      </c>
      <c r="L9" s="18"/>
    </row>
    <row r="10" spans="2:14" x14ac:dyDescent="0.3">
      <c r="B10">
        <v>7</v>
      </c>
      <c r="C10" t="s">
        <v>343</v>
      </c>
      <c r="D10" t="s">
        <v>328</v>
      </c>
      <c r="E10">
        <v>92</v>
      </c>
      <c r="F10">
        <v>94</v>
      </c>
      <c r="G10">
        <v>96</v>
      </c>
      <c r="H10">
        <v>93</v>
      </c>
      <c r="I10" t="s">
        <v>344</v>
      </c>
      <c r="J10" t="s">
        <v>345</v>
      </c>
      <c r="L10" s="18"/>
    </row>
    <row r="11" spans="2:14" x14ac:dyDescent="0.3">
      <c r="B11">
        <v>8</v>
      </c>
      <c r="C11" t="s">
        <v>346</v>
      </c>
      <c r="D11" t="s">
        <v>325</v>
      </c>
      <c r="E11">
        <v>85</v>
      </c>
      <c r="F11">
        <v>87</v>
      </c>
      <c r="G11">
        <v>90</v>
      </c>
      <c r="H11">
        <v>88</v>
      </c>
      <c r="I11" t="s">
        <v>347</v>
      </c>
      <c r="J11" t="s">
        <v>348</v>
      </c>
      <c r="L11" s="18"/>
    </row>
    <row r="12" spans="2:14" x14ac:dyDescent="0.3">
      <c r="B12">
        <v>9</v>
      </c>
      <c r="C12" t="s">
        <v>349</v>
      </c>
      <c r="D12" t="s">
        <v>325</v>
      </c>
      <c r="E12">
        <v>83</v>
      </c>
      <c r="F12">
        <v>80</v>
      </c>
      <c r="G12">
        <v>85</v>
      </c>
      <c r="H12">
        <v>87</v>
      </c>
      <c r="I12" t="s">
        <v>350</v>
      </c>
      <c r="J12" t="s">
        <v>351</v>
      </c>
      <c r="L12" s="18"/>
    </row>
    <row r="13" spans="2:14" x14ac:dyDescent="0.3">
      <c r="B13">
        <v>10</v>
      </c>
      <c r="C13" t="s">
        <v>352</v>
      </c>
      <c r="D13" t="s">
        <v>328</v>
      </c>
      <c r="E13">
        <v>89</v>
      </c>
      <c r="F13">
        <v>92</v>
      </c>
      <c r="G13">
        <v>91</v>
      </c>
      <c r="H13">
        <v>90</v>
      </c>
      <c r="I13" t="s">
        <v>353</v>
      </c>
      <c r="J13" t="s">
        <v>354</v>
      </c>
      <c r="L13" s="18"/>
    </row>
    <row r="14" spans="2:14" x14ac:dyDescent="0.3">
      <c r="B14">
        <v>11</v>
      </c>
      <c r="C14" t="s">
        <v>355</v>
      </c>
      <c r="D14" t="s">
        <v>325</v>
      </c>
      <c r="E14">
        <v>81</v>
      </c>
      <c r="F14">
        <v>84</v>
      </c>
      <c r="G14">
        <v>82</v>
      </c>
      <c r="H14">
        <v>85</v>
      </c>
      <c r="I14" t="s">
        <v>356</v>
      </c>
      <c r="J14" t="s">
        <v>357</v>
      </c>
      <c r="L14" s="18"/>
    </row>
    <row r="15" spans="2:14" x14ac:dyDescent="0.3">
      <c r="B15">
        <v>12</v>
      </c>
      <c r="C15" t="s">
        <v>358</v>
      </c>
      <c r="D15" t="s">
        <v>328</v>
      </c>
      <c r="E15">
        <v>95</v>
      </c>
      <c r="F15">
        <v>93</v>
      </c>
      <c r="G15">
        <v>94</v>
      </c>
      <c r="H15">
        <v>96</v>
      </c>
      <c r="I15" t="s">
        <v>359</v>
      </c>
      <c r="J15" t="s">
        <v>360</v>
      </c>
      <c r="L15" s="18"/>
    </row>
    <row r="16" spans="2:14" x14ac:dyDescent="0.3">
      <c r="B16">
        <v>13</v>
      </c>
      <c r="C16" t="s">
        <v>361</v>
      </c>
      <c r="D16" t="s">
        <v>325</v>
      </c>
      <c r="E16">
        <v>78</v>
      </c>
      <c r="F16">
        <v>75</v>
      </c>
      <c r="G16">
        <v>77</v>
      </c>
      <c r="H16">
        <v>74</v>
      </c>
      <c r="I16" t="s">
        <v>362</v>
      </c>
      <c r="J16" t="s">
        <v>363</v>
      </c>
      <c r="L16" s="18"/>
    </row>
    <row r="17" spans="2:12" x14ac:dyDescent="0.3">
      <c r="B17">
        <v>14</v>
      </c>
      <c r="C17" t="s">
        <v>364</v>
      </c>
      <c r="D17" t="s">
        <v>325</v>
      </c>
      <c r="E17">
        <v>84</v>
      </c>
      <c r="F17">
        <v>89</v>
      </c>
      <c r="G17">
        <v>85</v>
      </c>
      <c r="H17">
        <v>88</v>
      </c>
      <c r="I17" t="s">
        <v>365</v>
      </c>
      <c r="J17" t="s">
        <v>366</v>
      </c>
      <c r="L17" s="18"/>
    </row>
    <row r="18" spans="2:12" x14ac:dyDescent="0.3">
      <c r="B18">
        <v>15</v>
      </c>
      <c r="C18" t="s">
        <v>367</v>
      </c>
      <c r="D18" t="s">
        <v>328</v>
      </c>
      <c r="E18">
        <v>90</v>
      </c>
      <c r="F18">
        <v>87</v>
      </c>
      <c r="G18">
        <v>92</v>
      </c>
      <c r="H18">
        <v>91</v>
      </c>
      <c r="I18" t="s">
        <v>368</v>
      </c>
      <c r="J18" t="s">
        <v>369</v>
      </c>
      <c r="L18" s="18"/>
    </row>
    <row r="25" spans="2:12" x14ac:dyDescent="0.3">
      <c r="E25" s="74"/>
      <c r="H25" s="18"/>
      <c r="I25" s="18"/>
    </row>
    <row r="26" spans="2:12" x14ac:dyDescent="0.3">
      <c r="E26" s="74"/>
      <c r="H26" s="18"/>
      <c r="I26" s="18"/>
    </row>
    <row r="27" spans="2:12" x14ac:dyDescent="0.3">
      <c r="E27" s="74"/>
      <c r="H27" s="18"/>
      <c r="I27" s="18"/>
    </row>
    <row r="28" spans="2:12" x14ac:dyDescent="0.3">
      <c r="E28" s="74"/>
      <c r="H28" s="18"/>
      <c r="I28" s="18"/>
    </row>
    <row r="29" spans="2:12" x14ac:dyDescent="0.3">
      <c r="E29" s="74"/>
      <c r="H29" s="18"/>
      <c r="I29" s="18"/>
    </row>
    <row r="30" spans="2:12" x14ac:dyDescent="0.3">
      <c r="E30" s="74"/>
      <c r="H30" s="18"/>
      <c r="I30" s="18"/>
    </row>
    <row r="31" spans="2:12" x14ac:dyDescent="0.3">
      <c r="E31" s="74"/>
      <c r="H31" s="18"/>
      <c r="I31" s="18"/>
    </row>
    <row r="32" spans="2:12" x14ac:dyDescent="0.3">
      <c r="E32" s="74"/>
      <c r="H32" s="18"/>
      <c r="I32" s="18"/>
    </row>
    <row r="33" spans="5:10" x14ac:dyDescent="0.3">
      <c r="E33" s="74"/>
      <c r="H33" s="18"/>
      <c r="I33" s="18"/>
    </row>
    <row r="34" spans="5:10" x14ac:dyDescent="0.3">
      <c r="E34" s="74"/>
      <c r="H34" s="18"/>
      <c r="I34" s="18"/>
    </row>
    <row r="35" spans="5:10" x14ac:dyDescent="0.3">
      <c r="E35" s="74"/>
      <c r="H35" s="18"/>
      <c r="I35" s="18"/>
    </row>
    <row r="36" spans="5:10" x14ac:dyDescent="0.3">
      <c r="E36" s="74"/>
      <c r="H36" s="18"/>
      <c r="I36" s="18"/>
    </row>
    <row r="37" spans="5:10" x14ac:dyDescent="0.3">
      <c r="E37" s="74"/>
      <c r="G37" s="18"/>
      <c r="H37" s="18"/>
      <c r="I37" s="18"/>
    </row>
    <row r="38" spans="5:10" x14ac:dyDescent="0.3">
      <c r="E38" s="74"/>
      <c r="G38" s="18"/>
      <c r="H38" s="18"/>
      <c r="I38" s="18"/>
    </row>
    <row r="39" spans="5:10" x14ac:dyDescent="0.3">
      <c r="E39" s="74"/>
      <c r="G39" s="18"/>
      <c r="H39" s="18"/>
      <c r="I39" s="18"/>
    </row>
    <row r="40" spans="5:10" x14ac:dyDescent="0.3">
      <c r="E40" s="74"/>
      <c r="G40" s="18"/>
      <c r="H40" s="18"/>
      <c r="I40" s="18"/>
    </row>
    <row r="41" spans="5:10" x14ac:dyDescent="0.3">
      <c r="E41" s="74"/>
      <c r="G41" s="18"/>
      <c r="H41" s="18"/>
      <c r="I41" s="18"/>
    </row>
    <row r="42" spans="5:10" x14ac:dyDescent="0.3">
      <c r="E42" s="74"/>
      <c r="G42" s="18"/>
      <c r="H42" s="18"/>
      <c r="I42" s="18"/>
    </row>
    <row r="43" spans="5:10" x14ac:dyDescent="0.3">
      <c r="E43" s="74"/>
      <c r="G43" s="18"/>
      <c r="H43" s="18"/>
      <c r="I43" s="18"/>
    </row>
    <row r="44" spans="5:10" x14ac:dyDescent="0.3">
      <c r="E44" s="74"/>
      <c r="G44" s="18"/>
      <c r="H44" s="18"/>
      <c r="I44" s="18"/>
    </row>
    <row r="45" spans="5:10" x14ac:dyDescent="0.3">
      <c r="E45" s="74"/>
      <c r="G45" s="18"/>
      <c r="H45" s="18"/>
      <c r="I45" s="18"/>
    </row>
    <row r="46" spans="5:10" x14ac:dyDescent="0.3">
      <c r="E46" s="74"/>
      <c r="G46" s="18"/>
      <c r="H46" s="18"/>
      <c r="I46" s="18"/>
    </row>
    <row r="47" spans="5:10" x14ac:dyDescent="0.3">
      <c r="E47" s="74"/>
      <c r="G47" s="18"/>
      <c r="H47" s="18"/>
      <c r="I47" s="18"/>
      <c r="J47" s="18"/>
    </row>
    <row r="48" spans="5:10" x14ac:dyDescent="0.3">
      <c r="E48" s="74"/>
      <c r="G48" s="18"/>
      <c r="H48" s="18"/>
      <c r="I48" s="18"/>
    </row>
    <row r="49" spans="5:9" x14ac:dyDescent="0.3">
      <c r="E49" s="74"/>
      <c r="G49" s="18"/>
      <c r="H49" s="18"/>
      <c r="I49" s="18"/>
    </row>
    <row r="50" spans="5:9" x14ac:dyDescent="0.3">
      <c r="E50" s="74"/>
      <c r="G50" s="18"/>
      <c r="H50" s="18"/>
      <c r="I50" s="18"/>
    </row>
    <row r="51" spans="5:9" x14ac:dyDescent="0.3">
      <c r="E51" s="74"/>
      <c r="G51" s="18"/>
      <c r="H51" s="18"/>
      <c r="I51" s="18"/>
    </row>
    <row r="52" spans="5:9" x14ac:dyDescent="0.3">
      <c r="E52" s="74"/>
      <c r="G52" s="18"/>
      <c r="H52" s="18"/>
      <c r="I52" s="18"/>
    </row>
    <row r="53" spans="5:9" x14ac:dyDescent="0.3">
      <c r="E53" s="74"/>
      <c r="G53" s="18"/>
      <c r="H53" s="18"/>
      <c r="I53" s="18"/>
    </row>
    <row r="54" spans="5:9" x14ac:dyDescent="0.3">
      <c r="E54" s="74"/>
      <c r="G54" s="18"/>
      <c r="H54" s="18"/>
      <c r="I54" s="18"/>
    </row>
    <row r="55" spans="5:9" x14ac:dyDescent="0.3">
      <c r="E55" s="74"/>
      <c r="G55" s="18"/>
      <c r="H55" s="18"/>
      <c r="I55" s="18"/>
    </row>
    <row r="56" spans="5:9" x14ac:dyDescent="0.3">
      <c r="E56" s="74"/>
      <c r="G56" s="18"/>
      <c r="H56" s="18"/>
      <c r="I56" s="18"/>
    </row>
    <row r="57" spans="5:9" x14ac:dyDescent="0.3">
      <c r="E57" s="74"/>
      <c r="G57" s="18"/>
      <c r="H57" s="18"/>
      <c r="I57" s="18"/>
    </row>
    <row r="58" spans="5:9" x14ac:dyDescent="0.3">
      <c r="E58" s="74"/>
      <c r="G58" s="18"/>
      <c r="H58" s="18"/>
      <c r="I58" s="18"/>
    </row>
    <row r="59" spans="5:9" x14ac:dyDescent="0.3">
      <c r="E59" s="74"/>
      <c r="G59" s="18"/>
      <c r="H59" s="18"/>
      <c r="I59" s="18"/>
    </row>
    <row r="60" spans="5:9" x14ac:dyDescent="0.3">
      <c r="E60" s="74"/>
      <c r="G60" s="18"/>
      <c r="H60" s="18"/>
      <c r="I60" s="18"/>
    </row>
    <row r="61" spans="5:9" x14ac:dyDescent="0.3">
      <c r="E61" s="74"/>
      <c r="G61" s="18"/>
      <c r="H61" s="18"/>
      <c r="I61" s="18"/>
    </row>
    <row r="62" spans="5:9" x14ac:dyDescent="0.3">
      <c r="E62" s="74"/>
      <c r="G62" s="18"/>
      <c r="H62" s="18"/>
      <c r="I62" s="18"/>
    </row>
    <row r="63" spans="5:9" x14ac:dyDescent="0.3">
      <c r="E63" s="74"/>
      <c r="H63" s="18"/>
      <c r="I63" s="18"/>
    </row>
    <row r="64" spans="5:9" x14ac:dyDescent="0.3">
      <c r="E64" s="74"/>
      <c r="H64" s="18"/>
      <c r="I64" s="18"/>
    </row>
    <row r="65" spans="5:9" x14ac:dyDescent="0.3">
      <c r="E65" s="74"/>
      <c r="H65" s="18"/>
      <c r="I65" s="18"/>
    </row>
    <row r="66" spans="5:9" x14ac:dyDescent="0.3">
      <c r="E66" s="74"/>
      <c r="H66" s="18"/>
      <c r="I66" s="18"/>
    </row>
    <row r="67" spans="5:9" x14ac:dyDescent="0.3">
      <c r="E67" s="74"/>
      <c r="H67" s="18"/>
      <c r="I67" s="18"/>
    </row>
    <row r="68" spans="5:9" x14ac:dyDescent="0.3">
      <c r="E68" s="74"/>
      <c r="H68" s="18"/>
      <c r="I68" s="18"/>
    </row>
    <row r="69" spans="5:9" x14ac:dyDescent="0.3">
      <c r="E69" s="74"/>
      <c r="H69" s="18"/>
      <c r="I69" s="18"/>
    </row>
    <row r="70" spans="5:9" x14ac:dyDescent="0.3">
      <c r="E70" s="74"/>
      <c r="H70" s="18"/>
      <c r="I70" s="18"/>
    </row>
    <row r="71" spans="5:9" x14ac:dyDescent="0.3">
      <c r="E71" s="74"/>
      <c r="H71" s="18"/>
      <c r="I71" s="18"/>
    </row>
    <row r="72" spans="5:9" x14ac:dyDescent="0.3">
      <c r="E72" s="74"/>
      <c r="H72" s="18"/>
      <c r="I72" s="18"/>
    </row>
    <row r="73" spans="5:9" x14ac:dyDescent="0.3">
      <c r="E73" s="74"/>
      <c r="H73" s="18"/>
      <c r="I73" s="18"/>
    </row>
    <row r="74" spans="5:9" x14ac:dyDescent="0.3">
      <c r="E74" s="74"/>
      <c r="H74" s="18"/>
      <c r="I74" s="18"/>
    </row>
    <row r="75" spans="5:9" x14ac:dyDescent="0.3">
      <c r="E75" s="74"/>
      <c r="H75" s="18"/>
      <c r="I75" s="18"/>
    </row>
    <row r="76" spans="5:9" x14ac:dyDescent="0.3">
      <c r="E76" s="74"/>
      <c r="H76" s="18"/>
      <c r="I76" s="18"/>
    </row>
    <row r="77" spans="5:9" x14ac:dyDescent="0.3">
      <c r="E77" s="74"/>
      <c r="H77" s="18"/>
      <c r="I77" s="18"/>
    </row>
    <row r="78" spans="5:9" x14ac:dyDescent="0.3">
      <c r="E78" s="74"/>
      <c r="H78" s="18"/>
      <c r="I78" s="18"/>
    </row>
    <row r="79" spans="5:9" x14ac:dyDescent="0.3">
      <c r="E79" s="74"/>
      <c r="H79" s="18"/>
      <c r="I79" s="18"/>
    </row>
    <row r="80" spans="5:9" x14ac:dyDescent="0.3">
      <c r="E80" s="74"/>
      <c r="H80" s="18"/>
      <c r="I80" s="18"/>
    </row>
    <row r="81" spans="5:9" x14ac:dyDescent="0.3">
      <c r="E81" s="74"/>
      <c r="H81" s="18"/>
      <c r="I81" s="18"/>
    </row>
    <row r="82" spans="5:9" x14ac:dyDescent="0.3">
      <c r="E82" s="74"/>
      <c r="H82" s="18"/>
      <c r="I82" s="18"/>
    </row>
    <row r="83" spans="5:9" x14ac:dyDescent="0.3">
      <c r="E83" s="74"/>
      <c r="H83" s="18"/>
      <c r="I83" s="18"/>
    </row>
    <row r="84" spans="5:9" x14ac:dyDescent="0.3">
      <c r="E84" s="74"/>
      <c r="H84" s="18"/>
      <c r="I84" s="18"/>
    </row>
    <row r="85" spans="5:9" x14ac:dyDescent="0.3">
      <c r="E85" s="74"/>
      <c r="H85" s="18"/>
      <c r="I85" s="18"/>
    </row>
    <row r="86" spans="5:9" x14ac:dyDescent="0.3">
      <c r="E86" s="74"/>
      <c r="H86" s="18"/>
      <c r="I86" s="18"/>
    </row>
    <row r="87" spans="5:9" x14ac:dyDescent="0.3">
      <c r="E87" s="74"/>
      <c r="H87" s="18"/>
      <c r="I87" s="18"/>
    </row>
    <row r="88" spans="5:9" x14ac:dyDescent="0.3">
      <c r="E88" s="74"/>
      <c r="H88" s="18"/>
      <c r="I88" s="18"/>
    </row>
    <row r="89" spans="5:9" x14ac:dyDescent="0.3">
      <c r="E89" s="74"/>
      <c r="H89" s="18"/>
      <c r="I89" s="18"/>
    </row>
    <row r="90" spans="5:9" x14ac:dyDescent="0.3">
      <c r="E90" s="74"/>
      <c r="H90" s="18"/>
      <c r="I90" s="18"/>
    </row>
    <row r="91" spans="5:9" x14ac:dyDescent="0.3">
      <c r="E91" s="74"/>
      <c r="H91" s="18"/>
      <c r="I91" s="18"/>
    </row>
    <row r="92" spans="5:9" x14ac:dyDescent="0.3">
      <c r="E92" s="74"/>
      <c r="H92" s="18"/>
      <c r="I92" s="18"/>
    </row>
    <row r="93" spans="5:9" x14ac:dyDescent="0.3">
      <c r="E93" s="74"/>
      <c r="H93" s="18"/>
      <c r="I93" s="18"/>
    </row>
    <row r="94" spans="5:9" x14ac:dyDescent="0.3">
      <c r="E94" s="74"/>
      <c r="H94" s="18"/>
      <c r="I94" s="18"/>
    </row>
    <row r="95" spans="5:9" x14ac:dyDescent="0.3">
      <c r="E95" s="74"/>
      <c r="H95" s="18"/>
      <c r="I95" s="18"/>
    </row>
    <row r="96" spans="5:9" x14ac:dyDescent="0.3">
      <c r="E96" s="74"/>
      <c r="H96" s="18"/>
      <c r="I96" s="18"/>
    </row>
    <row r="97" spans="5:9" x14ac:dyDescent="0.3">
      <c r="E97" s="74"/>
      <c r="H97" s="18"/>
      <c r="I97" s="18"/>
    </row>
    <row r="98" spans="5:9" x14ac:dyDescent="0.3">
      <c r="E98" s="74"/>
      <c r="H98" s="18"/>
      <c r="I98" s="18"/>
    </row>
    <row r="99" spans="5:9" x14ac:dyDescent="0.3">
      <c r="E99" s="74"/>
      <c r="H99" s="18"/>
      <c r="I99" s="18"/>
    </row>
    <row r="100" spans="5:9" x14ac:dyDescent="0.3">
      <c r="E100" s="74"/>
      <c r="H100" s="18"/>
      <c r="I100" s="18"/>
    </row>
    <row r="101" spans="5:9" x14ac:dyDescent="0.3">
      <c r="E101" s="74"/>
      <c r="H101" s="18"/>
      <c r="I101" s="18"/>
    </row>
    <row r="102" spans="5:9" x14ac:dyDescent="0.3">
      <c r="E102" s="74"/>
      <c r="H102" s="18"/>
      <c r="I102" s="18"/>
    </row>
    <row r="103" spans="5:9" x14ac:dyDescent="0.3">
      <c r="E103" s="74"/>
      <c r="H103" s="18"/>
      <c r="I103" s="18"/>
    </row>
  </sheetData>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ABA77-BDB9-4B85-9DFF-7C1749503132}">
  <sheetPr codeName="wsGptSetting">
    <tabColor rgb="FF00B050"/>
  </sheetPr>
  <dimension ref="A1:A5"/>
  <sheetViews>
    <sheetView workbookViewId="0"/>
  </sheetViews>
  <sheetFormatPr defaultRowHeight="16.5" x14ac:dyDescent="0.3"/>
  <cols>
    <col min="1" max="1" width="69.625" customWidth="1"/>
  </cols>
  <sheetData>
    <row r="1" spans="1:1" x14ac:dyDescent="0.3">
      <c r="A1" s="10" t="s">
        <v>0</v>
      </c>
    </row>
    <row r="2" spans="1:1" x14ac:dyDescent="0.3">
      <c r="A2" s="11" t="s">
        <v>412</v>
      </c>
    </row>
    <row r="4" spans="1:1" x14ac:dyDescent="0.3">
      <c r="A4" s="10" t="s">
        <v>36</v>
      </c>
    </row>
    <row r="5" spans="1:1" x14ac:dyDescent="0.3">
      <c r="A5" s="11">
        <v>1825171212016</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C3F-C7F2-4B71-8A9A-F55A733ADA7A}">
  <sheetPr codeName="wsGptDB">
    <tabColor rgb="FF00B050"/>
  </sheetPr>
  <dimension ref="A1:G14"/>
  <sheetViews>
    <sheetView zoomScale="130" zoomScaleNormal="130" workbookViewId="0"/>
  </sheetViews>
  <sheetFormatPr defaultColWidth="8.75" defaultRowHeight="15.6" customHeight="1" x14ac:dyDescent="0.3"/>
  <cols>
    <col min="1" max="1" width="8.75" style="2"/>
    <col min="2" max="2" width="28.875" style="2" customWidth="1"/>
    <col min="3" max="3" width="55" style="2" customWidth="1"/>
    <col min="4" max="4" width="10" style="2" customWidth="1"/>
    <col min="5" max="6" width="11.75" style="2" customWidth="1"/>
    <col min="7" max="7" width="11.25" style="2" customWidth="1"/>
    <col min="8" max="16384" width="8.75" style="2"/>
  </cols>
  <sheetData>
    <row r="1" spans="1:7" ht="15.6" customHeight="1" x14ac:dyDescent="0.3">
      <c r="A1" s="1" t="s">
        <v>38</v>
      </c>
      <c r="B1" s="1" t="s">
        <v>37</v>
      </c>
      <c r="C1" s="1" t="s">
        <v>15</v>
      </c>
      <c r="D1" s="1" t="s">
        <v>16</v>
      </c>
      <c r="E1" s="1" t="s">
        <v>190</v>
      </c>
      <c r="F1" s="1" t="s">
        <v>377</v>
      </c>
      <c r="G1" s="2">
        <v>18</v>
      </c>
    </row>
    <row r="2" spans="1:7" ht="15.6" customHeight="1" x14ac:dyDescent="0.3">
      <c r="A2" s="2">
        <v>10</v>
      </c>
      <c r="B2" s="2" t="s">
        <v>314</v>
      </c>
      <c r="C2" s="77" t="s">
        <v>316</v>
      </c>
      <c r="D2" s="2" t="s">
        <v>71</v>
      </c>
      <c r="E2" s="2" t="s">
        <v>187</v>
      </c>
      <c r="F2" s="2" t="s">
        <v>378</v>
      </c>
    </row>
    <row r="3" spans="1:7" ht="15.6" customHeight="1" x14ac:dyDescent="0.3">
      <c r="A3" s="2">
        <v>11</v>
      </c>
      <c r="B3" s="2" t="s">
        <v>371</v>
      </c>
      <c r="C3" s="77" t="s">
        <v>372</v>
      </c>
      <c r="D3" s="2" t="s">
        <v>71</v>
      </c>
      <c r="E3" s="2" t="s">
        <v>187</v>
      </c>
      <c r="F3" s="2" t="s">
        <v>378</v>
      </c>
    </row>
    <row r="4" spans="1:7" ht="15.6" customHeight="1" x14ac:dyDescent="0.3">
      <c r="A4" s="2">
        <v>3</v>
      </c>
      <c r="B4" s="2" t="s">
        <v>191</v>
      </c>
      <c r="C4" s="2" t="s">
        <v>178</v>
      </c>
      <c r="D4" s="2" t="s">
        <v>192</v>
      </c>
      <c r="E4" s="9" t="s">
        <v>189</v>
      </c>
      <c r="F4" s="2" t="s">
        <v>378</v>
      </c>
    </row>
    <row r="5" spans="1:7" ht="15.6" customHeight="1" x14ac:dyDescent="0.3">
      <c r="A5" s="2">
        <v>4</v>
      </c>
      <c r="B5" s="2" t="s">
        <v>68</v>
      </c>
      <c r="C5" s="2" t="s">
        <v>63</v>
      </c>
      <c r="D5" s="2" t="s">
        <v>69</v>
      </c>
      <c r="E5" s="9" t="s">
        <v>187</v>
      </c>
      <c r="F5" s="2" t="s">
        <v>378</v>
      </c>
    </row>
    <row r="6" spans="1:7" ht="15.6" customHeight="1" x14ac:dyDescent="0.3">
      <c r="A6" s="2">
        <v>5</v>
      </c>
      <c r="B6" s="2" t="s">
        <v>70</v>
      </c>
      <c r="C6" s="2" t="s">
        <v>95</v>
      </c>
      <c r="D6" s="2" t="s">
        <v>71</v>
      </c>
      <c r="E6" s="9" t="s">
        <v>187</v>
      </c>
      <c r="F6" s="2" t="s">
        <v>378</v>
      </c>
    </row>
    <row r="7" spans="1:7" ht="15.6" customHeight="1" x14ac:dyDescent="0.3">
      <c r="A7" s="2">
        <v>6</v>
      </c>
      <c r="B7" s="2" t="s">
        <v>72</v>
      </c>
      <c r="C7" s="2" t="s">
        <v>73</v>
      </c>
      <c r="D7" s="2" t="s">
        <v>74</v>
      </c>
      <c r="E7" s="9" t="s">
        <v>187</v>
      </c>
      <c r="F7" s="2" t="s">
        <v>378</v>
      </c>
    </row>
    <row r="8" spans="1:7" ht="15.6" customHeight="1" x14ac:dyDescent="0.3">
      <c r="A8" s="2">
        <v>7</v>
      </c>
      <c r="B8" s="2" t="s">
        <v>154</v>
      </c>
      <c r="C8" s="2" t="s">
        <v>155</v>
      </c>
      <c r="D8" s="2" t="s">
        <v>69</v>
      </c>
      <c r="E8" s="9" t="s">
        <v>187</v>
      </c>
      <c r="F8" s="2" t="s">
        <v>378</v>
      </c>
    </row>
    <row r="9" spans="1:7" ht="15.6" customHeight="1" x14ac:dyDescent="0.3">
      <c r="A9" s="2">
        <v>8</v>
      </c>
      <c r="B9" s="2" t="s">
        <v>76</v>
      </c>
      <c r="C9" s="2" t="s">
        <v>77</v>
      </c>
      <c r="D9" s="2" t="s">
        <v>78</v>
      </c>
      <c r="E9" s="9" t="s">
        <v>187</v>
      </c>
      <c r="F9" s="2" t="s">
        <v>378</v>
      </c>
    </row>
    <row r="10" spans="1:7" ht="15.6" customHeight="1" x14ac:dyDescent="0.3">
      <c r="A10" s="2">
        <v>12</v>
      </c>
      <c r="B10" s="2" t="s">
        <v>373</v>
      </c>
      <c r="C10" s="77" t="s">
        <v>410</v>
      </c>
      <c r="D10" s="2" t="s">
        <v>71</v>
      </c>
      <c r="E10" s="9" t="s">
        <v>189</v>
      </c>
      <c r="F10" s="9" t="s">
        <v>379</v>
      </c>
    </row>
    <row r="11" spans="1:7" ht="15.6" customHeight="1" x14ac:dyDescent="0.3">
      <c r="A11" s="2">
        <v>13</v>
      </c>
      <c r="B11" s="2" t="s">
        <v>374</v>
      </c>
      <c r="C11" s="2" t="s">
        <v>376</v>
      </c>
      <c r="D11" s="2" t="s">
        <v>71</v>
      </c>
      <c r="E11" s="9" t="s">
        <v>189</v>
      </c>
      <c r="F11" s="9" t="s">
        <v>379</v>
      </c>
    </row>
    <row r="12" spans="1:7" ht="15.6" customHeight="1" x14ac:dyDescent="0.3">
      <c r="A12" s="2">
        <v>14</v>
      </c>
      <c r="B12" s="2" t="s">
        <v>375</v>
      </c>
      <c r="C12" s="77" t="s">
        <v>409</v>
      </c>
      <c r="D12" s="2" t="s">
        <v>71</v>
      </c>
      <c r="E12" s="9" t="s">
        <v>189</v>
      </c>
      <c r="F12" s="9" t="s">
        <v>379</v>
      </c>
    </row>
    <row r="13" spans="1:7" ht="15.6" customHeight="1" x14ac:dyDescent="0.3">
      <c r="A13" s="2">
        <v>15</v>
      </c>
      <c r="B13" s="2" t="s">
        <v>406</v>
      </c>
      <c r="C13" s="77" t="s">
        <v>407</v>
      </c>
      <c r="D13" s="2" t="s">
        <v>408</v>
      </c>
      <c r="E13" s="9" t="s">
        <v>189</v>
      </c>
      <c r="F13" s="9" t="s">
        <v>379</v>
      </c>
    </row>
    <row r="14" spans="1:7" ht="15.6" customHeight="1" x14ac:dyDescent="0.3">
      <c r="A14" s="2">
        <v>17</v>
      </c>
      <c r="B14" s="2">
        <v>3</v>
      </c>
      <c r="C14" s="2" t="s">
        <v>411</v>
      </c>
      <c r="D14" s="2" t="s">
        <v>408</v>
      </c>
      <c r="E14" s="2" t="s">
        <v>188</v>
      </c>
      <c r="F14" s="2" t="s">
        <v>378</v>
      </c>
    </row>
  </sheetData>
  <phoneticPr fontId="1" type="noConversion"/>
  <pageMargins left="0.7" right="0.7" top="0.75" bottom="0.75" header="0.3" footer="0.3"/>
  <pageSetup paperSize="9"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14B52-6D33-4D8B-8967-7C7A9AC52AF4}">
  <sheetPr codeName="wsGptTemplate">
    <tabColor rgb="FF00B050"/>
  </sheetPr>
  <dimension ref="A1:A11"/>
  <sheetViews>
    <sheetView zoomScale="160" zoomScaleNormal="160" workbookViewId="0"/>
  </sheetViews>
  <sheetFormatPr defaultColWidth="8.75" defaultRowHeight="15.6" customHeight="1" x14ac:dyDescent="0.3"/>
  <cols>
    <col min="1" max="1" width="18" style="2" customWidth="1"/>
    <col min="2" max="16384" width="8.75" style="2"/>
  </cols>
  <sheetData>
    <row r="1" spans="1:1" ht="15.6" customHeight="1" x14ac:dyDescent="0.3">
      <c r="A1" s="1" t="s">
        <v>179</v>
      </c>
    </row>
    <row r="2" spans="1:1" ht="15.6" customHeight="1" x14ac:dyDescent="0.3">
      <c r="A2" s="2" t="s">
        <v>373</v>
      </c>
    </row>
    <row r="3" spans="1:1" ht="15.6" customHeight="1" x14ac:dyDescent="0.3">
      <c r="A3" s="2" t="s">
        <v>405</v>
      </c>
    </row>
    <row r="4" spans="1:1" ht="15.6" customHeight="1" x14ac:dyDescent="0.3">
      <c r="A4" s="2" t="s">
        <v>375</v>
      </c>
    </row>
    <row r="5" spans="1:1" ht="15.6" customHeight="1" x14ac:dyDescent="0.3">
      <c r="A5" s="2" t="s">
        <v>314</v>
      </c>
    </row>
    <row r="6" spans="1:1" ht="15.6" customHeight="1" x14ac:dyDescent="0.3">
      <c r="A6" s="2" t="s">
        <v>380</v>
      </c>
    </row>
    <row r="7" spans="1:1" ht="15.6" customHeight="1" x14ac:dyDescent="0.3">
      <c r="A7" s="2" t="s">
        <v>181</v>
      </c>
    </row>
    <row r="8" spans="1:1" ht="15.6" customHeight="1" x14ac:dyDescent="0.3">
      <c r="A8" s="2" t="s">
        <v>182</v>
      </c>
    </row>
    <row r="9" spans="1:1" ht="15.6" customHeight="1" x14ac:dyDescent="0.3">
      <c r="A9" s="2" t="s">
        <v>183</v>
      </c>
    </row>
    <row r="10" spans="1:1" ht="15.6" customHeight="1" x14ac:dyDescent="0.3">
      <c r="A10" s="2" t="s">
        <v>184</v>
      </c>
    </row>
    <row r="11" spans="1:1" ht="15.6" customHeight="1" x14ac:dyDescent="0.3">
      <c r="A11" s="2" t="s">
        <v>180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55A39-4EEB-4BA2-A1F6-E3FFE2F7D330}">
  <sheetPr codeName="wsGptModel">
    <tabColor rgb="FF00B050"/>
  </sheetPr>
  <dimension ref="A1:A4"/>
  <sheetViews>
    <sheetView zoomScale="220" zoomScaleNormal="220" workbookViewId="0"/>
  </sheetViews>
  <sheetFormatPr defaultRowHeight="16.5" x14ac:dyDescent="0.3"/>
  <cols>
    <col min="1" max="1" width="12.25" style="9" customWidth="1"/>
  </cols>
  <sheetData>
    <row r="1" spans="1:1" x14ac:dyDescent="0.3">
      <c r="A1" s="1" t="s">
        <v>186</v>
      </c>
    </row>
    <row r="2" spans="1:1" x14ac:dyDescent="0.3">
      <c r="A2" s="9" t="s">
        <v>189</v>
      </c>
    </row>
    <row r="3" spans="1:1" x14ac:dyDescent="0.3">
      <c r="A3" s="9" t="s">
        <v>188</v>
      </c>
    </row>
    <row r="4" spans="1:1" x14ac:dyDescent="0.3">
      <c r="A4" s="9" t="s">
        <v>187</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F31E1-E4AB-4255-9EB6-3E85C2D4B784}">
  <sheetPr codeName="wsGptHistory">
    <tabColor rgb="FF00B050"/>
  </sheetPr>
  <dimension ref="A1:H60"/>
  <sheetViews>
    <sheetView zoomScaleNormal="100" workbookViewId="0"/>
  </sheetViews>
  <sheetFormatPr defaultRowHeight="16.5" x14ac:dyDescent="0.3"/>
  <cols>
    <col min="2" max="2" width="40.375" customWidth="1"/>
    <col min="3" max="3" width="34.75" customWidth="1"/>
    <col min="4" max="4" width="15.875" style="12" customWidth="1"/>
    <col min="5" max="6" width="15.875" customWidth="1"/>
    <col min="7" max="7" width="22.75" customWidth="1"/>
  </cols>
  <sheetData>
    <row r="1" spans="1:8" x14ac:dyDescent="0.3">
      <c r="A1" s="14" t="s">
        <v>38</v>
      </c>
      <c r="B1" s="14" t="s">
        <v>64</v>
      </c>
      <c r="C1" s="15" t="s">
        <v>65</v>
      </c>
      <c r="D1" s="17" t="s">
        <v>66</v>
      </c>
      <c r="E1" s="15" t="s">
        <v>67</v>
      </c>
      <c r="F1" s="15" t="s">
        <v>185</v>
      </c>
      <c r="G1" s="15" t="s">
        <v>193</v>
      </c>
      <c r="H1">
        <v>1</v>
      </c>
    </row>
    <row r="2" spans="1:8" x14ac:dyDescent="0.3">
      <c r="C2" s="18"/>
      <c r="G2" s="73"/>
    </row>
    <row r="3" spans="1:8" x14ac:dyDescent="0.3">
      <c r="C3" s="18"/>
      <c r="G3" s="73"/>
    </row>
    <row r="4" spans="1:8" x14ac:dyDescent="0.3">
      <c r="C4" s="18"/>
      <c r="G4" s="73"/>
    </row>
    <row r="5" spans="1:8" x14ac:dyDescent="0.3">
      <c r="C5" s="18"/>
      <c r="G5" s="73"/>
    </row>
    <row r="6" spans="1:8" x14ac:dyDescent="0.3">
      <c r="C6" s="18"/>
      <c r="G6" s="73"/>
    </row>
    <row r="7" spans="1:8" x14ac:dyDescent="0.3">
      <c r="C7" s="18"/>
      <c r="G7" s="73"/>
    </row>
    <row r="8" spans="1:8" x14ac:dyDescent="0.3">
      <c r="C8" s="18"/>
      <c r="G8" s="73"/>
    </row>
    <row r="9" spans="1:8" x14ac:dyDescent="0.3">
      <c r="C9" s="18"/>
      <c r="G9" s="73"/>
    </row>
    <row r="10" spans="1:8" x14ac:dyDescent="0.3">
      <c r="C10" s="18"/>
      <c r="G10" s="73"/>
    </row>
    <row r="11" spans="1:8" x14ac:dyDescent="0.3">
      <c r="C11" s="18"/>
      <c r="G11" s="73"/>
    </row>
    <row r="12" spans="1:8" x14ac:dyDescent="0.3">
      <c r="C12" s="18"/>
      <c r="G12" s="73"/>
    </row>
    <row r="13" spans="1:8" x14ac:dyDescent="0.3">
      <c r="C13" s="18"/>
      <c r="G13" s="73"/>
    </row>
    <row r="14" spans="1:8" x14ac:dyDescent="0.3">
      <c r="C14" s="18"/>
      <c r="G14" s="73"/>
    </row>
    <row r="15" spans="1:8" x14ac:dyDescent="0.3">
      <c r="C15" s="18"/>
      <c r="G15" s="73"/>
    </row>
    <row r="16" spans="1:8" x14ac:dyDescent="0.3">
      <c r="C16" s="18"/>
      <c r="G16" s="73"/>
    </row>
    <row r="17" spans="3:7" x14ac:dyDescent="0.3">
      <c r="C17" s="18"/>
      <c r="G17" s="73"/>
    </row>
    <row r="18" spans="3:7" x14ac:dyDescent="0.3">
      <c r="C18" s="18"/>
      <c r="G18" s="73"/>
    </row>
    <row r="19" spans="3:7" x14ac:dyDescent="0.3">
      <c r="C19" s="18"/>
      <c r="G19" s="73"/>
    </row>
    <row r="20" spans="3:7" x14ac:dyDescent="0.3">
      <c r="C20" s="18"/>
      <c r="G20" s="73"/>
    </row>
    <row r="21" spans="3:7" x14ac:dyDescent="0.3">
      <c r="C21" s="18"/>
      <c r="G21" s="73"/>
    </row>
    <row r="22" spans="3:7" x14ac:dyDescent="0.3">
      <c r="C22" s="18"/>
      <c r="G22" s="73"/>
    </row>
    <row r="23" spans="3:7" x14ac:dyDescent="0.3">
      <c r="C23" s="18"/>
      <c r="G23" s="73"/>
    </row>
    <row r="24" spans="3:7" x14ac:dyDescent="0.3">
      <c r="C24" s="18"/>
      <c r="G24" s="73"/>
    </row>
    <row r="25" spans="3:7" x14ac:dyDescent="0.3">
      <c r="C25" s="18"/>
      <c r="G25" s="73"/>
    </row>
    <row r="26" spans="3:7" x14ac:dyDescent="0.3">
      <c r="C26" s="18"/>
      <c r="G26" s="73"/>
    </row>
    <row r="27" spans="3:7" x14ac:dyDescent="0.3">
      <c r="C27" s="18"/>
      <c r="G27" s="73"/>
    </row>
    <row r="28" spans="3:7" x14ac:dyDescent="0.3">
      <c r="C28" s="18"/>
      <c r="G28" s="73"/>
    </row>
    <row r="29" spans="3:7" x14ac:dyDescent="0.3">
      <c r="C29" s="18"/>
      <c r="G29" s="73"/>
    </row>
    <row r="30" spans="3:7" x14ac:dyDescent="0.3">
      <c r="C30" s="18"/>
      <c r="G30" s="73"/>
    </row>
    <row r="31" spans="3:7" x14ac:dyDescent="0.3">
      <c r="C31" s="18"/>
      <c r="G31" s="73"/>
    </row>
    <row r="32" spans="3:7" x14ac:dyDescent="0.3">
      <c r="C32" s="18"/>
      <c r="G32" s="73"/>
    </row>
    <row r="33" spans="3:7" x14ac:dyDescent="0.3">
      <c r="C33" s="18"/>
      <c r="G33" s="73"/>
    </row>
    <row r="34" spans="3:7" x14ac:dyDescent="0.3">
      <c r="C34" s="18"/>
      <c r="G34" s="73"/>
    </row>
    <row r="35" spans="3:7" x14ac:dyDescent="0.3">
      <c r="C35" s="18"/>
      <c r="G35" s="73"/>
    </row>
    <row r="36" spans="3:7" x14ac:dyDescent="0.3">
      <c r="C36" s="18"/>
      <c r="G36" s="73"/>
    </row>
    <row r="37" spans="3:7" x14ac:dyDescent="0.3">
      <c r="C37" s="18"/>
      <c r="G37" s="73"/>
    </row>
    <row r="38" spans="3:7" x14ac:dyDescent="0.3">
      <c r="C38" s="18"/>
      <c r="G38" s="73"/>
    </row>
    <row r="39" spans="3:7" x14ac:dyDescent="0.3">
      <c r="C39" s="18"/>
      <c r="G39" s="73"/>
    </row>
    <row r="40" spans="3:7" x14ac:dyDescent="0.3">
      <c r="C40" s="18"/>
      <c r="G40" s="73"/>
    </row>
    <row r="41" spans="3:7" x14ac:dyDescent="0.3">
      <c r="C41" s="18"/>
      <c r="G41" s="73"/>
    </row>
    <row r="42" spans="3:7" x14ac:dyDescent="0.3">
      <c r="C42" s="18"/>
      <c r="G42" s="73"/>
    </row>
    <row r="43" spans="3:7" x14ac:dyDescent="0.3">
      <c r="C43" s="18"/>
      <c r="G43" s="73"/>
    </row>
    <row r="44" spans="3:7" x14ac:dyDescent="0.3">
      <c r="C44" s="18"/>
      <c r="G44" s="73"/>
    </row>
    <row r="45" spans="3:7" x14ac:dyDescent="0.3">
      <c r="C45" s="18"/>
      <c r="G45" s="73"/>
    </row>
    <row r="46" spans="3:7" x14ac:dyDescent="0.3">
      <c r="C46" s="18"/>
      <c r="G46" s="73"/>
    </row>
    <row r="47" spans="3:7" x14ac:dyDescent="0.3">
      <c r="C47" s="18"/>
      <c r="G47" s="73"/>
    </row>
    <row r="48" spans="3:7" x14ac:dyDescent="0.3">
      <c r="C48" s="18"/>
      <c r="G48" s="73"/>
    </row>
    <row r="49" spans="3:7" x14ac:dyDescent="0.3">
      <c r="C49" s="18"/>
      <c r="G49" s="73"/>
    </row>
    <row r="50" spans="3:7" x14ac:dyDescent="0.3">
      <c r="C50" s="18"/>
      <c r="G50" s="73"/>
    </row>
    <row r="51" spans="3:7" x14ac:dyDescent="0.3">
      <c r="C51" s="18"/>
      <c r="G51" s="73"/>
    </row>
    <row r="52" spans="3:7" x14ac:dyDescent="0.3">
      <c r="C52" s="18"/>
      <c r="G52" s="73"/>
    </row>
    <row r="53" spans="3:7" x14ac:dyDescent="0.3">
      <c r="C53" s="18"/>
      <c r="G53" s="73"/>
    </row>
    <row r="54" spans="3:7" x14ac:dyDescent="0.3">
      <c r="C54" s="18"/>
      <c r="G54" s="73"/>
    </row>
    <row r="55" spans="3:7" x14ac:dyDescent="0.3">
      <c r="C55" s="18"/>
      <c r="G55" s="73"/>
    </row>
    <row r="56" spans="3:7" x14ac:dyDescent="0.3">
      <c r="C56" s="18"/>
      <c r="G56" s="73"/>
    </row>
    <row r="57" spans="3:7" x14ac:dyDescent="0.3">
      <c r="C57" s="18"/>
      <c r="G57" s="73"/>
    </row>
    <row r="58" spans="3:7" x14ac:dyDescent="0.3">
      <c r="C58" s="18"/>
      <c r="G58" s="73"/>
    </row>
    <row r="59" spans="3:7" x14ac:dyDescent="0.3">
      <c r="C59" s="18"/>
      <c r="G59" s="73"/>
    </row>
    <row r="60" spans="3:7" x14ac:dyDescent="0.3">
      <c r="C60" s="18"/>
      <c r="G60" s="73"/>
    </row>
  </sheetData>
  <phoneticPr fontId="1" type="noConversion"/>
  <pageMargins left="0.7" right="0.7" top="0.75" bottom="0.75" header="0.3" footer="0.3"/>
</worksheet>
</file>

<file path=customUI/_rels/customUI14.xml.rels><?xml version="1.0" encoding="UTF-8" standalone="yes"?>
<Relationships xmlns="http://schemas.openxmlformats.org/package/2006/relationships"><Relationship Id="prompt_icon_green_R" Type="http://schemas.openxmlformats.org/officeDocument/2006/relationships/image" Target="images/prompt_icon_green_R.png"/><Relationship Id="ChatGPT_logo.svg_R" Type="http://schemas.openxmlformats.org/officeDocument/2006/relationships/image" Target="images/ChatGPT_logo.svg_R.png"/><Relationship Id="approved_R" Type="http://schemas.openxmlformats.org/officeDocument/2006/relationships/image" Target="images/approved_R.png"/><Relationship Id="add_image_icon_green_R" Type="http://schemas.openxmlformats.org/officeDocument/2006/relationships/image" Target="images/add_image_icon_green_R.png"/><Relationship Id="prompt_icon_green3_R" Type="http://schemas.openxmlformats.org/officeDocument/2006/relationships/image" Target="images/prompt_icon_green3_R.png"/><Relationship Id="m365_icon_R" Type="http://schemas.openxmlformats.org/officeDocument/2006/relationships/image" Target="images/m365_icon_R.png"/><Relationship Id="starts_R" Type="http://schemas.openxmlformats.org/officeDocument/2006/relationships/image" Target="images/starts_R.png"/><Relationship Id="m365_icon_R_green" Type="http://schemas.openxmlformats.org/officeDocument/2006/relationships/image" Target="images/m365_icon_R_green.png"/><Relationship Id="file_R" Type="http://schemas.openxmlformats.org/officeDocument/2006/relationships/image" Target="images/file_R.png"/><Relationship Id="copilot_icon_green_R" Type="http://schemas.openxmlformats.org/officeDocument/2006/relationships/image" Target="images/copilot_icon_green_R.png"/><Relationship Id="add_image_icon_green_R2" Type="http://schemas.openxmlformats.org/officeDocument/2006/relationships/image" Target="images/add_image_icon_green_R2.png"/><Relationship Id="prompt_icon_green2_R" Type="http://schemas.openxmlformats.org/officeDocument/2006/relationships/image" Target="images/prompt_icon_green2_R.png"/></Relationships>
</file>

<file path=customUI/customUI14.xml><?xml version="1.0" encoding="utf-8"?>
<customUI xmlns="http://schemas.microsoft.com/office/2009/07/customui" onLoad="RibbonOnLoad">
  <ribbon>
    <tabs>
      <tab idMso="TabData">
        <group id="GroupGptCopilot" label="GPT APi" insertBeforeMso="GroupGetExternalData">
          <menu id="menu01" label="GPT 실행하기" size="large" itemSize="large" image="m365_icon_R_green">
            <button id="btnRunGptPrompt" label="프롬프트에서(&amp;P)" image="prompt_icon_green3_R" onAction="show_frmGptRun"/>
            <button id="btnRunGptImage" label="이미지에서(&amp;I)" image="add_image_icon_green_R2" onAction="show_frmGptRun_Image"/>
            <menuSeparator id="separator1"/>
            <dynamicMenu id="SubMenuGetTemplate" label="템플릿불러오기(&amp;T)" imageMso="ViewPrintLayoutView" getContent="GetMenuContent"/>
            <button id="btnEditGptTemplate" label="템플릿 관리하기(&amp;S)" image="approved_R" onAction="show_frmTemplateList"/>
            <menuSeparator id="separator2"/>
            <button id="btnAPIHistory" label="사용내역 조회(&amp;H)" image="file_R" onAction="show_frmAPIHistory"/>
            <button id="btnAPIKeySetting" label="API키 등록하기(&amp;A)" image="ChatGPT_logo.svg_R" onAction="show_frmAPIKey"/>
          </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BC883B4-89FC-4581-853C-299616B6395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15</vt:i4>
      </vt:variant>
      <vt:variant>
        <vt:lpstr>이름 지정된 범위</vt:lpstr>
      </vt:variant>
      <vt:variant>
        <vt:i4>3</vt:i4>
      </vt:variant>
    </vt:vector>
  </HeadingPairs>
  <TitlesOfParts>
    <vt:vector size="18" baseType="lpstr">
      <vt:lpstr>테이블 Prompt 마스터</vt:lpstr>
      <vt:lpstr>더미 데이터 생성</vt:lpstr>
      <vt:lpstr>댓글 감정 분석</vt:lpstr>
      <vt:lpstr>고등학교 영단어 퀴즈</vt:lpstr>
      <vt:lpstr>해시 태그 생성</vt:lpstr>
      <vt:lpstr>댓글 분류</vt:lpstr>
      <vt:lpstr>영수증 OCR</vt:lpstr>
      <vt:lpstr>사업자등록증 OCR</vt:lpstr>
      <vt:lpstr>여권 OCR</vt:lpstr>
      <vt:lpstr>생기부작성</vt:lpstr>
      <vt:lpstr>ChatGPT_SETTING</vt:lpstr>
      <vt:lpstr>ChatGPT_DB</vt:lpstr>
      <vt:lpstr>ChatGPT_WS</vt:lpstr>
      <vt:lpstr>ChatGPT_Model</vt:lpstr>
      <vt:lpstr>ChatGPT_History</vt:lpstr>
      <vt:lpstr>'고등학교 영단어 퀴즈'!Print_Area</vt:lpstr>
      <vt:lpstr>'더미 데이터 생성'!QuizPrompt</vt:lpstr>
      <vt:lpstr>'테이블 Prompt 마스터'!QuizPrompt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오빠두엑셀</dc:creator>
  <cp:lastModifiedBy>junsang kim</cp:lastModifiedBy>
  <cp:lastPrinted>2023-05-24T09:16:15Z</cp:lastPrinted>
  <dcterms:created xsi:type="dcterms:W3CDTF">2023-05-18T14:39:26Z</dcterms:created>
  <dcterms:modified xsi:type="dcterms:W3CDTF">2024-07-26T13:50:55Z</dcterms:modified>
</cp:coreProperties>
</file>