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_ASCENSOR" sheetId="1" r:id="rId4"/>
    <sheet state="visible" name="2_RIEGO" sheetId="2" r:id="rId5"/>
    <sheet state="visible" name="3_ALARMA." sheetId="3" r:id="rId6"/>
    <sheet state="visible" name="4_TOLDO" sheetId="4" r:id="rId7"/>
  </sheets>
  <definedNames>
    <definedName localSheetId="2" name="tabla_002">'3_ALARMA.'!$B$5:$G$20</definedName>
    <definedName name="tabla_001">'1_ASCENSOR'!$B$5:$G$20</definedName>
    <definedName localSheetId="3" name="tabla_002">'4_TOLDO'!$B$5:$G$20</definedName>
    <definedName name="tabla_002">'2_RIEGO'!$B$5:$G$20</definedName>
  </definedNames>
  <calcPr/>
</workbook>
</file>

<file path=xl/sharedStrings.xml><?xml version="1.0" encoding="utf-8"?>
<sst xmlns="http://schemas.openxmlformats.org/spreadsheetml/2006/main" count="328" uniqueCount="101">
  <si>
    <t>ASCENSOR DE TRES PISOS</t>
  </si>
  <si>
    <t xml:space="preserve">Diseñe un circuito lógico que controle la puerta de un ascensor de un edificio de tres pisos. El circuito debe tener cuatro entradas: M debe indicar cuando el ascensor esté en movimiento (M=1) o detenido (M=0), F1, F2 y F3 son señales para indicar el piso.
Normalmente F1, F2 y F3 son bajadas y pasan a alta cuando el elevador se detiene en el piso en cuestión. </t>
  </si>
  <si>
    <t>MODELO DE UBICACIÓN</t>
  </si>
  <si>
    <t>M</t>
  </si>
  <si>
    <t>F1</t>
  </si>
  <si>
    <t>F2</t>
  </si>
  <si>
    <t>F3</t>
  </si>
  <si>
    <t>OPEN</t>
  </si>
  <si>
    <t>F2  F3</t>
  </si>
  <si>
    <t>CD</t>
  </si>
  <si>
    <t>m0</t>
  </si>
  <si>
    <t>00</t>
  </si>
  <si>
    <t>01</t>
  </si>
  <si>
    <t>11</t>
  </si>
  <si>
    <t>10</t>
  </si>
  <si>
    <t>m1</t>
  </si>
  <si>
    <t>M  F1</t>
  </si>
  <si>
    <t>AB</t>
  </si>
  <si>
    <t>m3</t>
  </si>
  <si>
    <t>m2</t>
  </si>
  <si>
    <t>m4</t>
  </si>
  <si>
    <t>m5</t>
  </si>
  <si>
    <t>m7</t>
  </si>
  <si>
    <t>m6</t>
  </si>
  <si>
    <t>X</t>
  </si>
  <si>
    <t>m12</t>
  </si>
  <si>
    <t>m13</t>
  </si>
  <si>
    <t>m15</t>
  </si>
  <si>
    <t>m14</t>
  </si>
  <si>
    <t>m8</t>
  </si>
  <si>
    <t>m9</t>
  </si>
  <si>
    <t>m11</t>
  </si>
  <si>
    <t>m10</t>
  </si>
  <si>
    <t>M' . F1</t>
  </si>
  <si>
    <t>F3 . M'</t>
  </si>
  <si>
    <t>F2 . M'</t>
  </si>
  <si>
    <t>F = M' . (F1 +F2 + F3)</t>
  </si>
  <si>
    <t>RIEGO AUTOMÁTICO</t>
  </si>
  <si>
    <t>El circuito deberá accionar la bomba en las siguientes condiciones:
- El circuito accionará la bomba solamente cuando la tierrra esté seca, pero antes debe comprobar las siguientes condiciones:
- Para evitar que la bomba se estropee por funcionar en vacío, nunca se accionará  la bomba cuando el depósito de agua esté vacío.
- Si hay restricciones en el riego (época de verano), sólo se podrá regar de noche. 
- En el resto del año (si nohay restricciones) se podrá regar de día y de noche (si la tierra está seca).</t>
  </si>
  <si>
    <t>S</t>
  </si>
  <si>
    <t>R</t>
  </si>
  <si>
    <t>D</t>
  </si>
  <si>
    <t>V</t>
  </si>
  <si>
    <t>B</t>
  </si>
  <si>
    <t>ENTRADAS</t>
  </si>
  <si>
    <t>RIEGO</t>
  </si>
  <si>
    <t>D V</t>
  </si>
  <si>
    <t>Señal</t>
  </si>
  <si>
    <t xml:space="preserve">Tierra Seca = 1; Tierra húmeda =0 </t>
  </si>
  <si>
    <t>Restricciones =1 ; Sin restricción=0</t>
  </si>
  <si>
    <t>S R</t>
  </si>
  <si>
    <t>Día = 1 ;  Noche = 0</t>
  </si>
  <si>
    <t>Depósito</t>
  </si>
  <si>
    <t>Vacío = 1 ; Con agua = 0</t>
  </si>
  <si>
    <t>SALIDAS</t>
  </si>
  <si>
    <t>Bomba</t>
  </si>
  <si>
    <t xml:space="preserve">Funciona =1 ; Apagada =0 </t>
  </si>
  <si>
    <t>D' . V'</t>
  </si>
  <si>
    <t>*Observación: pongo no importa sin importar si no hay humedad en la tierra</t>
  </si>
  <si>
    <t>V' .  R'</t>
  </si>
  <si>
    <t>F = V' . (D' + R')</t>
  </si>
  <si>
    <t>ALARMA DE INCENDIOS</t>
  </si>
  <si>
    <t xml:space="preserve">Se quiere realizar un circuito para activar la alarma de incendios (A) para la evacuación de un edificio. Para ello se tiene un sensor de gases (G), un sensor de humo (H), y dos señales procedente de un termómetro que indican si la temperatura es mayor de 45ºC (T45) y si la temperatura es mayor de 60ºC (T60). 
Debido a qu a veces los sensores detectan humos y gases que no siempre proceden de incendios (por ejemplo de cigarrillos o cocinas), para evitar falsas alarmas, la señal A se activará cuando se cumplan las siguientes condiciones:
- Si la temperatura es mayor a 60ºC siempre se activará la alarma
- Si la temperatura está entre 45ºC y 60ºC se activará la alarma sólo si han detectado gases o humos (ambos)
- Si la temperatura es menor a 45ºC se activará la alarma sólo si se detectan gases y humos. </t>
  </si>
  <si>
    <t>G</t>
  </si>
  <si>
    <t>T45</t>
  </si>
  <si>
    <t>T60</t>
  </si>
  <si>
    <t>A</t>
  </si>
  <si>
    <t>ALARMA</t>
  </si>
  <si>
    <t>T45  T60</t>
  </si>
  <si>
    <t>Señal GAS</t>
  </si>
  <si>
    <t xml:space="preserve">Hay gas = 1; Sin gas =0 </t>
  </si>
  <si>
    <t>H</t>
  </si>
  <si>
    <t>Señal HUMO</t>
  </si>
  <si>
    <t>Hay humo =1 ; Sin humo = 0</t>
  </si>
  <si>
    <t xml:space="preserve">G S </t>
  </si>
  <si>
    <t>Señal &gt; 45º</t>
  </si>
  <si>
    <t>Hay &gt; 45º = 1 ;  &lt; 45º = 0</t>
  </si>
  <si>
    <t>Señal &gt; 60º</t>
  </si>
  <si>
    <t>Hay &gt; 60º = 1 ;  &lt; 60º = 0</t>
  </si>
  <si>
    <t>T45' . T60</t>
  </si>
  <si>
    <t>*Observación: la señal de salida se activará a nivel alto</t>
  </si>
  <si>
    <t>T45 . S</t>
  </si>
  <si>
    <t>T45 . G</t>
  </si>
  <si>
    <t>F = T45' . T60 + ( T45 . (S + G))</t>
  </si>
  <si>
    <t>TOLDO AUTOMÁTICO</t>
  </si>
  <si>
    <t>Se desea realizar un circuito de control para el toldo de una terraza de una vivienda. El toldo tiene la función tanto de dar sombra como de proteger del viento y de la lluvia. Así que es un toldo resistente al viento y a la lluvia, manteniendo la terraza seca en los días de lluvia.
El circuito que acciona el toldo que debe funcionar según las siguientes caracteristicas:
- Independientemente del resto de señales de entrada, siempre que llueva se debe de extender el toldo para evitar que se moje la terraza. No se considerará posible que simultáneamente llueva y haga sol. 
- Si hace viento se debe extender el toldo para evitar que el viento moleste. Sin embargo hay una excepción: aún cuando haya viento, si el día está soleado y hace frío en la casa, se recogerá el toldo para que el sol caliente la casa. 
- Por último, si no hace viento ni llueve, sólo se bajará el toldo en los días de sol y cuando haga calor en el interior, para evitar que se caliente mucho la casa</t>
  </si>
  <si>
    <t>L</t>
  </si>
  <si>
    <t>F</t>
  </si>
  <si>
    <t>BT</t>
  </si>
  <si>
    <t>TOLDO</t>
  </si>
  <si>
    <t>Señal SOL</t>
  </si>
  <si>
    <t xml:space="preserve">Hay sol = 1; Sin sol =0 </t>
  </si>
  <si>
    <t>Señal LLUEVE</t>
  </si>
  <si>
    <t>Hay lluvia =1 ; Sin lluvia = 0</t>
  </si>
  <si>
    <t>Señal VIENTO</t>
  </si>
  <si>
    <t>Mucho viento = 1 ;  Normal = 0</t>
  </si>
  <si>
    <t>Señal FRÍO</t>
  </si>
  <si>
    <t>Hay Frío = 1 ;  Sin Frío = 0</t>
  </si>
  <si>
    <t xml:space="preserve">Extendido =1 ; Recogido =0 </t>
  </si>
  <si>
    <t>G' . S</t>
  </si>
  <si>
    <t>T60' . G . 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</si>
</sst>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8.0"/>
      <color theme="1"/>
      <name val="Arial"/>
    </font>
    <font>
      <color theme="1"/>
      <name val="Arial"/>
    </font>
    <font>
      <b/>
      <color theme="1"/>
      <name val="Arial"/>
    </font>
    <font>
      <color rgb="FFFFFFFF"/>
      <name val="Arial"/>
    </font>
    <font>
      <b/>
      <sz val="9.0"/>
      <color theme="1"/>
      <name val="Arial"/>
    </font>
    <font/>
    <font>
      <b/>
      <color rgb="FFFFFFFF"/>
      <name val="Arial"/>
    </font>
    <font>
      <color rgb="FF000000"/>
      <name val="Arial"/>
    </font>
    <font>
      <b/>
      <color rgb="FF000000"/>
      <name val="Arial"/>
    </font>
  </fonts>
  <fills count="8">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00FFFF"/>
        <bgColor rgb="FF00FFFF"/>
      </patternFill>
    </fill>
    <fill>
      <patternFill patternType="solid">
        <fgColor rgb="FF0000FF"/>
        <bgColor rgb="FF0000FF"/>
      </patternFill>
    </fill>
    <fill>
      <patternFill patternType="solid">
        <fgColor rgb="FF000000"/>
        <bgColor rgb="FF000000"/>
      </patternFill>
    </fill>
    <fill>
      <patternFill patternType="solid">
        <fgColor rgb="FFFFFFFF"/>
        <bgColor rgb="FFFFFFFF"/>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style="medium">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Alignment="1" applyFill="1" applyFont="1">
      <alignment vertical="bottom"/>
    </xf>
    <xf borderId="0" fillId="3" fontId="3" numFmtId="0" xfId="0" applyAlignment="1" applyFont="1">
      <alignment readingOrder="0" shrinkToFit="0" vertical="top" wrapText="1"/>
    </xf>
    <xf borderId="0" fillId="0" fontId="2" numFmtId="0" xfId="0" applyAlignment="1" applyFont="1">
      <alignment vertical="bottom"/>
    </xf>
    <xf borderId="0" fillId="4" fontId="3" numFmtId="0" xfId="0" applyAlignment="1" applyFill="1" applyFont="1">
      <alignment vertical="bottom"/>
    </xf>
    <xf borderId="1" fillId="0" fontId="2" numFmtId="0" xfId="0" applyAlignment="1" applyBorder="1" applyFont="1">
      <alignment vertical="bottom"/>
    </xf>
    <xf borderId="1" fillId="3" fontId="2" numFmtId="0" xfId="0" applyAlignment="1" applyBorder="1" applyFont="1">
      <alignment readingOrder="0" vertical="bottom"/>
    </xf>
    <xf borderId="1" fillId="5" fontId="4" numFmtId="0" xfId="0" applyAlignment="1" applyBorder="1" applyFill="1" applyFont="1">
      <alignment readingOrder="0" vertical="bottom"/>
    </xf>
    <xf borderId="0" fillId="3" fontId="5" numFmtId="0" xfId="0" applyAlignment="1" applyFont="1">
      <alignment horizontal="center" readingOrder="0" shrinkToFit="0" textRotation="45" wrapText="1"/>
    </xf>
    <xf borderId="2" fillId="6" fontId="4" numFmtId="0" xfId="0" applyAlignment="1" applyBorder="1" applyFill="1" applyFont="1">
      <alignment horizontal="center" readingOrder="0" vertical="bottom"/>
    </xf>
    <xf borderId="3" fillId="0" fontId="6" numFmtId="0" xfId="0" applyBorder="1" applyFont="1"/>
    <xf borderId="0" fillId="6" fontId="2" numFmtId="0" xfId="0" applyAlignment="1" applyFont="1">
      <alignment vertical="bottom"/>
    </xf>
    <xf borderId="1" fillId="5" fontId="2" numFmtId="0" xfId="0" applyAlignment="1" applyBorder="1" applyFont="1">
      <alignment vertical="bottom"/>
    </xf>
    <xf borderId="2" fillId="6" fontId="7" numFmtId="0" xfId="0" applyAlignment="1" applyBorder="1" applyFont="1">
      <alignment horizontal="center" vertical="bottom"/>
    </xf>
    <xf borderId="4" fillId="0" fontId="6" numFmtId="0" xfId="0" applyBorder="1" applyFont="1"/>
    <xf borderId="1" fillId="3" fontId="2" numFmtId="0" xfId="0" applyAlignment="1" applyBorder="1" applyFont="1">
      <alignment horizontal="right" vertical="bottom"/>
    </xf>
    <xf borderId="1" fillId="7" fontId="8" numFmtId="0" xfId="0" applyAlignment="1" applyBorder="1" applyFill="1" applyFont="1">
      <alignment horizontal="right" readingOrder="0" vertical="bottom"/>
    </xf>
    <xf borderId="1" fillId="4" fontId="9" numFmtId="0" xfId="0" applyAlignment="1" applyBorder="1" applyFont="1">
      <alignment horizontal="right" readingOrder="0" vertical="bottom"/>
    </xf>
    <xf borderId="1" fillId="3" fontId="2" numFmtId="49" xfId="0" applyAlignment="1" applyBorder="1" applyFont="1" applyNumberFormat="1">
      <alignment readingOrder="0" vertical="bottom"/>
    </xf>
    <xf borderId="1" fillId="6" fontId="2" numFmtId="0" xfId="0" applyBorder="1" applyFont="1"/>
    <xf borderId="1" fillId="5" fontId="7" numFmtId="0" xfId="0" applyAlignment="1" applyBorder="1" applyFont="1">
      <alignment vertical="bottom"/>
    </xf>
    <xf borderId="1" fillId="7" fontId="9" numFmtId="0" xfId="0" applyAlignment="1" applyBorder="1" applyFont="1">
      <alignment horizontal="right" readingOrder="0" vertical="bottom"/>
    </xf>
    <xf borderId="5" fillId="6" fontId="7" numFmtId="0" xfId="0" applyAlignment="1" applyBorder="1" applyFont="1">
      <alignment horizontal="center" readingOrder="0" textRotation="90" vertical="center"/>
    </xf>
    <xf borderId="1" fillId="3" fontId="2" numFmtId="49" xfId="0" applyAlignment="1" applyBorder="1" applyFont="1" applyNumberFormat="1">
      <alignment vertical="bottom"/>
    </xf>
    <xf borderId="1" fillId="7" fontId="9" numFmtId="49" xfId="0" applyAlignment="1" applyBorder="1" applyFont="1" applyNumberFormat="1">
      <alignment horizontal="center"/>
    </xf>
    <xf borderId="5" fillId="6" fontId="7" numFmtId="0" xfId="0" applyAlignment="1" applyBorder="1" applyFont="1">
      <alignment horizontal="center"/>
    </xf>
    <xf borderId="1" fillId="4" fontId="3" numFmtId="0" xfId="0" applyAlignment="1" applyBorder="1" applyFont="1">
      <alignment horizontal="center"/>
    </xf>
    <xf borderId="6" fillId="0" fontId="6" numFmtId="0" xfId="0" applyBorder="1" applyFont="1"/>
    <xf borderId="7" fillId="7" fontId="8" numFmtId="0" xfId="0" applyAlignment="1" applyBorder="1" applyFont="1">
      <alignment horizontal="right" readingOrder="0" vertical="bottom"/>
    </xf>
    <xf borderId="7" fillId="7" fontId="9" numFmtId="0" xfId="0" applyAlignment="1" applyBorder="1" applyFont="1">
      <alignment horizontal="right" readingOrder="0" vertical="bottom"/>
    </xf>
    <xf borderId="7" fillId="4" fontId="9" numFmtId="0" xfId="0" applyAlignment="1" applyBorder="1" applyFont="1">
      <alignment horizontal="right" readingOrder="0" vertical="bottom"/>
    </xf>
    <xf borderId="8" fillId="7" fontId="8" numFmtId="0" xfId="0" applyAlignment="1" applyBorder="1" applyFont="1">
      <alignment horizontal="right" readingOrder="0" vertical="bottom"/>
    </xf>
    <xf borderId="8" fillId="4" fontId="9" numFmtId="0" xfId="0" applyAlignment="1" applyBorder="1" applyFont="1">
      <alignment horizontal="right" readingOrder="0" vertical="bottom"/>
    </xf>
    <xf borderId="8" fillId="0" fontId="6" numFmtId="0" xfId="0" applyBorder="1" applyFont="1"/>
    <xf borderId="2" fillId="3" fontId="3" numFmtId="0" xfId="0" applyAlignment="1" applyBorder="1" applyFont="1">
      <alignment horizontal="center" readingOrder="0" vertical="bottom"/>
    </xf>
    <xf borderId="8" fillId="7" fontId="9" numFmtId="0" xfId="0" applyAlignment="1" applyBorder="1" applyFont="1">
      <alignment horizontal="right" readingOrder="0" vertical="bottom"/>
    </xf>
    <xf borderId="2" fillId="4" fontId="3" numFmtId="0" xfId="0" applyAlignment="1" applyBorder="1" applyFont="1">
      <alignment horizontal="center" readingOrder="0" vertical="bottom"/>
    </xf>
    <xf borderId="0" fillId="2" fontId="3" numFmtId="0" xfId="0" applyAlignment="1" applyFont="1">
      <alignment readingOrder="0" vertical="bottom"/>
    </xf>
    <xf borderId="0" fillId="2" fontId="2" numFmtId="0" xfId="0" applyAlignment="1" applyFont="1">
      <alignment vertical="bottom"/>
    </xf>
    <xf borderId="1" fillId="6" fontId="2" numFmtId="0" xfId="0" applyAlignment="1" applyBorder="1" applyFont="1">
      <alignment vertical="bottom"/>
    </xf>
    <xf borderId="0" fillId="3" fontId="3" numFmtId="0" xfId="0" applyAlignment="1" applyFont="1">
      <alignment readingOrder="0" vertical="bottom"/>
    </xf>
    <xf borderId="0" fillId="0" fontId="3" numFmtId="0" xfId="0" applyAlignment="1" applyFont="1">
      <alignment readingOrder="0" shrinkToFit="0" vertical="center" wrapText="1"/>
    </xf>
    <xf borderId="2" fillId="6" fontId="3" numFmtId="0" xfId="0" applyAlignment="1" applyBorder="1" applyFont="1">
      <alignment horizontal="center" readingOrder="0" vertical="bottom"/>
    </xf>
  </cellXfs>
  <cellStyles count="1">
    <cellStyle xfId="0" name="Normal" builtinId="0"/>
  </cellStyles>
  <dxfs count="1">
    <dxf>
      <font>
        <b/>
        <color rgb="FFFF0000"/>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19050</xdr:colOff>
      <xdr:row>4</xdr:row>
      <xdr:rowOff>180975</xdr:rowOff>
    </xdr:from>
    <xdr:ext cx="552450" cy="428625"/>
    <xdr:sp>
      <xdr:nvSpPr>
        <xdr:cNvPr id="3" name="Shape 3"/>
        <xdr:cNvSpPr/>
      </xdr:nvSpPr>
      <xdr:spPr>
        <a:xfrm>
          <a:off x="1416175" y="796600"/>
          <a:ext cx="993300" cy="590100"/>
        </a:xfrm>
        <a:prstGeom prst="roundRect">
          <a:avLst>
            <a:gd fmla="val 16667" name="adj"/>
          </a:avLst>
        </a:prstGeom>
        <a:noFill/>
        <a:ln cap="flat" cmpd="sng" w="2857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11</xdr:col>
      <xdr:colOff>38100</xdr:colOff>
      <xdr:row>4</xdr:row>
      <xdr:rowOff>180975</xdr:rowOff>
    </xdr:from>
    <xdr:ext cx="552450" cy="428625"/>
    <xdr:sp>
      <xdr:nvSpPr>
        <xdr:cNvPr id="4" name="Shape 4"/>
        <xdr:cNvSpPr/>
      </xdr:nvSpPr>
      <xdr:spPr>
        <a:xfrm>
          <a:off x="1691550" y="737600"/>
          <a:ext cx="1062000" cy="668700"/>
        </a:xfrm>
        <a:prstGeom prst="roundRect">
          <a:avLst>
            <a:gd fmla="val 16667" name="adj"/>
          </a:avLst>
        </a:prstGeom>
        <a:noFill/>
        <a:ln cap="flat" cmpd="sng" w="28575">
          <a:solidFill>
            <a:srgbClr val="00FF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10</xdr:col>
      <xdr:colOff>19050</xdr:colOff>
      <xdr:row>5</xdr:row>
      <xdr:rowOff>152400</xdr:rowOff>
    </xdr:from>
    <xdr:ext cx="1228725" cy="257175"/>
    <xdr:sp>
      <xdr:nvSpPr>
        <xdr:cNvPr id="5" name="Shape 5"/>
        <xdr:cNvSpPr/>
      </xdr:nvSpPr>
      <xdr:spPr>
        <a:xfrm>
          <a:off x="1485025" y="796600"/>
          <a:ext cx="1632600" cy="354000"/>
        </a:xfrm>
        <a:prstGeom prst="roundRect">
          <a:avLst>
            <a:gd fmla="val 16667" name="adj"/>
          </a:avLst>
        </a:prstGeom>
        <a:noFill/>
        <a:ln cap="flat" cmpd="sng" w="28575">
          <a:solidFill>
            <a:srgbClr val="0000F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xdr:colOff>
      <xdr:row>4</xdr:row>
      <xdr:rowOff>180975</xdr:rowOff>
    </xdr:from>
    <xdr:ext cx="342900" cy="790575"/>
    <xdr:sp>
      <xdr:nvSpPr>
        <xdr:cNvPr id="6" name="Shape 6"/>
        <xdr:cNvSpPr/>
      </xdr:nvSpPr>
      <xdr:spPr>
        <a:xfrm>
          <a:off x="1622700" y="658925"/>
          <a:ext cx="1298100" cy="875400"/>
        </a:xfrm>
        <a:prstGeom prst="roundRect">
          <a:avLst>
            <a:gd fmla="val 16667" name="adj"/>
          </a:avLst>
        </a:prstGeom>
        <a:noFill/>
        <a:ln cap="flat" cmpd="sng" w="38100">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10</xdr:col>
      <xdr:colOff>28575</xdr:colOff>
      <xdr:row>4</xdr:row>
      <xdr:rowOff>180975</xdr:rowOff>
    </xdr:from>
    <xdr:ext cx="209550" cy="209550"/>
    <xdr:sp>
      <xdr:nvSpPr>
        <xdr:cNvPr id="7" name="Shape 7"/>
        <xdr:cNvSpPr/>
      </xdr:nvSpPr>
      <xdr:spPr>
        <a:xfrm>
          <a:off x="2271800" y="1150650"/>
          <a:ext cx="511500" cy="462300"/>
        </a:xfrm>
        <a:prstGeom prst="roundRect">
          <a:avLst>
            <a:gd fmla="val 16667" name="adj"/>
          </a:avLst>
        </a:prstGeom>
        <a:noFill/>
        <a:ln cap="flat" cmpd="sng" w="28575">
          <a:solidFill>
            <a:srgbClr val="00FF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10</xdr:col>
      <xdr:colOff>28575</xdr:colOff>
      <xdr:row>7</xdr:row>
      <xdr:rowOff>209550</xdr:rowOff>
    </xdr:from>
    <xdr:ext cx="209550" cy="209550"/>
    <xdr:sp>
      <xdr:nvSpPr>
        <xdr:cNvPr id="8" name="Shape 8"/>
        <xdr:cNvSpPr/>
      </xdr:nvSpPr>
      <xdr:spPr>
        <a:xfrm>
          <a:off x="2468475" y="1190000"/>
          <a:ext cx="501600" cy="432600"/>
        </a:xfrm>
        <a:prstGeom prst="roundRect">
          <a:avLst>
            <a:gd fmla="val 16667" name="adj"/>
          </a:avLst>
        </a:prstGeom>
        <a:noFill/>
        <a:ln cap="flat" cmpd="sng" w="28575">
          <a:solidFill>
            <a:srgbClr val="00FF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13</xdr:col>
      <xdr:colOff>47625</xdr:colOff>
      <xdr:row>4</xdr:row>
      <xdr:rowOff>180975</xdr:rowOff>
    </xdr:from>
    <xdr:ext cx="209550" cy="209550"/>
    <xdr:sp>
      <xdr:nvSpPr>
        <xdr:cNvPr id="9" name="Shape 9"/>
        <xdr:cNvSpPr/>
      </xdr:nvSpPr>
      <xdr:spPr>
        <a:xfrm>
          <a:off x="2458650" y="1406350"/>
          <a:ext cx="304800" cy="304800"/>
        </a:xfrm>
        <a:prstGeom prst="roundRect">
          <a:avLst>
            <a:gd fmla="val 16667" name="adj"/>
          </a:avLst>
        </a:prstGeom>
        <a:noFill/>
        <a:ln cap="flat" cmpd="sng" w="28575">
          <a:solidFill>
            <a:srgbClr val="00FF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13</xdr:col>
      <xdr:colOff>47625</xdr:colOff>
      <xdr:row>7</xdr:row>
      <xdr:rowOff>209550</xdr:rowOff>
    </xdr:from>
    <xdr:ext cx="209550" cy="209550"/>
    <xdr:sp>
      <xdr:nvSpPr>
        <xdr:cNvPr id="10" name="Shape 10"/>
        <xdr:cNvSpPr/>
      </xdr:nvSpPr>
      <xdr:spPr>
        <a:xfrm>
          <a:off x="2153775" y="1249000"/>
          <a:ext cx="373800" cy="363900"/>
        </a:xfrm>
        <a:prstGeom prst="roundRect">
          <a:avLst>
            <a:gd fmla="val 16667" name="adj"/>
          </a:avLst>
        </a:prstGeom>
        <a:noFill/>
        <a:ln cap="flat" cmpd="sng" w="28575">
          <a:solidFill>
            <a:srgbClr val="00FF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9525</xdr:colOff>
      <xdr:row>4</xdr:row>
      <xdr:rowOff>180975</xdr:rowOff>
    </xdr:from>
    <xdr:ext cx="342900" cy="790575"/>
    <xdr:sp>
      <xdr:nvSpPr>
        <xdr:cNvPr id="6" name="Shape 6"/>
        <xdr:cNvSpPr/>
      </xdr:nvSpPr>
      <xdr:spPr>
        <a:xfrm>
          <a:off x="1622700" y="658925"/>
          <a:ext cx="1298100" cy="875400"/>
        </a:xfrm>
        <a:prstGeom prst="roundRect">
          <a:avLst>
            <a:gd fmla="val 16667" name="adj"/>
          </a:avLst>
        </a:prstGeom>
        <a:noFill/>
        <a:ln cap="flat" cmpd="sng" w="38100">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12</xdr:col>
      <xdr:colOff>57150</xdr:colOff>
      <xdr:row>5</xdr:row>
      <xdr:rowOff>171450</xdr:rowOff>
    </xdr:from>
    <xdr:ext cx="495300" cy="419100"/>
    <xdr:sp>
      <xdr:nvSpPr>
        <xdr:cNvPr id="9" name="Shape 9"/>
        <xdr:cNvSpPr/>
      </xdr:nvSpPr>
      <xdr:spPr>
        <a:xfrm>
          <a:off x="2458650" y="1406350"/>
          <a:ext cx="304800" cy="304800"/>
        </a:xfrm>
        <a:prstGeom prst="roundRect">
          <a:avLst>
            <a:gd fmla="val 16667" name="adj"/>
          </a:avLst>
        </a:prstGeom>
        <a:noFill/>
        <a:ln cap="flat" cmpd="sng" w="28575">
          <a:solidFill>
            <a:srgbClr val="FF00F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12</xdr:col>
      <xdr:colOff>57150</xdr:colOff>
      <xdr:row>6</xdr:row>
      <xdr:rowOff>200025</xdr:rowOff>
    </xdr:from>
    <xdr:ext cx="495300" cy="419100"/>
    <xdr:sp>
      <xdr:nvSpPr>
        <xdr:cNvPr id="10" name="Shape 10"/>
        <xdr:cNvSpPr/>
      </xdr:nvSpPr>
      <xdr:spPr>
        <a:xfrm>
          <a:off x="2153775" y="1249000"/>
          <a:ext cx="373800" cy="363900"/>
        </a:xfrm>
        <a:prstGeom prst="roundRect">
          <a:avLst>
            <a:gd fmla="val 16667" name="adj"/>
          </a:avLst>
        </a:prstGeom>
        <a:noFill/>
        <a:ln cap="flat" cmpd="sng" w="28575">
          <a:solidFill>
            <a:srgbClr val="00FF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38100</xdr:colOff>
      <xdr:row>5</xdr:row>
      <xdr:rowOff>171450</xdr:rowOff>
    </xdr:from>
    <xdr:ext cx="1209675" cy="228600"/>
    <xdr:sp>
      <xdr:nvSpPr>
        <xdr:cNvPr id="6" name="Shape 6"/>
        <xdr:cNvSpPr/>
      </xdr:nvSpPr>
      <xdr:spPr>
        <a:xfrm>
          <a:off x="1622700" y="658925"/>
          <a:ext cx="1298100" cy="875400"/>
        </a:xfrm>
        <a:prstGeom prst="roundRect">
          <a:avLst>
            <a:gd fmla="val 16667" name="adj"/>
          </a:avLst>
        </a:prstGeom>
        <a:noFill/>
        <a:ln cap="flat" cmpd="sng" w="38100">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12</xdr:col>
      <xdr:colOff>295275</xdr:colOff>
      <xdr:row>7</xdr:row>
      <xdr:rowOff>200025</xdr:rowOff>
    </xdr:from>
    <xdr:ext cx="276225" cy="228600"/>
    <xdr:sp>
      <xdr:nvSpPr>
        <xdr:cNvPr id="9" name="Shape 9"/>
        <xdr:cNvSpPr/>
      </xdr:nvSpPr>
      <xdr:spPr>
        <a:xfrm>
          <a:off x="2458650" y="1406350"/>
          <a:ext cx="304800" cy="304800"/>
        </a:xfrm>
        <a:prstGeom prst="roundRect">
          <a:avLst>
            <a:gd fmla="val 16667" name="adj"/>
          </a:avLst>
        </a:prstGeom>
        <a:noFill/>
        <a:ln cap="flat" cmpd="sng" w="28575">
          <a:solidFill>
            <a:srgbClr val="FF00F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10</xdr:col>
      <xdr:colOff>47625</xdr:colOff>
      <xdr:row>7</xdr:row>
      <xdr:rowOff>200025</xdr:rowOff>
    </xdr:from>
    <xdr:ext cx="276225" cy="228600"/>
    <xdr:sp>
      <xdr:nvSpPr>
        <xdr:cNvPr id="10" name="Shape 10"/>
        <xdr:cNvSpPr/>
      </xdr:nvSpPr>
      <xdr:spPr>
        <a:xfrm>
          <a:off x="2153775" y="1249000"/>
          <a:ext cx="373800" cy="363900"/>
        </a:xfrm>
        <a:prstGeom prst="roundRect">
          <a:avLst>
            <a:gd fmla="val 16667" name="adj"/>
          </a:avLst>
        </a:prstGeom>
        <a:noFill/>
        <a:ln cap="flat" cmpd="sng" w="28575">
          <a:solidFill>
            <a:srgbClr val="FF00F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10.71"/>
    <col customWidth="1" min="2" max="6" width="4.43"/>
    <col customWidth="1" min="7" max="7" width="6.86"/>
    <col customWidth="1" min="8" max="10" width="4.43"/>
    <col customWidth="1" min="11" max="11" width="5.71"/>
    <col customWidth="1" min="12" max="28" width="4.43"/>
  </cols>
  <sheetData>
    <row r="1">
      <c r="A1" s="1" t="s">
        <v>0</v>
      </c>
    </row>
    <row r="2" ht="56.25" customHeight="1">
      <c r="A2" s="2"/>
      <c r="B2" s="3" t="s">
        <v>1</v>
      </c>
      <c r="AB2" s="2"/>
    </row>
    <row r="3" ht="16.5" customHeight="1">
      <c r="A3" s="4"/>
      <c r="B3" s="4"/>
      <c r="C3" s="4"/>
      <c r="D3" s="4"/>
      <c r="E3" s="4"/>
      <c r="F3" s="4"/>
      <c r="G3" s="4"/>
      <c r="H3" s="4"/>
      <c r="I3" s="4"/>
      <c r="J3" s="4"/>
      <c r="K3" s="4"/>
      <c r="L3" s="4"/>
      <c r="M3" s="4"/>
      <c r="N3" s="4"/>
      <c r="O3" s="4"/>
      <c r="P3" s="4"/>
      <c r="Q3" s="5" t="s">
        <v>2</v>
      </c>
      <c r="W3" s="4"/>
      <c r="X3" s="4"/>
      <c r="Y3" s="4"/>
      <c r="Z3" s="4"/>
      <c r="AA3" s="4"/>
      <c r="AB3" s="4"/>
    </row>
    <row r="4">
      <c r="A4" s="4"/>
      <c r="B4" s="6"/>
      <c r="C4" s="7" t="s">
        <v>3</v>
      </c>
      <c r="D4" s="7" t="s">
        <v>4</v>
      </c>
      <c r="E4" s="7" t="s">
        <v>5</v>
      </c>
      <c r="F4" s="7" t="s">
        <v>6</v>
      </c>
      <c r="G4" s="8" t="s">
        <v>7</v>
      </c>
      <c r="H4" s="4"/>
      <c r="I4" s="9" t="s">
        <v>7</v>
      </c>
      <c r="K4" s="10" t="s">
        <v>8</v>
      </c>
      <c r="L4" s="11"/>
      <c r="M4" s="11"/>
      <c r="N4" s="11"/>
      <c r="O4" s="4"/>
      <c r="P4" s="4"/>
      <c r="Q4" s="12"/>
      <c r="R4" s="13"/>
      <c r="S4" s="14" t="s">
        <v>9</v>
      </c>
      <c r="T4" s="11"/>
      <c r="U4" s="11"/>
      <c r="V4" s="15"/>
      <c r="X4" s="4"/>
      <c r="Y4" s="4"/>
      <c r="Z4" s="4"/>
      <c r="AA4" s="4"/>
      <c r="AB4" s="4"/>
    </row>
    <row r="5">
      <c r="A5" s="4"/>
      <c r="B5" s="16" t="s">
        <v>10</v>
      </c>
      <c r="C5" s="17">
        <v>0.0</v>
      </c>
      <c r="D5" s="17">
        <v>0.0</v>
      </c>
      <c r="E5" s="17">
        <v>0.0</v>
      </c>
      <c r="F5" s="17">
        <v>0.0</v>
      </c>
      <c r="G5" s="18">
        <v>0.0</v>
      </c>
      <c r="H5" s="4"/>
      <c r="K5" s="19" t="s">
        <v>11</v>
      </c>
      <c r="L5" s="19" t="s">
        <v>12</v>
      </c>
      <c r="M5" s="19" t="s">
        <v>13</v>
      </c>
      <c r="N5" s="19" t="s">
        <v>14</v>
      </c>
      <c r="O5" s="4"/>
      <c r="P5" s="4"/>
      <c r="Q5" s="13"/>
      <c r="R5" s="20"/>
      <c r="S5" s="21" t="s">
        <v>11</v>
      </c>
      <c r="T5" s="21" t="s">
        <v>12</v>
      </c>
      <c r="U5" s="21" t="s">
        <v>13</v>
      </c>
      <c r="V5" s="21" t="s">
        <v>14</v>
      </c>
      <c r="X5" s="4"/>
      <c r="Y5" s="4"/>
      <c r="Z5" s="4"/>
      <c r="AA5" s="4"/>
      <c r="AB5" s="4"/>
    </row>
    <row r="6">
      <c r="A6" s="4"/>
      <c r="B6" s="16" t="s">
        <v>15</v>
      </c>
      <c r="C6" s="17">
        <v>0.0</v>
      </c>
      <c r="D6" s="17">
        <v>0.0</v>
      </c>
      <c r="E6" s="17">
        <v>0.0</v>
      </c>
      <c r="F6" s="22">
        <v>1.0</v>
      </c>
      <c r="G6" s="18">
        <v>1.0</v>
      </c>
      <c r="H6" s="4"/>
      <c r="I6" s="23" t="s">
        <v>16</v>
      </c>
      <c r="J6" s="24" t="s">
        <v>11</v>
      </c>
      <c r="K6" s="25">
        <f>VLOOKUP(S6,tabla_001,6,0)</f>
        <v>0</v>
      </c>
      <c r="L6" s="25">
        <f>VLOOKUP(T6,tabla_001,6,0)</f>
        <v>1</v>
      </c>
      <c r="M6" s="25" t="str">
        <f>VLOOKUP(U6,tabla_001,6,0)</f>
        <v>X</v>
      </c>
      <c r="N6" s="25">
        <f>VLOOKUP(V6,tabla_001,6,0)</f>
        <v>1</v>
      </c>
      <c r="O6" s="4"/>
      <c r="P6" s="4"/>
      <c r="Q6" s="26" t="s">
        <v>17</v>
      </c>
      <c r="R6" s="21" t="s">
        <v>11</v>
      </c>
      <c r="S6" s="27" t="s">
        <v>10</v>
      </c>
      <c r="T6" s="27" t="s">
        <v>15</v>
      </c>
      <c r="U6" s="27" t="s">
        <v>18</v>
      </c>
      <c r="V6" s="27" t="s">
        <v>19</v>
      </c>
      <c r="X6" s="4"/>
      <c r="Y6" s="4"/>
      <c r="Z6" s="4"/>
      <c r="AA6" s="4"/>
      <c r="AB6" s="4"/>
    </row>
    <row r="7">
      <c r="A7" s="4"/>
      <c r="B7" s="16" t="s">
        <v>19</v>
      </c>
      <c r="C7" s="17">
        <v>0.0</v>
      </c>
      <c r="D7" s="17">
        <v>0.0</v>
      </c>
      <c r="E7" s="17">
        <v>1.0</v>
      </c>
      <c r="F7" s="22">
        <v>0.0</v>
      </c>
      <c r="G7" s="18">
        <v>1.0</v>
      </c>
      <c r="H7" s="4"/>
      <c r="I7" s="28"/>
      <c r="J7" s="24" t="s">
        <v>12</v>
      </c>
      <c r="K7" s="25">
        <f>VLOOKUP(S7,tabla_001,6,0)</f>
        <v>1</v>
      </c>
      <c r="L7" s="25" t="str">
        <f>VLOOKUP(T7,tabla_001,6,0)</f>
        <v>X</v>
      </c>
      <c r="M7" s="25" t="str">
        <f>VLOOKUP(U7,tabla_001,6,0)</f>
        <v>X</v>
      </c>
      <c r="N7" s="25" t="str">
        <f>VLOOKUP(V7,tabla_001,6,0)</f>
        <v>X</v>
      </c>
      <c r="O7" s="4"/>
      <c r="P7" s="4"/>
      <c r="Q7" s="28"/>
      <c r="R7" s="21" t="s">
        <v>12</v>
      </c>
      <c r="S7" s="27" t="s">
        <v>20</v>
      </c>
      <c r="T7" s="27" t="s">
        <v>21</v>
      </c>
      <c r="U7" s="27" t="s">
        <v>22</v>
      </c>
      <c r="V7" s="27" t="s">
        <v>23</v>
      </c>
      <c r="X7" s="4"/>
      <c r="Y7" s="4"/>
      <c r="Z7" s="4"/>
      <c r="AA7" s="4"/>
      <c r="AB7" s="4"/>
    </row>
    <row r="8">
      <c r="A8" s="4"/>
      <c r="B8" s="16" t="s">
        <v>18</v>
      </c>
      <c r="C8" s="29">
        <v>0.0</v>
      </c>
      <c r="D8" s="29">
        <v>0.0</v>
      </c>
      <c r="E8" s="29">
        <v>1.0</v>
      </c>
      <c r="F8" s="30">
        <v>1.0</v>
      </c>
      <c r="G8" s="31" t="s">
        <v>24</v>
      </c>
      <c r="H8" s="4"/>
      <c r="I8" s="28"/>
      <c r="J8" s="24" t="s">
        <v>13</v>
      </c>
      <c r="K8" s="25">
        <f>VLOOKUP(S8,tabla_001,6,0)</f>
        <v>0</v>
      </c>
      <c r="L8" s="25" t="str">
        <f>VLOOKUP(T8,tabla_001,6,0)</f>
        <v>X</v>
      </c>
      <c r="M8" s="25" t="str">
        <f>VLOOKUP(U8,tabla_001,6,0)</f>
        <v>X</v>
      </c>
      <c r="N8" s="25" t="str">
        <f>VLOOKUP(V8,tabla_001,6,0)</f>
        <v>X</v>
      </c>
      <c r="O8" s="4"/>
      <c r="P8" s="4"/>
      <c r="Q8" s="28"/>
      <c r="R8" s="21" t="s">
        <v>13</v>
      </c>
      <c r="S8" s="27" t="s">
        <v>25</v>
      </c>
      <c r="T8" s="27" t="s">
        <v>26</v>
      </c>
      <c r="U8" s="27" t="s">
        <v>27</v>
      </c>
      <c r="V8" s="27" t="s">
        <v>28</v>
      </c>
      <c r="X8" s="4"/>
      <c r="Y8" s="4"/>
      <c r="Z8" s="4"/>
      <c r="AA8" s="4"/>
      <c r="AB8" s="4"/>
    </row>
    <row r="9">
      <c r="A9" s="4"/>
      <c r="B9" s="16" t="s">
        <v>20</v>
      </c>
      <c r="C9" s="32">
        <v>0.0</v>
      </c>
      <c r="D9" s="32">
        <v>1.0</v>
      </c>
      <c r="E9" s="17">
        <v>0.0</v>
      </c>
      <c r="F9" s="17">
        <v>0.0</v>
      </c>
      <c r="G9" s="33">
        <v>1.0</v>
      </c>
      <c r="H9" s="4"/>
      <c r="I9" s="34"/>
      <c r="J9" s="24" t="s">
        <v>14</v>
      </c>
      <c r="K9" s="25">
        <f>VLOOKUP(S9,tabla_001,6,0)</f>
        <v>0</v>
      </c>
      <c r="L9" s="25">
        <f>VLOOKUP(T9,tabla_001,6,0)</f>
        <v>0</v>
      </c>
      <c r="M9" s="25" t="str">
        <f>VLOOKUP(U9,tabla_001,6,0)</f>
        <v>X</v>
      </c>
      <c r="N9" s="25">
        <f>VLOOKUP(V9,tabla_001,6,0)</f>
        <v>0</v>
      </c>
      <c r="O9" s="4"/>
      <c r="P9" s="4"/>
      <c r="Q9" s="34"/>
      <c r="R9" s="21" t="s">
        <v>14</v>
      </c>
      <c r="S9" s="27" t="s">
        <v>29</v>
      </c>
      <c r="T9" s="27" t="s">
        <v>30</v>
      </c>
      <c r="U9" s="27" t="s">
        <v>31</v>
      </c>
      <c r="V9" s="27" t="s">
        <v>32</v>
      </c>
      <c r="X9" s="4"/>
      <c r="Y9" s="4"/>
      <c r="Z9" s="4"/>
      <c r="AA9" s="4"/>
      <c r="AB9" s="4"/>
    </row>
    <row r="10">
      <c r="A10" s="4"/>
      <c r="B10" s="16" t="s">
        <v>21</v>
      </c>
      <c r="C10" s="17">
        <v>0.0</v>
      </c>
      <c r="D10" s="17">
        <v>1.0</v>
      </c>
      <c r="E10" s="17">
        <v>0.0</v>
      </c>
      <c r="F10" s="22">
        <v>1.0</v>
      </c>
      <c r="G10" s="18" t="s">
        <v>24</v>
      </c>
      <c r="H10" s="4"/>
      <c r="I10" s="35" t="s">
        <v>33</v>
      </c>
      <c r="J10" s="11"/>
      <c r="K10" s="11"/>
      <c r="L10" s="11"/>
      <c r="M10" s="11"/>
      <c r="N10" s="15"/>
      <c r="O10" s="4"/>
      <c r="P10" s="4"/>
      <c r="Q10" s="4"/>
      <c r="X10" s="4"/>
      <c r="Y10" s="4"/>
      <c r="Z10" s="4"/>
      <c r="AA10" s="4"/>
      <c r="AB10" s="4"/>
    </row>
    <row r="11">
      <c r="A11" s="4"/>
      <c r="B11" s="16" t="s">
        <v>23</v>
      </c>
      <c r="C11" s="17">
        <v>0.0</v>
      </c>
      <c r="D11" s="17">
        <v>1.0</v>
      </c>
      <c r="E11" s="17">
        <v>1.0</v>
      </c>
      <c r="F11" s="22">
        <v>0.0</v>
      </c>
      <c r="G11" s="18" t="s">
        <v>24</v>
      </c>
      <c r="H11" s="4"/>
      <c r="I11" s="35" t="s">
        <v>34</v>
      </c>
      <c r="J11" s="11"/>
      <c r="K11" s="11"/>
      <c r="L11" s="11"/>
      <c r="M11" s="11"/>
      <c r="N11" s="15"/>
      <c r="O11" s="4"/>
      <c r="P11" s="4"/>
      <c r="Q11" s="4"/>
      <c r="R11" s="4"/>
      <c r="S11" s="4"/>
      <c r="T11" s="4"/>
      <c r="U11" s="4"/>
      <c r="V11" s="4"/>
      <c r="W11" s="4"/>
      <c r="X11" s="4"/>
      <c r="Y11" s="4"/>
      <c r="Z11" s="4"/>
      <c r="AA11" s="4"/>
      <c r="AB11" s="4"/>
    </row>
    <row r="12">
      <c r="A12" s="4"/>
      <c r="B12" s="16" t="s">
        <v>22</v>
      </c>
      <c r="C12" s="29">
        <v>0.0</v>
      </c>
      <c r="D12" s="29">
        <v>1.0</v>
      </c>
      <c r="E12" s="29">
        <v>1.0</v>
      </c>
      <c r="F12" s="30">
        <v>1.0</v>
      </c>
      <c r="G12" s="31" t="s">
        <v>24</v>
      </c>
      <c r="H12" s="4"/>
      <c r="I12" s="35" t="s">
        <v>35</v>
      </c>
      <c r="J12" s="11"/>
      <c r="K12" s="11"/>
      <c r="L12" s="11"/>
      <c r="M12" s="11"/>
      <c r="N12" s="15"/>
      <c r="O12" s="4"/>
      <c r="P12" s="4"/>
      <c r="Q12" s="4"/>
      <c r="R12" s="4"/>
      <c r="S12" s="4"/>
      <c r="T12" s="4"/>
      <c r="U12" s="4"/>
      <c r="V12" s="4"/>
      <c r="W12" s="4"/>
      <c r="X12" s="4"/>
      <c r="Y12" s="4"/>
      <c r="Z12" s="4"/>
      <c r="AA12" s="4"/>
      <c r="AB12" s="4"/>
    </row>
    <row r="13">
      <c r="A13" s="4"/>
      <c r="B13" s="16" t="s">
        <v>29</v>
      </c>
      <c r="C13" s="32">
        <v>1.0</v>
      </c>
      <c r="D13" s="17">
        <v>0.0</v>
      </c>
      <c r="E13" s="32">
        <v>0.0</v>
      </c>
      <c r="F13" s="36">
        <v>0.0</v>
      </c>
      <c r="G13" s="33">
        <v>0.0</v>
      </c>
      <c r="H13" s="4"/>
      <c r="I13" s="37" t="str">
        <f>" F= "&amp;I10&amp;" + "&amp;I11&amp;" + "&amp;I12</f>
        <v> F= M' . F1 + F3 . M' + F2 . M'</v>
      </c>
      <c r="J13" s="11"/>
      <c r="K13" s="11"/>
      <c r="L13" s="11"/>
      <c r="M13" s="11"/>
      <c r="N13" s="15"/>
      <c r="O13" s="4"/>
      <c r="P13" s="4"/>
      <c r="Q13" s="4"/>
      <c r="R13" s="4"/>
      <c r="S13" s="4"/>
      <c r="T13" s="4"/>
      <c r="U13" s="4"/>
      <c r="V13" s="4"/>
      <c r="W13" s="4"/>
      <c r="X13" s="4"/>
      <c r="Y13" s="4"/>
      <c r="Z13" s="4"/>
      <c r="AA13" s="4"/>
      <c r="AB13" s="4"/>
    </row>
    <row r="14">
      <c r="A14" s="4"/>
      <c r="B14" s="16" t="s">
        <v>30</v>
      </c>
      <c r="C14" s="17">
        <v>1.0</v>
      </c>
      <c r="D14" s="17">
        <v>0.0</v>
      </c>
      <c r="E14" s="17">
        <v>0.0</v>
      </c>
      <c r="F14" s="22">
        <v>1.0</v>
      </c>
      <c r="G14" s="18">
        <v>0.0</v>
      </c>
      <c r="H14" s="4"/>
      <c r="I14" s="37" t="s">
        <v>36</v>
      </c>
      <c r="J14" s="11"/>
      <c r="K14" s="11"/>
      <c r="L14" s="11"/>
      <c r="M14" s="11"/>
      <c r="N14" s="15"/>
      <c r="O14" s="4"/>
      <c r="P14" s="4"/>
      <c r="Q14" s="4"/>
      <c r="R14" s="4"/>
      <c r="S14" s="4"/>
      <c r="T14" s="4"/>
      <c r="U14" s="4"/>
      <c r="V14" s="4"/>
      <c r="W14" s="4"/>
      <c r="X14" s="4"/>
      <c r="Y14" s="4"/>
      <c r="Z14" s="4"/>
      <c r="AA14" s="4"/>
      <c r="AB14" s="4"/>
    </row>
    <row r="15">
      <c r="A15" s="4"/>
      <c r="B15" s="16" t="s">
        <v>32</v>
      </c>
      <c r="C15" s="17">
        <v>1.0</v>
      </c>
      <c r="D15" s="17">
        <v>0.0</v>
      </c>
      <c r="E15" s="17">
        <v>1.0</v>
      </c>
      <c r="F15" s="22">
        <v>0.0</v>
      </c>
      <c r="G15" s="18">
        <v>0.0</v>
      </c>
      <c r="H15" s="4"/>
      <c r="I15" s="4"/>
      <c r="J15" s="4"/>
      <c r="K15" s="4"/>
      <c r="L15" s="4"/>
      <c r="M15" s="4"/>
      <c r="N15" s="4"/>
      <c r="O15" s="4"/>
      <c r="P15" s="4"/>
      <c r="Q15" s="4"/>
      <c r="R15" s="4"/>
      <c r="S15" s="4"/>
      <c r="T15" s="4"/>
      <c r="U15" s="4"/>
      <c r="V15" s="4"/>
      <c r="W15" s="4"/>
      <c r="X15" s="4"/>
      <c r="Y15" s="4"/>
      <c r="Z15" s="4"/>
      <c r="AA15" s="4"/>
      <c r="AB15" s="4"/>
    </row>
    <row r="16">
      <c r="A16" s="4"/>
      <c r="B16" s="16" t="s">
        <v>31</v>
      </c>
      <c r="C16" s="29">
        <v>1.0</v>
      </c>
      <c r="D16" s="29">
        <v>0.0</v>
      </c>
      <c r="E16" s="29">
        <v>1.0</v>
      </c>
      <c r="F16" s="30">
        <v>1.0</v>
      </c>
      <c r="G16" s="31" t="s">
        <v>24</v>
      </c>
      <c r="H16" s="4"/>
      <c r="I16" s="4"/>
      <c r="J16" s="4"/>
      <c r="K16" s="4"/>
      <c r="L16" s="4"/>
      <c r="M16" s="4"/>
      <c r="N16" s="4"/>
      <c r="O16" s="4"/>
      <c r="P16" s="4"/>
      <c r="Q16" s="4"/>
      <c r="S16" s="4"/>
      <c r="T16" s="4"/>
      <c r="U16" s="4"/>
      <c r="V16" s="4"/>
      <c r="W16" s="4"/>
      <c r="X16" s="4"/>
      <c r="Y16" s="4"/>
      <c r="Z16" s="4"/>
      <c r="AA16" s="4"/>
      <c r="AB16" s="4"/>
    </row>
    <row r="17">
      <c r="A17" s="4"/>
      <c r="B17" s="16" t="s">
        <v>25</v>
      </c>
      <c r="C17" s="32">
        <v>1.0</v>
      </c>
      <c r="D17" s="32">
        <v>1.0</v>
      </c>
      <c r="E17" s="32">
        <v>0.0</v>
      </c>
      <c r="F17" s="36">
        <v>0.0</v>
      </c>
      <c r="G17" s="33">
        <v>0.0</v>
      </c>
      <c r="H17" s="4"/>
      <c r="I17" s="4"/>
      <c r="J17" s="4"/>
      <c r="K17" s="4"/>
      <c r="L17" s="4"/>
      <c r="M17" s="4"/>
      <c r="N17" s="4"/>
      <c r="O17" s="4"/>
      <c r="P17" s="4"/>
      <c r="Q17" s="4"/>
      <c r="R17" s="4"/>
      <c r="S17" s="4"/>
      <c r="T17" s="4"/>
      <c r="U17" s="4"/>
      <c r="V17" s="4"/>
      <c r="W17" s="4"/>
      <c r="X17" s="4"/>
      <c r="Y17" s="4"/>
      <c r="Z17" s="4"/>
      <c r="AA17" s="4"/>
      <c r="AB17" s="4"/>
    </row>
    <row r="18">
      <c r="A18" s="4"/>
      <c r="B18" s="16" t="s">
        <v>26</v>
      </c>
      <c r="C18" s="17">
        <v>1.0</v>
      </c>
      <c r="D18" s="17">
        <v>1.0</v>
      </c>
      <c r="E18" s="17">
        <v>0.0</v>
      </c>
      <c r="F18" s="22">
        <v>1.0</v>
      </c>
      <c r="G18" s="18" t="s">
        <v>24</v>
      </c>
      <c r="H18" s="4"/>
      <c r="I18" s="4"/>
      <c r="J18" s="4"/>
      <c r="K18" s="4"/>
      <c r="L18" s="4"/>
      <c r="M18" s="4"/>
      <c r="N18" s="4"/>
      <c r="O18" s="4"/>
      <c r="P18" s="4"/>
      <c r="Q18" s="4"/>
      <c r="R18" s="4"/>
      <c r="S18" s="4"/>
      <c r="T18" s="4"/>
      <c r="U18" s="4"/>
      <c r="V18" s="4"/>
      <c r="W18" s="4"/>
      <c r="X18" s="4"/>
      <c r="Y18" s="4"/>
      <c r="Z18" s="4"/>
      <c r="AA18" s="4"/>
      <c r="AB18" s="4"/>
    </row>
    <row r="19">
      <c r="A19" s="4"/>
      <c r="B19" s="16" t="s">
        <v>28</v>
      </c>
      <c r="C19" s="17">
        <v>1.0</v>
      </c>
      <c r="D19" s="17">
        <v>1.0</v>
      </c>
      <c r="E19" s="17">
        <v>1.0</v>
      </c>
      <c r="F19" s="22">
        <v>0.0</v>
      </c>
      <c r="G19" s="18" t="s">
        <v>24</v>
      </c>
      <c r="H19" s="4"/>
      <c r="I19" s="4"/>
      <c r="J19" s="4"/>
      <c r="K19" s="4"/>
      <c r="L19" s="4"/>
      <c r="M19" s="4"/>
      <c r="N19" s="4"/>
      <c r="O19" s="4"/>
      <c r="P19" s="4"/>
      <c r="Q19" s="4"/>
      <c r="R19" s="4"/>
      <c r="S19" s="4"/>
      <c r="T19" s="4"/>
      <c r="U19" s="4"/>
      <c r="V19" s="4"/>
      <c r="W19" s="4"/>
      <c r="X19" s="4"/>
      <c r="Y19" s="4"/>
      <c r="Z19" s="4"/>
      <c r="AA19" s="4"/>
      <c r="AB19" s="4"/>
    </row>
    <row r="20">
      <c r="A20" s="4"/>
      <c r="B20" s="16" t="s">
        <v>27</v>
      </c>
      <c r="C20" s="29">
        <v>1.0</v>
      </c>
      <c r="D20" s="29">
        <v>1.0</v>
      </c>
      <c r="E20" s="29">
        <v>1.0</v>
      </c>
      <c r="F20" s="30">
        <v>1.0</v>
      </c>
      <c r="G20" s="31" t="s">
        <v>24</v>
      </c>
      <c r="H20" s="4"/>
      <c r="I20" s="4"/>
      <c r="J20" s="4"/>
      <c r="K20" s="4"/>
      <c r="L20" s="4"/>
      <c r="M20" s="4"/>
      <c r="N20" s="4"/>
      <c r="O20" s="4"/>
      <c r="P20" s="4"/>
      <c r="Q20" s="4"/>
      <c r="R20" s="4"/>
      <c r="S20" s="4"/>
      <c r="T20" s="4"/>
      <c r="U20" s="4"/>
      <c r="V20" s="4"/>
      <c r="W20" s="4"/>
      <c r="X20" s="4"/>
      <c r="Y20" s="4"/>
      <c r="Z20" s="4"/>
      <c r="AA20" s="4"/>
      <c r="AB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sheetData>
  <mergeCells count="13">
    <mergeCell ref="I6:I9"/>
    <mergeCell ref="I10:N10"/>
    <mergeCell ref="I11:N11"/>
    <mergeCell ref="I12:N12"/>
    <mergeCell ref="I13:N13"/>
    <mergeCell ref="I14:N14"/>
    <mergeCell ref="A1:AB1"/>
    <mergeCell ref="B2:AA2"/>
    <mergeCell ref="Q3:V3"/>
    <mergeCell ref="I4:J5"/>
    <mergeCell ref="K4:N4"/>
    <mergeCell ref="S4:V4"/>
    <mergeCell ref="Q6:Q9"/>
  </mergeCells>
  <conditionalFormatting sqref="K6:N9">
    <cfRule type="containsText" dxfId="0" priority="1" operator="containsText" text="1">
      <formula>NOT(ISERROR(SEARCH(("1"),(K6))))</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57"/>
    <col customWidth="1" min="2" max="6" width="4.43"/>
    <col customWidth="1" min="7" max="7" width="6.86"/>
    <col customWidth="1" min="8" max="10" width="4.43"/>
    <col customWidth="1" min="11" max="11" width="5.71"/>
    <col customWidth="1" min="12" max="24" width="4.43"/>
    <col customWidth="1" min="25" max="25" width="10.29"/>
    <col customWidth="1" min="26" max="26" width="32.57"/>
    <col customWidth="1" min="27" max="27" width="4.43"/>
  </cols>
  <sheetData>
    <row r="1">
      <c r="A1" s="1" t="s">
        <v>37</v>
      </c>
    </row>
    <row r="2" ht="74.25" customHeight="1">
      <c r="A2" s="2"/>
      <c r="B2" s="3" t="s">
        <v>38</v>
      </c>
      <c r="AA2" s="2"/>
    </row>
    <row r="3" ht="16.5" customHeight="1">
      <c r="A3" s="4"/>
      <c r="B3" s="4"/>
      <c r="C3" s="7" t="s">
        <v>39</v>
      </c>
      <c r="D3" s="7" t="s">
        <v>40</v>
      </c>
      <c r="E3" s="7" t="s">
        <v>41</v>
      </c>
      <c r="F3" s="7" t="s">
        <v>42</v>
      </c>
      <c r="G3" s="8" t="s">
        <v>43</v>
      </c>
      <c r="H3" s="4"/>
      <c r="I3" s="4"/>
      <c r="J3" s="4"/>
      <c r="K3" s="4"/>
      <c r="L3" s="4"/>
      <c r="M3" s="4"/>
      <c r="N3" s="4"/>
      <c r="O3" s="4"/>
      <c r="P3" s="5" t="s">
        <v>2</v>
      </c>
      <c r="V3" s="4"/>
      <c r="W3" s="4"/>
      <c r="X3" s="38" t="s">
        <v>44</v>
      </c>
      <c r="Y3" s="39"/>
      <c r="Z3" s="39"/>
      <c r="AA3" s="4"/>
    </row>
    <row r="4">
      <c r="A4" s="4"/>
      <c r="B4" s="40"/>
      <c r="C4" s="40"/>
      <c r="D4" s="40"/>
      <c r="E4" s="40"/>
      <c r="F4" s="40"/>
      <c r="G4" s="40"/>
      <c r="H4" s="4"/>
      <c r="I4" s="9" t="s">
        <v>45</v>
      </c>
      <c r="K4" s="10" t="s">
        <v>46</v>
      </c>
      <c r="L4" s="11"/>
      <c r="M4" s="11"/>
      <c r="N4" s="11"/>
      <c r="O4" s="4"/>
      <c r="P4" s="12"/>
      <c r="Q4" s="13"/>
      <c r="R4" s="14" t="s">
        <v>9</v>
      </c>
      <c r="S4" s="11"/>
      <c r="T4" s="11"/>
      <c r="U4" s="15"/>
      <c r="W4" s="4"/>
      <c r="X4" s="41" t="s">
        <v>39</v>
      </c>
      <c r="Y4" s="41" t="s">
        <v>47</v>
      </c>
      <c r="Z4" s="41" t="s">
        <v>48</v>
      </c>
      <c r="AA4" s="4"/>
    </row>
    <row r="5">
      <c r="A5" s="4"/>
      <c r="B5" s="16" t="s">
        <v>10</v>
      </c>
      <c r="C5" s="17">
        <v>0.0</v>
      </c>
      <c r="D5" s="17">
        <v>0.0</v>
      </c>
      <c r="E5" s="17">
        <v>0.0</v>
      </c>
      <c r="F5" s="17">
        <v>0.0</v>
      </c>
      <c r="G5" s="18" t="s">
        <v>24</v>
      </c>
      <c r="H5" s="4"/>
      <c r="K5" s="19" t="s">
        <v>11</v>
      </c>
      <c r="L5" s="19" t="s">
        <v>12</v>
      </c>
      <c r="M5" s="19" t="s">
        <v>13</v>
      </c>
      <c r="N5" s="19" t="s">
        <v>14</v>
      </c>
      <c r="O5" s="4"/>
      <c r="P5" s="13"/>
      <c r="Q5" s="20"/>
      <c r="R5" s="21" t="s">
        <v>11</v>
      </c>
      <c r="S5" s="21" t="s">
        <v>12</v>
      </c>
      <c r="T5" s="21" t="s">
        <v>13</v>
      </c>
      <c r="U5" s="21" t="s">
        <v>14</v>
      </c>
      <c r="W5" s="4"/>
      <c r="X5" s="41" t="s">
        <v>40</v>
      </c>
      <c r="Y5" s="41" t="s">
        <v>47</v>
      </c>
      <c r="Z5" s="41" t="s">
        <v>49</v>
      </c>
      <c r="AA5" s="4"/>
    </row>
    <row r="6">
      <c r="A6" s="4"/>
      <c r="B6" s="16" t="s">
        <v>15</v>
      </c>
      <c r="C6" s="17">
        <v>0.0</v>
      </c>
      <c r="D6" s="17">
        <v>0.0</v>
      </c>
      <c r="E6" s="17">
        <v>0.0</v>
      </c>
      <c r="F6" s="22">
        <v>1.0</v>
      </c>
      <c r="G6" s="18">
        <v>0.0</v>
      </c>
      <c r="H6" s="4"/>
      <c r="I6" s="23" t="s">
        <v>50</v>
      </c>
      <c r="J6" s="24" t="s">
        <v>11</v>
      </c>
      <c r="K6" s="25" t="str">
        <f>VLOOKUP(R6,tabla_002,6,0)</f>
        <v>X</v>
      </c>
      <c r="L6" s="25">
        <f>VLOOKUP(S6,tabla_002,6,0)</f>
        <v>0</v>
      </c>
      <c r="M6" s="25">
        <f>VLOOKUP(T6,tabla_002,6,0)</f>
        <v>0</v>
      </c>
      <c r="N6" s="25" t="str">
        <f>VLOOKUP(U6,tabla_002,6,0)</f>
        <v>X</v>
      </c>
      <c r="O6" s="4"/>
      <c r="P6" s="26" t="s">
        <v>17</v>
      </c>
      <c r="Q6" s="21" t="s">
        <v>11</v>
      </c>
      <c r="R6" s="27" t="s">
        <v>10</v>
      </c>
      <c r="S6" s="27" t="s">
        <v>15</v>
      </c>
      <c r="T6" s="27" t="s">
        <v>18</v>
      </c>
      <c r="U6" s="27" t="s">
        <v>19</v>
      </c>
      <c r="W6" s="4"/>
      <c r="X6" s="41" t="s">
        <v>41</v>
      </c>
      <c r="Y6" s="41" t="s">
        <v>47</v>
      </c>
      <c r="Z6" s="41" t="s">
        <v>51</v>
      </c>
      <c r="AA6" s="4"/>
    </row>
    <row r="7">
      <c r="A7" s="4"/>
      <c r="B7" s="16" t="s">
        <v>19</v>
      </c>
      <c r="C7" s="17">
        <v>0.0</v>
      </c>
      <c r="D7" s="17">
        <v>0.0</v>
      </c>
      <c r="E7" s="17">
        <v>1.0</v>
      </c>
      <c r="F7" s="22">
        <v>0.0</v>
      </c>
      <c r="G7" s="18" t="s">
        <v>24</v>
      </c>
      <c r="H7" s="4"/>
      <c r="I7" s="28"/>
      <c r="J7" s="24" t="s">
        <v>12</v>
      </c>
      <c r="K7" s="25" t="str">
        <f>VLOOKUP(R7,tabla_002,6,0)</f>
        <v>X</v>
      </c>
      <c r="L7" s="25">
        <f>VLOOKUP(S7,tabla_002,6,0)</f>
        <v>0</v>
      </c>
      <c r="M7" s="25">
        <f>VLOOKUP(T7,tabla_002,6,0)</f>
        <v>0</v>
      </c>
      <c r="N7" s="25">
        <f>VLOOKUP(U7,tabla_002,6,0)</f>
        <v>0</v>
      </c>
      <c r="O7" s="4"/>
      <c r="P7" s="28"/>
      <c r="Q7" s="21" t="s">
        <v>12</v>
      </c>
      <c r="R7" s="27" t="s">
        <v>20</v>
      </c>
      <c r="S7" s="27" t="s">
        <v>21</v>
      </c>
      <c r="T7" s="27" t="s">
        <v>22</v>
      </c>
      <c r="U7" s="27" t="s">
        <v>23</v>
      </c>
      <c r="W7" s="4"/>
      <c r="X7" s="41" t="s">
        <v>42</v>
      </c>
      <c r="Y7" s="41" t="s">
        <v>52</v>
      </c>
      <c r="Z7" s="41" t="s">
        <v>53</v>
      </c>
      <c r="AA7" s="4"/>
    </row>
    <row r="8">
      <c r="A8" s="4"/>
      <c r="B8" s="16" t="s">
        <v>18</v>
      </c>
      <c r="C8" s="29">
        <v>0.0</v>
      </c>
      <c r="D8" s="29">
        <v>0.0</v>
      </c>
      <c r="E8" s="29">
        <v>1.0</v>
      </c>
      <c r="F8" s="30">
        <v>1.0</v>
      </c>
      <c r="G8" s="31">
        <v>0.0</v>
      </c>
      <c r="H8" s="4"/>
      <c r="I8" s="28"/>
      <c r="J8" s="24" t="s">
        <v>13</v>
      </c>
      <c r="K8" s="25">
        <f>VLOOKUP(R8,tabla_002,6,0)</f>
        <v>1</v>
      </c>
      <c r="L8" s="25">
        <f>VLOOKUP(S8,tabla_002,6,0)</f>
        <v>0</v>
      </c>
      <c r="M8" s="25">
        <f>VLOOKUP(T8,tabla_002,6,0)</f>
        <v>0</v>
      </c>
      <c r="N8" s="25">
        <f>VLOOKUP(U8,tabla_002,6,0)</f>
        <v>0</v>
      </c>
      <c r="O8" s="4"/>
      <c r="P8" s="28"/>
      <c r="Q8" s="21" t="s">
        <v>13</v>
      </c>
      <c r="R8" s="27" t="s">
        <v>25</v>
      </c>
      <c r="S8" s="27" t="s">
        <v>26</v>
      </c>
      <c r="T8" s="27" t="s">
        <v>27</v>
      </c>
      <c r="U8" s="27" t="s">
        <v>28</v>
      </c>
      <c r="W8" s="4"/>
      <c r="X8" s="38" t="s">
        <v>54</v>
      </c>
      <c r="Y8" s="39"/>
      <c r="Z8" s="39"/>
      <c r="AA8" s="4"/>
    </row>
    <row r="9">
      <c r="A9" s="4"/>
      <c r="B9" s="16" t="s">
        <v>20</v>
      </c>
      <c r="C9" s="32">
        <v>0.0</v>
      </c>
      <c r="D9" s="32">
        <v>1.0</v>
      </c>
      <c r="E9" s="17">
        <v>0.0</v>
      </c>
      <c r="F9" s="17">
        <v>0.0</v>
      </c>
      <c r="G9" s="33" t="s">
        <v>24</v>
      </c>
      <c r="H9" s="4"/>
      <c r="I9" s="34"/>
      <c r="J9" s="24" t="s">
        <v>14</v>
      </c>
      <c r="K9" s="25">
        <f>VLOOKUP(R9,tabla_002,6,0)</f>
        <v>1</v>
      </c>
      <c r="L9" s="25">
        <f>VLOOKUP(S9,tabla_002,6,0)</f>
        <v>0</v>
      </c>
      <c r="M9" s="25">
        <f>VLOOKUP(T9,tabla_002,6,0)</f>
        <v>0</v>
      </c>
      <c r="N9" s="25">
        <f>VLOOKUP(U9,tabla_002,6,0)</f>
        <v>1</v>
      </c>
      <c r="O9" s="4"/>
      <c r="P9" s="34"/>
      <c r="Q9" s="21" t="s">
        <v>14</v>
      </c>
      <c r="R9" s="27" t="s">
        <v>29</v>
      </c>
      <c r="S9" s="27" t="s">
        <v>30</v>
      </c>
      <c r="T9" s="27" t="s">
        <v>31</v>
      </c>
      <c r="U9" s="27" t="s">
        <v>32</v>
      </c>
      <c r="W9" s="4"/>
      <c r="X9" s="41" t="s">
        <v>43</v>
      </c>
      <c r="Y9" s="41" t="s">
        <v>55</v>
      </c>
      <c r="Z9" s="41" t="s">
        <v>56</v>
      </c>
      <c r="AA9" s="4"/>
    </row>
    <row r="10">
      <c r="A10" s="4"/>
      <c r="B10" s="16" t="s">
        <v>21</v>
      </c>
      <c r="C10" s="17">
        <v>0.0</v>
      </c>
      <c r="D10" s="17">
        <v>1.0</v>
      </c>
      <c r="E10" s="17">
        <v>0.0</v>
      </c>
      <c r="F10" s="22">
        <v>1.0</v>
      </c>
      <c r="G10" s="18">
        <v>0.0</v>
      </c>
      <c r="H10" s="4"/>
      <c r="I10" s="35" t="s">
        <v>57</v>
      </c>
      <c r="J10" s="11"/>
      <c r="K10" s="11"/>
      <c r="L10" s="11"/>
      <c r="M10" s="11"/>
      <c r="N10" s="15"/>
      <c r="O10" s="4"/>
      <c r="P10" s="4"/>
      <c r="W10" s="4"/>
      <c r="X10" s="42" t="s">
        <v>58</v>
      </c>
      <c r="AA10" s="4"/>
    </row>
    <row r="11">
      <c r="A11" s="4"/>
      <c r="B11" s="16" t="s">
        <v>23</v>
      </c>
      <c r="C11" s="17">
        <v>0.0</v>
      </c>
      <c r="D11" s="17">
        <v>1.0</v>
      </c>
      <c r="E11" s="17">
        <v>1.0</v>
      </c>
      <c r="F11" s="22">
        <v>0.0</v>
      </c>
      <c r="G11" s="18">
        <v>0.0</v>
      </c>
      <c r="H11" s="4"/>
      <c r="I11" s="35" t="s">
        <v>59</v>
      </c>
      <c r="J11" s="11"/>
      <c r="K11" s="11"/>
      <c r="L11" s="11"/>
      <c r="M11" s="11"/>
      <c r="N11" s="15"/>
      <c r="O11" s="4"/>
      <c r="P11" s="4"/>
      <c r="Q11" s="4"/>
      <c r="R11" s="4"/>
      <c r="S11" s="4"/>
      <c r="T11" s="4"/>
      <c r="U11" s="4"/>
      <c r="V11" s="4"/>
      <c r="W11" s="4"/>
      <c r="AA11" s="4"/>
    </row>
    <row r="12">
      <c r="A12" s="4"/>
      <c r="B12" s="16" t="s">
        <v>22</v>
      </c>
      <c r="C12" s="29">
        <v>0.0</v>
      </c>
      <c r="D12" s="29">
        <v>1.0</v>
      </c>
      <c r="E12" s="29">
        <v>1.0</v>
      </c>
      <c r="F12" s="30">
        <v>1.0</v>
      </c>
      <c r="G12" s="31">
        <v>0.0</v>
      </c>
      <c r="H12" s="4"/>
      <c r="I12" s="37" t="str">
        <f>" F= "&amp;I10&amp;" + "&amp;I11</f>
        <v> F= D' . V' + V' .  R'</v>
      </c>
      <c r="J12" s="11"/>
      <c r="K12" s="11"/>
      <c r="L12" s="11"/>
      <c r="M12" s="11"/>
      <c r="N12" s="15"/>
      <c r="O12" s="4"/>
      <c r="P12" s="4"/>
      <c r="Q12" s="4"/>
      <c r="R12" s="4"/>
      <c r="S12" s="4"/>
      <c r="T12" s="4"/>
      <c r="U12" s="4"/>
      <c r="V12" s="4"/>
      <c r="W12" s="4"/>
      <c r="X12" s="4"/>
      <c r="Y12" s="4"/>
      <c r="Z12" s="4"/>
      <c r="AA12" s="4"/>
    </row>
    <row r="13">
      <c r="A13" s="4"/>
      <c r="B13" s="16" t="s">
        <v>29</v>
      </c>
      <c r="C13" s="32">
        <v>1.0</v>
      </c>
      <c r="D13" s="17">
        <v>0.0</v>
      </c>
      <c r="E13" s="32">
        <v>0.0</v>
      </c>
      <c r="F13" s="36">
        <v>0.0</v>
      </c>
      <c r="G13" s="33">
        <v>1.0</v>
      </c>
      <c r="H13" s="4"/>
      <c r="I13" s="37" t="s">
        <v>60</v>
      </c>
      <c r="J13" s="11"/>
      <c r="K13" s="11"/>
      <c r="L13" s="11"/>
      <c r="M13" s="11"/>
      <c r="N13" s="15"/>
      <c r="O13" s="4"/>
      <c r="P13" s="4"/>
      <c r="Q13" s="4"/>
      <c r="R13" s="4"/>
      <c r="S13" s="4"/>
      <c r="T13" s="4"/>
      <c r="U13" s="4"/>
      <c r="V13" s="4"/>
      <c r="W13" s="4"/>
      <c r="X13" s="4"/>
      <c r="Y13" s="4"/>
      <c r="Z13" s="4"/>
      <c r="AA13" s="4"/>
    </row>
    <row r="14">
      <c r="A14" s="4"/>
      <c r="B14" s="16" t="s">
        <v>30</v>
      </c>
      <c r="C14" s="17">
        <v>1.0</v>
      </c>
      <c r="D14" s="17">
        <v>0.0</v>
      </c>
      <c r="E14" s="17">
        <v>0.0</v>
      </c>
      <c r="F14" s="22">
        <v>1.0</v>
      </c>
      <c r="G14" s="18">
        <v>0.0</v>
      </c>
      <c r="H14" s="4"/>
      <c r="O14" s="4"/>
      <c r="P14" s="4"/>
      <c r="Q14" s="4"/>
      <c r="R14" s="4"/>
      <c r="S14" s="4"/>
      <c r="T14" s="4"/>
      <c r="U14" s="4"/>
      <c r="V14" s="4"/>
      <c r="W14" s="4"/>
      <c r="X14" s="4"/>
      <c r="Y14" s="4"/>
      <c r="Z14" s="4"/>
      <c r="AA14" s="4"/>
    </row>
    <row r="15">
      <c r="A15" s="4"/>
      <c r="B15" s="16" t="s">
        <v>32</v>
      </c>
      <c r="C15" s="17">
        <v>1.0</v>
      </c>
      <c r="D15" s="17">
        <v>0.0</v>
      </c>
      <c r="E15" s="17">
        <v>1.0</v>
      </c>
      <c r="F15" s="22">
        <v>0.0</v>
      </c>
      <c r="G15" s="18">
        <v>1.0</v>
      </c>
      <c r="H15" s="4"/>
      <c r="I15" s="4"/>
      <c r="J15" s="4"/>
      <c r="K15" s="4"/>
      <c r="L15" s="4"/>
      <c r="M15" s="4"/>
      <c r="N15" s="4"/>
      <c r="O15" s="4"/>
      <c r="P15" s="4"/>
      <c r="Q15" s="4"/>
      <c r="R15" s="4"/>
      <c r="S15" s="4"/>
      <c r="T15" s="4"/>
      <c r="U15" s="4"/>
      <c r="V15" s="4"/>
      <c r="W15" s="4"/>
      <c r="X15" s="4"/>
      <c r="Y15" s="4"/>
      <c r="Z15" s="4"/>
      <c r="AA15" s="4"/>
    </row>
    <row r="16">
      <c r="A16" s="4"/>
      <c r="B16" s="16" t="s">
        <v>31</v>
      </c>
      <c r="C16" s="29">
        <v>1.0</v>
      </c>
      <c r="D16" s="29">
        <v>0.0</v>
      </c>
      <c r="E16" s="29">
        <v>1.0</v>
      </c>
      <c r="F16" s="30">
        <v>1.0</v>
      </c>
      <c r="G16" s="31">
        <v>0.0</v>
      </c>
      <c r="H16" s="4"/>
      <c r="I16" s="4"/>
      <c r="J16" s="4"/>
      <c r="K16" s="4"/>
      <c r="L16" s="4"/>
      <c r="M16" s="4"/>
      <c r="N16" s="4"/>
      <c r="O16" s="4"/>
      <c r="P16" s="4"/>
      <c r="R16" s="4"/>
      <c r="S16" s="4"/>
      <c r="T16" s="4"/>
      <c r="U16" s="4"/>
      <c r="V16" s="4"/>
      <c r="W16" s="4"/>
      <c r="X16" s="4"/>
      <c r="Y16" s="4"/>
      <c r="Z16" s="4"/>
      <c r="AA16" s="4"/>
    </row>
    <row r="17">
      <c r="A17" s="4"/>
      <c r="B17" s="16" t="s">
        <v>25</v>
      </c>
      <c r="C17" s="32">
        <v>1.0</v>
      </c>
      <c r="D17" s="32">
        <v>1.0</v>
      </c>
      <c r="E17" s="32">
        <v>0.0</v>
      </c>
      <c r="F17" s="36">
        <v>0.0</v>
      </c>
      <c r="G17" s="33">
        <v>1.0</v>
      </c>
      <c r="H17" s="4"/>
      <c r="I17" s="4"/>
      <c r="J17" s="4"/>
      <c r="K17" s="4"/>
      <c r="L17" s="4"/>
      <c r="M17" s="4"/>
      <c r="N17" s="4"/>
      <c r="O17" s="4"/>
      <c r="P17" s="4"/>
      <c r="Q17" s="4"/>
      <c r="R17" s="4"/>
      <c r="S17" s="4"/>
      <c r="T17" s="4"/>
      <c r="U17" s="4"/>
      <c r="V17" s="4"/>
      <c r="W17" s="4"/>
      <c r="X17" s="4"/>
      <c r="Y17" s="4"/>
      <c r="Z17" s="4"/>
      <c r="AA17" s="4"/>
    </row>
    <row r="18">
      <c r="A18" s="4"/>
      <c r="B18" s="16" t="s">
        <v>26</v>
      </c>
      <c r="C18" s="17">
        <v>1.0</v>
      </c>
      <c r="D18" s="17">
        <v>1.0</v>
      </c>
      <c r="E18" s="17">
        <v>0.0</v>
      </c>
      <c r="F18" s="22">
        <v>1.0</v>
      </c>
      <c r="G18" s="18">
        <v>0.0</v>
      </c>
      <c r="H18" s="4"/>
      <c r="I18" s="4"/>
      <c r="J18" s="4"/>
      <c r="K18" s="4"/>
      <c r="L18" s="4"/>
      <c r="M18" s="4"/>
      <c r="N18" s="4"/>
      <c r="O18" s="4"/>
      <c r="P18" s="4"/>
      <c r="Q18" s="4"/>
      <c r="R18" s="4"/>
      <c r="S18" s="4"/>
      <c r="T18" s="4"/>
      <c r="U18" s="4"/>
      <c r="V18" s="4"/>
      <c r="W18" s="4"/>
      <c r="X18" s="4"/>
      <c r="Y18" s="4"/>
      <c r="Z18" s="4"/>
      <c r="AA18" s="4"/>
    </row>
    <row r="19">
      <c r="A19" s="4"/>
      <c r="B19" s="16" t="s">
        <v>28</v>
      </c>
      <c r="C19" s="17">
        <v>1.0</v>
      </c>
      <c r="D19" s="17">
        <v>1.0</v>
      </c>
      <c r="E19" s="17">
        <v>1.0</v>
      </c>
      <c r="F19" s="22">
        <v>0.0</v>
      </c>
      <c r="G19" s="18">
        <v>0.0</v>
      </c>
      <c r="H19" s="4"/>
      <c r="I19" s="4"/>
      <c r="J19" s="4"/>
      <c r="K19" s="4"/>
      <c r="L19" s="4"/>
      <c r="M19" s="4"/>
      <c r="N19" s="4"/>
      <c r="O19" s="4"/>
      <c r="P19" s="4"/>
      <c r="Q19" s="4"/>
      <c r="R19" s="4"/>
      <c r="S19" s="4"/>
      <c r="T19" s="4"/>
      <c r="U19" s="4"/>
      <c r="V19" s="4"/>
      <c r="W19" s="4"/>
      <c r="X19" s="4"/>
      <c r="Y19" s="4"/>
      <c r="Z19" s="4"/>
      <c r="AA19" s="4"/>
    </row>
    <row r="20">
      <c r="A20" s="4"/>
      <c r="B20" s="16" t="s">
        <v>27</v>
      </c>
      <c r="C20" s="29">
        <v>1.0</v>
      </c>
      <c r="D20" s="29">
        <v>1.0</v>
      </c>
      <c r="E20" s="29">
        <v>1.0</v>
      </c>
      <c r="F20" s="30">
        <v>1.0</v>
      </c>
      <c r="G20" s="31">
        <v>0.0</v>
      </c>
      <c r="H20" s="4"/>
      <c r="I20" s="4"/>
      <c r="J20" s="4"/>
      <c r="K20" s="4"/>
      <c r="L20" s="4"/>
      <c r="M20" s="4"/>
      <c r="N20" s="4"/>
      <c r="O20" s="4"/>
      <c r="P20" s="4"/>
      <c r="Q20" s="4"/>
      <c r="R20" s="4"/>
      <c r="S20" s="4"/>
      <c r="T20" s="4"/>
      <c r="U20" s="4"/>
      <c r="V20" s="4"/>
      <c r="W20" s="4"/>
      <c r="X20" s="4"/>
      <c r="Y20" s="4"/>
      <c r="Z20" s="4"/>
      <c r="AA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mergeCells count="13">
    <mergeCell ref="I6:I9"/>
    <mergeCell ref="I10:N10"/>
    <mergeCell ref="I12:N12"/>
    <mergeCell ref="I13:N13"/>
    <mergeCell ref="X10:Z11"/>
    <mergeCell ref="I11:N11"/>
    <mergeCell ref="A1:AA1"/>
    <mergeCell ref="B2:Z2"/>
    <mergeCell ref="P3:U3"/>
    <mergeCell ref="I4:J5"/>
    <mergeCell ref="K4:N4"/>
    <mergeCell ref="R4:U4"/>
    <mergeCell ref="P6:P9"/>
  </mergeCells>
  <conditionalFormatting sqref="K6:N9">
    <cfRule type="containsText" dxfId="0" priority="1" operator="containsText" text="1">
      <formula>NOT(ISERROR(SEARCH(("1"),(K6))))</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57"/>
    <col customWidth="1" min="2" max="6" width="4.43"/>
    <col customWidth="1" min="7" max="7" width="6.86"/>
    <col customWidth="1" min="8" max="10" width="4.43"/>
    <col customWidth="1" min="11" max="11" width="5.71"/>
    <col customWidth="1" min="12" max="24" width="4.43"/>
    <col customWidth="1" min="25" max="25" width="12.29"/>
    <col customWidth="1" min="26" max="26" width="32.57"/>
    <col customWidth="1" min="27" max="27" width="4.43"/>
  </cols>
  <sheetData>
    <row r="1">
      <c r="A1" s="1" t="s">
        <v>61</v>
      </c>
    </row>
    <row r="2" ht="25.5" customHeight="1">
      <c r="A2" s="2"/>
      <c r="B2" s="3" t="s">
        <v>62</v>
      </c>
      <c r="AA2" s="2"/>
    </row>
    <row r="3" ht="16.5" customHeight="1">
      <c r="A3" s="4"/>
      <c r="B3" s="4"/>
      <c r="C3" s="7" t="s">
        <v>63</v>
      </c>
      <c r="D3" s="7" t="s">
        <v>39</v>
      </c>
      <c r="E3" s="7" t="s">
        <v>64</v>
      </c>
      <c r="F3" s="7" t="s">
        <v>65</v>
      </c>
      <c r="G3" s="8" t="s">
        <v>66</v>
      </c>
      <c r="H3" s="4"/>
      <c r="I3" s="4"/>
      <c r="J3" s="4"/>
      <c r="K3" s="4"/>
      <c r="L3" s="4"/>
      <c r="M3" s="4"/>
      <c r="N3" s="4"/>
      <c r="O3" s="4"/>
      <c r="P3" s="5" t="s">
        <v>2</v>
      </c>
      <c r="V3" s="4"/>
      <c r="W3" s="4"/>
      <c r="X3" s="38" t="s">
        <v>44</v>
      </c>
      <c r="Y3" s="39"/>
      <c r="Z3" s="39"/>
      <c r="AA3" s="4"/>
    </row>
    <row r="4">
      <c r="A4" s="4"/>
      <c r="B4" s="40"/>
      <c r="C4" s="40"/>
      <c r="D4" s="40"/>
      <c r="E4" s="40"/>
      <c r="F4" s="40"/>
      <c r="G4" s="40"/>
      <c r="H4" s="4"/>
      <c r="I4" s="9" t="s">
        <v>67</v>
      </c>
      <c r="K4" s="10" t="s">
        <v>68</v>
      </c>
      <c r="L4" s="11"/>
      <c r="M4" s="11"/>
      <c r="N4" s="11"/>
      <c r="O4" s="4"/>
      <c r="P4" s="12"/>
      <c r="Q4" s="13"/>
      <c r="R4" s="14" t="s">
        <v>9</v>
      </c>
      <c r="S4" s="11"/>
      <c r="T4" s="11"/>
      <c r="U4" s="15"/>
      <c r="W4" s="4"/>
      <c r="X4" s="41" t="s">
        <v>63</v>
      </c>
      <c r="Y4" s="41" t="s">
        <v>69</v>
      </c>
      <c r="Z4" s="41" t="s">
        <v>70</v>
      </c>
      <c r="AA4" s="4"/>
    </row>
    <row r="5">
      <c r="A5" s="4"/>
      <c r="B5" s="16" t="s">
        <v>10</v>
      </c>
      <c r="C5" s="17">
        <v>0.0</v>
      </c>
      <c r="D5" s="17">
        <v>0.0</v>
      </c>
      <c r="E5" s="17">
        <v>0.0</v>
      </c>
      <c r="F5" s="17">
        <v>0.0</v>
      </c>
      <c r="G5" s="18">
        <v>0.0</v>
      </c>
      <c r="H5" s="4"/>
      <c r="K5" s="19" t="s">
        <v>11</v>
      </c>
      <c r="L5" s="19" t="s">
        <v>12</v>
      </c>
      <c r="M5" s="19" t="s">
        <v>13</v>
      </c>
      <c r="N5" s="19" t="s">
        <v>14</v>
      </c>
      <c r="O5" s="4"/>
      <c r="P5" s="13"/>
      <c r="Q5" s="20"/>
      <c r="R5" s="21" t="s">
        <v>11</v>
      </c>
      <c r="S5" s="21" t="s">
        <v>12</v>
      </c>
      <c r="T5" s="21" t="s">
        <v>13</v>
      </c>
      <c r="U5" s="21" t="s">
        <v>14</v>
      </c>
      <c r="W5" s="4"/>
      <c r="X5" s="41" t="s">
        <v>71</v>
      </c>
      <c r="Y5" s="41" t="s">
        <v>72</v>
      </c>
      <c r="Z5" s="41" t="s">
        <v>73</v>
      </c>
      <c r="AA5" s="4"/>
    </row>
    <row r="6">
      <c r="A6" s="4"/>
      <c r="B6" s="16" t="s">
        <v>15</v>
      </c>
      <c r="C6" s="17">
        <v>0.0</v>
      </c>
      <c r="D6" s="17">
        <v>0.0</v>
      </c>
      <c r="E6" s="17">
        <v>0.0</v>
      </c>
      <c r="F6" s="22">
        <v>1.0</v>
      </c>
      <c r="G6" s="18">
        <v>1.0</v>
      </c>
      <c r="H6" s="4"/>
      <c r="I6" s="23" t="s">
        <v>74</v>
      </c>
      <c r="J6" s="24" t="s">
        <v>11</v>
      </c>
      <c r="K6" s="25">
        <f>VLOOKUP(R6,'3_ALARMA.'!tabla_002,6,0)</f>
        <v>0</v>
      </c>
      <c r="L6" s="25">
        <f>VLOOKUP(S6,'3_ALARMA.'!tabla_002,6,0)</f>
        <v>1</v>
      </c>
      <c r="M6" s="25" t="str">
        <f>VLOOKUP(T6,'3_ALARMA.'!tabla_002,6,0)</f>
        <v>X</v>
      </c>
      <c r="N6" s="25">
        <f>VLOOKUP(U6,'3_ALARMA.'!tabla_002,6,0)</f>
        <v>0</v>
      </c>
      <c r="O6" s="4"/>
      <c r="P6" s="26" t="s">
        <v>17</v>
      </c>
      <c r="Q6" s="21" t="s">
        <v>11</v>
      </c>
      <c r="R6" s="27" t="s">
        <v>10</v>
      </c>
      <c r="S6" s="27" t="s">
        <v>15</v>
      </c>
      <c r="T6" s="27" t="s">
        <v>18</v>
      </c>
      <c r="U6" s="27" t="s">
        <v>19</v>
      </c>
      <c r="W6" s="4"/>
      <c r="X6" s="41" t="s">
        <v>64</v>
      </c>
      <c r="Y6" s="41" t="s">
        <v>75</v>
      </c>
      <c r="Z6" s="41" t="s">
        <v>76</v>
      </c>
      <c r="AA6" s="4"/>
    </row>
    <row r="7">
      <c r="A7" s="4"/>
      <c r="B7" s="16" t="s">
        <v>19</v>
      </c>
      <c r="C7" s="17">
        <v>0.0</v>
      </c>
      <c r="D7" s="17">
        <v>0.0</v>
      </c>
      <c r="E7" s="17">
        <v>1.0</v>
      </c>
      <c r="F7" s="22">
        <v>0.0</v>
      </c>
      <c r="G7" s="18">
        <v>0.0</v>
      </c>
      <c r="H7" s="4"/>
      <c r="I7" s="28"/>
      <c r="J7" s="24" t="s">
        <v>12</v>
      </c>
      <c r="K7" s="25">
        <f>VLOOKUP(R7,'3_ALARMA.'!tabla_002,6,0)</f>
        <v>0</v>
      </c>
      <c r="L7" s="25">
        <f>VLOOKUP(S7,'3_ALARMA.'!tabla_002,6,0)</f>
        <v>1</v>
      </c>
      <c r="M7" s="25" t="str">
        <f>VLOOKUP(T7,'3_ALARMA.'!tabla_002,6,0)</f>
        <v>X</v>
      </c>
      <c r="N7" s="25">
        <f>VLOOKUP(U7,'3_ALARMA.'!tabla_002,6,0)</f>
        <v>1</v>
      </c>
      <c r="O7" s="4"/>
      <c r="P7" s="28"/>
      <c r="Q7" s="21" t="s">
        <v>12</v>
      </c>
      <c r="R7" s="27" t="s">
        <v>20</v>
      </c>
      <c r="S7" s="27" t="s">
        <v>21</v>
      </c>
      <c r="T7" s="27" t="s">
        <v>22</v>
      </c>
      <c r="U7" s="27" t="s">
        <v>23</v>
      </c>
      <c r="W7" s="4"/>
      <c r="X7" s="41" t="s">
        <v>65</v>
      </c>
      <c r="Y7" s="41" t="s">
        <v>77</v>
      </c>
      <c r="Z7" s="41" t="s">
        <v>78</v>
      </c>
      <c r="AA7" s="4"/>
    </row>
    <row r="8">
      <c r="A8" s="4"/>
      <c r="B8" s="16" t="s">
        <v>18</v>
      </c>
      <c r="C8" s="29">
        <v>0.0</v>
      </c>
      <c r="D8" s="29">
        <v>0.0</v>
      </c>
      <c r="E8" s="29">
        <v>1.0</v>
      </c>
      <c r="F8" s="30">
        <v>1.0</v>
      </c>
      <c r="G8" s="31" t="s">
        <v>24</v>
      </c>
      <c r="H8" s="4"/>
      <c r="I8" s="28"/>
      <c r="J8" s="24" t="s">
        <v>13</v>
      </c>
      <c r="K8" s="25">
        <f>VLOOKUP(R8,'3_ALARMA.'!tabla_002,6,0)</f>
        <v>0</v>
      </c>
      <c r="L8" s="25">
        <f>VLOOKUP(S8,'3_ALARMA.'!tabla_002,6,0)</f>
        <v>1</v>
      </c>
      <c r="M8" s="25" t="str">
        <f>VLOOKUP(T8,'3_ALARMA.'!tabla_002,6,0)</f>
        <v>X</v>
      </c>
      <c r="N8" s="25">
        <f>VLOOKUP(U8,'3_ALARMA.'!tabla_002,6,0)</f>
        <v>1</v>
      </c>
      <c r="O8" s="4"/>
      <c r="P8" s="28"/>
      <c r="Q8" s="21" t="s">
        <v>13</v>
      </c>
      <c r="R8" s="27" t="s">
        <v>25</v>
      </c>
      <c r="S8" s="27" t="s">
        <v>26</v>
      </c>
      <c r="T8" s="27" t="s">
        <v>27</v>
      </c>
      <c r="U8" s="27" t="s">
        <v>28</v>
      </c>
      <c r="W8" s="4"/>
      <c r="X8" s="38" t="s">
        <v>54</v>
      </c>
      <c r="Y8" s="39"/>
      <c r="Z8" s="39"/>
      <c r="AA8" s="4"/>
    </row>
    <row r="9">
      <c r="A9" s="4"/>
      <c r="B9" s="16" t="s">
        <v>20</v>
      </c>
      <c r="C9" s="32">
        <v>0.0</v>
      </c>
      <c r="D9" s="32">
        <v>1.0</v>
      </c>
      <c r="E9" s="17">
        <v>0.0</v>
      </c>
      <c r="F9" s="17">
        <v>0.0</v>
      </c>
      <c r="G9" s="33">
        <v>0.0</v>
      </c>
      <c r="H9" s="4"/>
      <c r="I9" s="34"/>
      <c r="J9" s="24" t="s">
        <v>14</v>
      </c>
      <c r="K9" s="25">
        <f>VLOOKUP(R9,'3_ALARMA.'!tabla_002,6,0)</f>
        <v>0</v>
      </c>
      <c r="L9" s="25">
        <f>VLOOKUP(S9,'3_ALARMA.'!tabla_002,6,0)</f>
        <v>1</v>
      </c>
      <c r="M9" s="25" t="str">
        <f>VLOOKUP(T9,'3_ALARMA.'!tabla_002,6,0)</f>
        <v>X</v>
      </c>
      <c r="N9" s="25">
        <f>VLOOKUP(U9,'3_ALARMA.'!tabla_002,6,0)</f>
        <v>1</v>
      </c>
      <c r="O9" s="4"/>
      <c r="P9" s="34"/>
      <c r="Q9" s="21" t="s">
        <v>14</v>
      </c>
      <c r="R9" s="27" t="s">
        <v>29</v>
      </c>
      <c r="S9" s="27" t="s">
        <v>30</v>
      </c>
      <c r="T9" s="27" t="s">
        <v>31</v>
      </c>
      <c r="U9" s="27" t="s">
        <v>32</v>
      </c>
      <c r="W9" s="4"/>
      <c r="X9" s="41" t="s">
        <v>66</v>
      </c>
      <c r="Y9" s="41" t="s">
        <v>67</v>
      </c>
      <c r="Z9" s="41" t="s">
        <v>56</v>
      </c>
      <c r="AA9" s="4"/>
    </row>
    <row r="10">
      <c r="A10" s="4"/>
      <c r="B10" s="16" t="s">
        <v>21</v>
      </c>
      <c r="C10" s="17">
        <v>0.0</v>
      </c>
      <c r="D10" s="17">
        <v>1.0</v>
      </c>
      <c r="E10" s="17">
        <v>0.0</v>
      </c>
      <c r="F10" s="22">
        <v>1.0</v>
      </c>
      <c r="G10" s="18">
        <v>1.0</v>
      </c>
      <c r="H10" s="4"/>
      <c r="I10" s="35" t="s">
        <v>79</v>
      </c>
      <c r="J10" s="11"/>
      <c r="K10" s="11"/>
      <c r="L10" s="11"/>
      <c r="M10" s="11"/>
      <c r="N10" s="15"/>
      <c r="O10" s="4"/>
      <c r="P10" s="4"/>
      <c r="W10" s="4"/>
      <c r="X10" s="42" t="s">
        <v>80</v>
      </c>
      <c r="AA10" s="4"/>
    </row>
    <row r="11">
      <c r="A11" s="4"/>
      <c r="B11" s="16" t="s">
        <v>23</v>
      </c>
      <c r="C11" s="17">
        <v>0.0</v>
      </c>
      <c r="D11" s="17">
        <v>1.0</v>
      </c>
      <c r="E11" s="17">
        <v>1.0</v>
      </c>
      <c r="F11" s="22">
        <v>0.0</v>
      </c>
      <c r="G11" s="18">
        <v>1.0</v>
      </c>
      <c r="H11" s="4"/>
      <c r="I11" s="35" t="s">
        <v>81</v>
      </c>
      <c r="J11" s="11"/>
      <c r="K11" s="11"/>
      <c r="L11" s="11"/>
      <c r="M11" s="11"/>
      <c r="N11" s="15"/>
      <c r="O11" s="4"/>
      <c r="P11" s="4"/>
      <c r="Q11" s="4"/>
      <c r="R11" s="4"/>
      <c r="S11" s="4"/>
      <c r="T11" s="4"/>
      <c r="U11" s="4"/>
      <c r="V11" s="4"/>
      <c r="W11" s="4"/>
      <c r="AA11" s="4"/>
    </row>
    <row r="12">
      <c r="A12" s="4"/>
      <c r="B12" s="16" t="s">
        <v>22</v>
      </c>
      <c r="C12" s="29">
        <v>0.0</v>
      </c>
      <c r="D12" s="29">
        <v>1.0</v>
      </c>
      <c r="E12" s="29">
        <v>1.0</v>
      </c>
      <c r="F12" s="30">
        <v>1.0</v>
      </c>
      <c r="G12" s="31" t="s">
        <v>24</v>
      </c>
      <c r="H12" s="4"/>
      <c r="I12" s="35" t="s">
        <v>82</v>
      </c>
      <c r="J12" s="11"/>
      <c r="K12" s="11"/>
      <c r="L12" s="11"/>
      <c r="M12" s="11"/>
      <c r="N12" s="15"/>
      <c r="O12" s="4"/>
      <c r="P12" s="4"/>
      <c r="Q12" s="4"/>
      <c r="R12" s="4"/>
      <c r="S12" s="4"/>
      <c r="T12" s="4"/>
      <c r="U12" s="4"/>
      <c r="V12" s="4"/>
      <c r="W12" s="4"/>
      <c r="X12" s="4"/>
      <c r="Y12" s="4"/>
      <c r="Z12" s="4"/>
      <c r="AA12" s="4"/>
    </row>
    <row r="13">
      <c r="A13" s="4"/>
      <c r="B13" s="16" t="s">
        <v>29</v>
      </c>
      <c r="C13" s="32">
        <v>1.0</v>
      </c>
      <c r="D13" s="17">
        <v>0.0</v>
      </c>
      <c r="E13" s="32">
        <v>0.0</v>
      </c>
      <c r="F13" s="36">
        <v>0.0</v>
      </c>
      <c r="G13" s="33">
        <v>0.0</v>
      </c>
      <c r="H13" s="4"/>
      <c r="I13" s="37" t="str">
        <f>"F="&amp;I10&amp;"+"&amp;I11&amp;"+"&amp;I12</f>
        <v>F=T45' . T60+T45 . S+T45 . G</v>
      </c>
      <c r="J13" s="11"/>
      <c r="K13" s="11"/>
      <c r="L13" s="11"/>
      <c r="M13" s="11"/>
      <c r="N13" s="15"/>
      <c r="O13" s="4"/>
      <c r="P13" s="4"/>
      <c r="Q13" s="4"/>
      <c r="R13" s="4"/>
      <c r="S13" s="4"/>
      <c r="T13" s="4"/>
      <c r="U13" s="4"/>
      <c r="V13" s="4"/>
      <c r="W13" s="4"/>
      <c r="X13" s="4"/>
      <c r="Y13" s="4"/>
      <c r="Z13" s="4"/>
      <c r="AA13" s="4"/>
    </row>
    <row r="14">
      <c r="A14" s="4"/>
      <c r="B14" s="16" t="s">
        <v>30</v>
      </c>
      <c r="C14" s="17">
        <v>1.0</v>
      </c>
      <c r="D14" s="17">
        <v>0.0</v>
      </c>
      <c r="E14" s="17">
        <v>0.0</v>
      </c>
      <c r="F14" s="22">
        <v>1.0</v>
      </c>
      <c r="G14" s="18">
        <v>1.0</v>
      </c>
      <c r="H14" s="4"/>
      <c r="I14" s="37" t="s">
        <v>83</v>
      </c>
      <c r="J14" s="11"/>
      <c r="K14" s="11"/>
      <c r="L14" s="11"/>
      <c r="M14" s="11"/>
      <c r="N14" s="15"/>
      <c r="O14" s="4"/>
      <c r="P14" s="4"/>
      <c r="Q14" s="4"/>
      <c r="R14" s="4"/>
      <c r="S14" s="4"/>
      <c r="T14" s="4"/>
      <c r="U14" s="4"/>
      <c r="V14" s="4"/>
      <c r="W14" s="4"/>
      <c r="X14" s="4"/>
      <c r="Y14" s="4"/>
      <c r="Z14" s="4"/>
      <c r="AA14" s="4"/>
    </row>
    <row r="15">
      <c r="A15" s="4"/>
      <c r="B15" s="16" t="s">
        <v>32</v>
      </c>
      <c r="C15" s="17">
        <v>1.0</v>
      </c>
      <c r="D15" s="17">
        <v>0.0</v>
      </c>
      <c r="E15" s="17">
        <v>1.0</v>
      </c>
      <c r="F15" s="22">
        <v>0.0</v>
      </c>
      <c r="G15" s="18">
        <v>1.0</v>
      </c>
      <c r="H15" s="4"/>
      <c r="I15" s="4"/>
      <c r="J15" s="4"/>
      <c r="K15" s="4"/>
      <c r="L15" s="4"/>
      <c r="M15" s="4"/>
      <c r="N15" s="4"/>
      <c r="O15" s="4"/>
      <c r="P15" s="4"/>
      <c r="Q15" s="4"/>
      <c r="R15" s="4"/>
      <c r="S15" s="4"/>
      <c r="T15" s="4"/>
      <c r="U15" s="4"/>
      <c r="V15" s="4"/>
      <c r="W15" s="4"/>
      <c r="X15" s="4"/>
      <c r="Y15" s="4"/>
      <c r="Z15" s="4"/>
      <c r="AA15" s="4"/>
    </row>
    <row r="16">
      <c r="A16" s="4"/>
      <c r="B16" s="16" t="s">
        <v>31</v>
      </c>
      <c r="C16" s="29">
        <v>1.0</v>
      </c>
      <c r="D16" s="29">
        <v>0.0</v>
      </c>
      <c r="E16" s="29">
        <v>1.0</v>
      </c>
      <c r="F16" s="30">
        <v>1.0</v>
      </c>
      <c r="G16" s="31" t="s">
        <v>24</v>
      </c>
      <c r="H16" s="4"/>
      <c r="I16" s="4"/>
      <c r="J16" s="4"/>
      <c r="K16" s="4"/>
      <c r="L16" s="4"/>
      <c r="M16" s="4"/>
      <c r="N16" s="4"/>
      <c r="O16" s="4"/>
      <c r="P16" s="4"/>
      <c r="R16" s="4"/>
      <c r="S16" s="4"/>
      <c r="T16" s="4"/>
      <c r="U16" s="4"/>
      <c r="V16" s="4"/>
      <c r="W16" s="4"/>
      <c r="X16" s="4"/>
      <c r="Y16" s="4"/>
      <c r="Z16" s="4"/>
      <c r="AA16" s="4"/>
    </row>
    <row r="17">
      <c r="A17" s="4"/>
      <c r="B17" s="16" t="s">
        <v>25</v>
      </c>
      <c r="C17" s="32">
        <v>1.0</v>
      </c>
      <c r="D17" s="32">
        <v>1.0</v>
      </c>
      <c r="E17" s="32">
        <v>0.0</v>
      </c>
      <c r="F17" s="36">
        <v>0.0</v>
      </c>
      <c r="G17" s="33">
        <v>0.0</v>
      </c>
      <c r="H17" s="4"/>
      <c r="I17" s="4"/>
      <c r="J17" s="4"/>
      <c r="K17" s="4"/>
      <c r="L17" s="4"/>
      <c r="M17" s="4"/>
      <c r="N17" s="4"/>
      <c r="O17" s="4"/>
      <c r="P17" s="4"/>
      <c r="Q17" s="4"/>
      <c r="R17" s="4"/>
      <c r="S17" s="4"/>
      <c r="T17" s="4"/>
      <c r="U17" s="4"/>
      <c r="V17" s="4"/>
      <c r="W17" s="4"/>
      <c r="X17" s="4"/>
      <c r="Y17" s="4"/>
      <c r="Z17" s="4"/>
      <c r="AA17" s="4"/>
    </row>
    <row r="18">
      <c r="A18" s="4"/>
      <c r="B18" s="16" t="s">
        <v>26</v>
      </c>
      <c r="C18" s="17">
        <v>1.0</v>
      </c>
      <c r="D18" s="17">
        <v>1.0</v>
      </c>
      <c r="E18" s="17">
        <v>0.0</v>
      </c>
      <c r="F18" s="22">
        <v>1.0</v>
      </c>
      <c r="G18" s="18">
        <v>1.0</v>
      </c>
      <c r="H18" s="4"/>
      <c r="I18" s="4"/>
      <c r="J18" s="4"/>
      <c r="K18" s="4"/>
      <c r="L18" s="4"/>
      <c r="M18" s="4"/>
      <c r="N18" s="4"/>
      <c r="O18" s="4"/>
      <c r="P18" s="4"/>
      <c r="Q18" s="4"/>
      <c r="R18" s="4"/>
      <c r="S18" s="4"/>
      <c r="T18" s="4"/>
      <c r="U18" s="4"/>
      <c r="V18" s="4"/>
      <c r="W18" s="4"/>
      <c r="X18" s="4"/>
      <c r="Y18" s="4"/>
      <c r="Z18" s="4"/>
      <c r="AA18" s="4"/>
    </row>
    <row r="19">
      <c r="A19" s="4"/>
      <c r="B19" s="16" t="s">
        <v>28</v>
      </c>
      <c r="C19" s="17">
        <v>1.0</v>
      </c>
      <c r="D19" s="17">
        <v>1.0</v>
      </c>
      <c r="E19" s="17">
        <v>1.0</v>
      </c>
      <c r="F19" s="22">
        <v>0.0</v>
      </c>
      <c r="G19" s="18">
        <v>1.0</v>
      </c>
      <c r="H19" s="4"/>
      <c r="I19" s="4"/>
      <c r="J19" s="4"/>
      <c r="K19" s="4"/>
      <c r="L19" s="4"/>
      <c r="M19" s="4"/>
      <c r="N19" s="4"/>
      <c r="O19" s="4"/>
      <c r="P19" s="4"/>
      <c r="Q19" s="4"/>
      <c r="R19" s="4"/>
      <c r="S19" s="4"/>
      <c r="T19" s="4"/>
      <c r="U19" s="4"/>
      <c r="V19" s="4"/>
      <c r="W19" s="4"/>
      <c r="X19" s="4"/>
      <c r="Y19" s="4"/>
      <c r="Z19" s="4"/>
      <c r="AA19" s="4"/>
    </row>
    <row r="20">
      <c r="A20" s="4"/>
      <c r="B20" s="16" t="s">
        <v>27</v>
      </c>
      <c r="C20" s="29">
        <v>1.0</v>
      </c>
      <c r="D20" s="29">
        <v>1.0</v>
      </c>
      <c r="E20" s="29">
        <v>1.0</v>
      </c>
      <c r="F20" s="30">
        <v>1.0</v>
      </c>
      <c r="G20" s="31" t="s">
        <v>24</v>
      </c>
      <c r="H20" s="4"/>
      <c r="I20" s="4"/>
      <c r="J20" s="4"/>
      <c r="K20" s="4"/>
      <c r="L20" s="4"/>
      <c r="M20" s="4"/>
      <c r="N20" s="4"/>
      <c r="O20" s="4"/>
      <c r="P20" s="4"/>
      <c r="Q20" s="4"/>
      <c r="R20" s="4"/>
      <c r="S20" s="4"/>
      <c r="T20" s="4"/>
      <c r="U20" s="4"/>
      <c r="V20" s="4"/>
      <c r="W20" s="4"/>
      <c r="X20" s="4"/>
      <c r="Y20" s="4"/>
      <c r="Z20" s="4"/>
      <c r="AA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mergeCells count="14">
    <mergeCell ref="I6:I9"/>
    <mergeCell ref="I10:N10"/>
    <mergeCell ref="I12:N12"/>
    <mergeCell ref="I13:N13"/>
    <mergeCell ref="I14:N14"/>
    <mergeCell ref="X10:Z11"/>
    <mergeCell ref="I11:N11"/>
    <mergeCell ref="A1:AA1"/>
    <mergeCell ref="B2:Z2"/>
    <mergeCell ref="P3:U3"/>
    <mergeCell ref="I4:J5"/>
    <mergeCell ref="K4:N4"/>
    <mergeCell ref="R4:U4"/>
    <mergeCell ref="P6:P9"/>
  </mergeCells>
  <conditionalFormatting sqref="K6:N9">
    <cfRule type="containsText" dxfId="0" priority="1" operator="containsText" text="1">
      <formula>NOT(ISERROR(SEARCH(("1"),(K6))))</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57"/>
    <col customWidth="1" min="2" max="6" width="4.43"/>
    <col customWidth="1" min="7" max="7" width="6.86"/>
    <col customWidth="1" min="8" max="10" width="4.43"/>
    <col customWidth="1" min="11" max="11" width="5.71"/>
    <col customWidth="1" min="12" max="24" width="4.43"/>
    <col customWidth="1" min="25" max="25" width="14.0"/>
    <col customWidth="1" min="26" max="26" width="32.57"/>
    <col customWidth="1" min="27" max="27" width="4.43"/>
  </cols>
  <sheetData>
    <row r="1">
      <c r="A1" s="1" t="s">
        <v>84</v>
      </c>
    </row>
    <row r="2" ht="24.0" customHeight="1">
      <c r="A2" s="2"/>
      <c r="B2" s="3" t="s">
        <v>85</v>
      </c>
      <c r="AA2" s="2"/>
    </row>
    <row r="3" ht="16.5" customHeight="1">
      <c r="A3" s="4"/>
      <c r="B3" s="4"/>
      <c r="C3" s="7" t="s">
        <v>39</v>
      </c>
      <c r="D3" s="7" t="s">
        <v>86</v>
      </c>
      <c r="E3" s="7" t="s">
        <v>42</v>
      </c>
      <c r="F3" s="7" t="s">
        <v>87</v>
      </c>
      <c r="G3" s="8" t="s">
        <v>88</v>
      </c>
      <c r="H3" s="4"/>
      <c r="I3" s="4"/>
      <c r="J3" s="4"/>
      <c r="K3" s="4"/>
      <c r="L3" s="4"/>
      <c r="M3" s="4"/>
      <c r="N3" s="4"/>
      <c r="O3" s="4"/>
      <c r="P3" s="5" t="s">
        <v>2</v>
      </c>
      <c r="V3" s="4"/>
      <c r="W3" s="4"/>
      <c r="X3" s="38" t="s">
        <v>44</v>
      </c>
      <c r="Y3" s="39"/>
      <c r="Z3" s="39"/>
      <c r="AA3" s="4"/>
    </row>
    <row r="4">
      <c r="A4" s="4"/>
      <c r="B4" s="40"/>
      <c r="C4" s="40"/>
      <c r="D4" s="40"/>
      <c r="E4" s="40"/>
      <c r="F4" s="40"/>
      <c r="G4" s="40"/>
      <c r="H4" s="4"/>
      <c r="I4" s="9" t="s">
        <v>89</v>
      </c>
      <c r="K4" s="10" t="s">
        <v>68</v>
      </c>
      <c r="L4" s="11"/>
      <c r="M4" s="11"/>
      <c r="N4" s="11"/>
      <c r="O4" s="4"/>
      <c r="P4" s="12"/>
      <c r="Q4" s="13"/>
      <c r="R4" s="14" t="s">
        <v>9</v>
      </c>
      <c r="S4" s="11"/>
      <c r="T4" s="11"/>
      <c r="U4" s="15"/>
      <c r="W4" s="4"/>
      <c r="X4" s="41" t="s">
        <v>39</v>
      </c>
      <c r="Y4" s="41" t="s">
        <v>90</v>
      </c>
      <c r="Z4" s="41" t="s">
        <v>91</v>
      </c>
      <c r="AA4" s="4"/>
    </row>
    <row r="5">
      <c r="A5" s="4"/>
      <c r="B5" s="16" t="s">
        <v>10</v>
      </c>
      <c r="C5" s="17">
        <v>0.0</v>
      </c>
      <c r="D5" s="17">
        <v>0.0</v>
      </c>
      <c r="E5" s="17">
        <v>0.0</v>
      </c>
      <c r="F5" s="17">
        <v>0.0</v>
      </c>
      <c r="G5" s="18">
        <v>0.0</v>
      </c>
      <c r="H5" s="4"/>
      <c r="K5" s="19" t="s">
        <v>11</v>
      </c>
      <c r="L5" s="19" t="s">
        <v>12</v>
      </c>
      <c r="M5" s="19" t="s">
        <v>13</v>
      </c>
      <c r="N5" s="19" t="s">
        <v>14</v>
      </c>
      <c r="O5" s="4"/>
      <c r="P5" s="13"/>
      <c r="Q5" s="20"/>
      <c r="R5" s="21" t="s">
        <v>11</v>
      </c>
      <c r="S5" s="21" t="s">
        <v>12</v>
      </c>
      <c r="T5" s="21" t="s">
        <v>13</v>
      </c>
      <c r="U5" s="21" t="s">
        <v>14</v>
      </c>
      <c r="W5" s="4"/>
      <c r="X5" s="41" t="s">
        <v>86</v>
      </c>
      <c r="Y5" s="41" t="s">
        <v>92</v>
      </c>
      <c r="Z5" s="41" t="s">
        <v>93</v>
      </c>
      <c r="AA5" s="4"/>
    </row>
    <row r="6">
      <c r="A6" s="4"/>
      <c r="B6" s="16" t="s">
        <v>15</v>
      </c>
      <c r="C6" s="17">
        <v>0.0</v>
      </c>
      <c r="D6" s="17">
        <v>0.0</v>
      </c>
      <c r="E6" s="17">
        <v>0.0</v>
      </c>
      <c r="F6" s="22">
        <v>1.0</v>
      </c>
      <c r="G6" s="18">
        <v>0.0</v>
      </c>
      <c r="H6" s="4"/>
      <c r="I6" s="23" t="s">
        <v>74</v>
      </c>
      <c r="J6" s="24" t="s">
        <v>11</v>
      </c>
      <c r="K6" s="25">
        <f>VLOOKUP(R6,'4_TOLDO'!tabla_002,6,0)</f>
        <v>0</v>
      </c>
      <c r="L6" s="25">
        <f>VLOOKUP(S6,'4_TOLDO'!tabla_002,6,0)</f>
        <v>0</v>
      </c>
      <c r="M6" s="25">
        <f>VLOOKUP(T6,'4_TOLDO'!tabla_002,6,0)</f>
        <v>0</v>
      </c>
      <c r="N6" s="25">
        <f>VLOOKUP(U6,'4_TOLDO'!tabla_002,6,0)</f>
        <v>0</v>
      </c>
      <c r="O6" s="4"/>
      <c r="P6" s="26" t="s">
        <v>17</v>
      </c>
      <c r="Q6" s="21" t="s">
        <v>11</v>
      </c>
      <c r="R6" s="27" t="s">
        <v>10</v>
      </c>
      <c r="S6" s="27" t="s">
        <v>15</v>
      </c>
      <c r="T6" s="27" t="s">
        <v>18</v>
      </c>
      <c r="U6" s="27" t="s">
        <v>19</v>
      </c>
      <c r="W6" s="4"/>
      <c r="X6" s="41" t="s">
        <v>42</v>
      </c>
      <c r="Y6" s="41" t="s">
        <v>94</v>
      </c>
      <c r="Z6" s="41" t="s">
        <v>95</v>
      </c>
      <c r="AA6" s="4"/>
    </row>
    <row r="7">
      <c r="A7" s="4"/>
      <c r="B7" s="16" t="s">
        <v>19</v>
      </c>
      <c r="C7" s="17">
        <v>0.0</v>
      </c>
      <c r="D7" s="17">
        <v>0.0</v>
      </c>
      <c r="E7" s="17">
        <v>1.0</v>
      </c>
      <c r="F7" s="22">
        <v>0.0</v>
      </c>
      <c r="G7" s="18">
        <v>0.0</v>
      </c>
      <c r="H7" s="4"/>
      <c r="I7" s="28"/>
      <c r="J7" s="24" t="s">
        <v>12</v>
      </c>
      <c r="K7" s="25">
        <f>VLOOKUP(R7,'4_TOLDO'!tabla_002,6,0)</f>
        <v>1</v>
      </c>
      <c r="L7" s="25">
        <f>VLOOKUP(S7,'4_TOLDO'!tabla_002,6,0)</f>
        <v>1</v>
      </c>
      <c r="M7" s="25">
        <f>VLOOKUP(T7,'4_TOLDO'!tabla_002,6,0)</f>
        <v>1</v>
      </c>
      <c r="N7" s="25">
        <f>VLOOKUP(U7,'4_TOLDO'!tabla_002,6,0)</f>
        <v>1</v>
      </c>
      <c r="O7" s="4"/>
      <c r="P7" s="28"/>
      <c r="Q7" s="21" t="s">
        <v>12</v>
      </c>
      <c r="R7" s="27" t="s">
        <v>20</v>
      </c>
      <c r="S7" s="27" t="s">
        <v>21</v>
      </c>
      <c r="T7" s="27" t="s">
        <v>22</v>
      </c>
      <c r="U7" s="27" t="s">
        <v>23</v>
      </c>
      <c r="W7" s="4"/>
      <c r="X7" s="41" t="s">
        <v>87</v>
      </c>
      <c r="Y7" s="41" t="s">
        <v>96</v>
      </c>
      <c r="Z7" s="41" t="s">
        <v>97</v>
      </c>
      <c r="AA7" s="4"/>
    </row>
    <row r="8">
      <c r="A8" s="4"/>
      <c r="B8" s="16" t="s">
        <v>18</v>
      </c>
      <c r="C8" s="29">
        <v>0.0</v>
      </c>
      <c r="D8" s="29">
        <v>0.0</v>
      </c>
      <c r="E8" s="29">
        <v>1.0</v>
      </c>
      <c r="F8" s="30">
        <v>1.0</v>
      </c>
      <c r="G8" s="31">
        <v>0.0</v>
      </c>
      <c r="H8" s="4"/>
      <c r="I8" s="28"/>
      <c r="J8" s="24" t="s">
        <v>13</v>
      </c>
      <c r="K8" s="25">
        <f>VLOOKUP(R8,'4_TOLDO'!tabla_002,6,0)</f>
        <v>0</v>
      </c>
      <c r="L8" s="25" t="str">
        <f>VLOOKUP(S8,'4_TOLDO'!tabla_002,6,0)</f>
        <v>X</v>
      </c>
      <c r="M8" s="25">
        <f>VLOOKUP(T8,'4_TOLDO'!tabla_002,6,0)</f>
        <v>0</v>
      </c>
      <c r="N8" s="25">
        <f>VLOOKUP(U8,'4_TOLDO'!tabla_002,6,0)</f>
        <v>0</v>
      </c>
      <c r="O8" s="4"/>
      <c r="P8" s="28"/>
      <c r="Q8" s="21" t="s">
        <v>13</v>
      </c>
      <c r="R8" s="27" t="s">
        <v>25</v>
      </c>
      <c r="S8" s="27" t="s">
        <v>26</v>
      </c>
      <c r="T8" s="27" t="s">
        <v>27</v>
      </c>
      <c r="U8" s="27" t="s">
        <v>28</v>
      </c>
      <c r="W8" s="4"/>
      <c r="X8" s="38" t="s">
        <v>54</v>
      </c>
      <c r="Y8" s="39"/>
      <c r="Z8" s="39"/>
      <c r="AA8" s="4"/>
    </row>
    <row r="9">
      <c r="A9" s="4"/>
      <c r="B9" s="16" t="s">
        <v>20</v>
      </c>
      <c r="C9" s="32">
        <v>0.0</v>
      </c>
      <c r="D9" s="32">
        <v>1.0</v>
      </c>
      <c r="E9" s="17">
        <v>0.0</v>
      </c>
      <c r="F9" s="17">
        <v>0.0</v>
      </c>
      <c r="G9" s="33">
        <v>1.0</v>
      </c>
      <c r="H9" s="4"/>
      <c r="I9" s="34"/>
      <c r="J9" s="24" t="s">
        <v>14</v>
      </c>
      <c r="K9" s="25">
        <f>VLOOKUP(R9,'4_TOLDO'!tabla_002,6,0)</f>
        <v>1</v>
      </c>
      <c r="L9" s="25">
        <f>VLOOKUP(S9,'4_TOLDO'!tabla_002,6,0)</f>
        <v>0</v>
      </c>
      <c r="M9" s="25">
        <f>VLOOKUP(T9,'4_TOLDO'!tabla_002,6,0)</f>
        <v>0</v>
      </c>
      <c r="N9" s="25" t="str">
        <f>VLOOKUP(U9,'4_TOLDO'!tabla_002,6,0)</f>
        <v>X</v>
      </c>
      <c r="O9" s="4"/>
      <c r="P9" s="34"/>
      <c r="Q9" s="21" t="s">
        <v>14</v>
      </c>
      <c r="R9" s="27" t="s">
        <v>29</v>
      </c>
      <c r="S9" s="27" t="s">
        <v>30</v>
      </c>
      <c r="T9" s="27" t="s">
        <v>31</v>
      </c>
      <c r="U9" s="27" t="s">
        <v>32</v>
      </c>
      <c r="W9" s="4"/>
      <c r="X9" s="41" t="s">
        <v>88</v>
      </c>
      <c r="Y9" s="41" t="s">
        <v>89</v>
      </c>
      <c r="Z9" s="41" t="s">
        <v>98</v>
      </c>
      <c r="AA9" s="4"/>
    </row>
    <row r="10">
      <c r="A10" s="4"/>
      <c r="B10" s="16" t="s">
        <v>21</v>
      </c>
      <c r="C10" s="17">
        <v>0.0</v>
      </c>
      <c r="D10" s="17">
        <v>1.0</v>
      </c>
      <c r="E10" s="17">
        <v>0.0</v>
      </c>
      <c r="F10" s="22">
        <v>1.0</v>
      </c>
      <c r="G10" s="18">
        <v>1.0</v>
      </c>
      <c r="H10" s="4"/>
      <c r="I10" s="35" t="s">
        <v>99</v>
      </c>
      <c r="J10" s="11"/>
      <c r="K10" s="11"/>
      <c r="L10" s="11"/>
      <c r="M10" s="11"/>
      <c r="N10" s="15"/>
      <c r="O10" s="4"/>
      <c r="P10" s="4"/>
      <c r="W10" s="4"/>
      <c r="X10" s="42" t="s">
        <v>80</v>
      </c>
      <c r="AA10" s="4"/>
    </row>
    <row r="11">
      <c r="A11" s="4"/>
      <c r="B11" s="16" t="s">
        <v>23</v>
      </c>
      <c r="C11" s="17">
        <v>0.0</v>
      </c>
      <c r="D11" s="17">
        <v>1.0</v>
      </c>
      <c r="E11" s="17">
        <v>1.0</v>
      </c>
      <c r="F11" s="22">
        <v>0.0</v>
      </c>
      <c r="G11" s="18">
        <v>1.0</v>
      </c>
      <c r="H11" s="4"/>
      <c r="I11" s="35" t="s">
        <v>100</v>
      </c>
      <c r="J11" s="11"/>
      <c r="K11" s="11"/>
      <c r="L11" s="11"/>
      <c r="M11" s="11"/>
      <c r="N11" s="15"/>
      <c r="O11" s="4"/>
      <c r="P11" s="4"/>
      <c r="Q11" s="4"/>
      <c r="R11" s="4"/>
      <c r="S11" s="4"/>
      <c r="T11" s="4"/>
      <c r="U11" s="4"/>
      <c r="V11" s="4"/>
      <c r="W11" s="4"/>
      <c r="AA11" s="4"/>
    </row>
    <row r="12">
      <c r="A12" s="4"/>
      <c r="B12" s="16" t="s">
        <v>22</v>
      </c>
      <c r="C12" s="29">
        <v>0.0</v>
      </c>
      <c r="D12" s="29">
        <v>1.0</v>
      </c>
      <c r="E12" s="29">
        <v>1.0</v>
      </c>
      <c r="F12" s="30">
        <v>1.0</v>
      </c>
      <c r="G12" s="31">
        <v>1.0</v>
      </c>
      <c r="H12" s="4"/>
      <c r="I12" s="43"/>
      <c r="J12" s="11"/>
      <c r="K12" s="11"/>
      <c r="L12" s="11"/>
      <c r="M12" s="11"/>
      <c r="N12" s="15"/>
      <c r="O12" s="4"/>
      <c r="P12" s="4"/>
      <c r="Q12" s="4"/>
      <c r="R12" s="4"/>
      <c r="S12" s="4"/>
      <c r="T12" s="4"/>
      <c r="U12" s="4"/>
      <c r="V12" s="4"/>
      <c r="W12" s="4"/>
      <c r="X12" s="4"/>
      <c r="Y12" s="4"/>
      <c r="Z12" s="4"/>
      <c r="AA12" s="4"/>
    </row>
    <row r="13">
      <c r="A13" s="4"/>
      <c r="B13" s="16" t="s">
        <v>29</v>
      </c>
      <c r="C13" s="32">
        <v>1.0</v>
      </c>
      <c r="D13" s="17">
        <v>0.0</v>
      </c>
      <c r="E13" s="32">
        <v>0.0</v>
      </c>
      <c r="F13" s="36">
        <v>0.0</v>
      </c>
      <c r="G13" s="33">
        <v>1.0</v>
      </c>
      <c r="H13" s="4"/>
      <c r="I13" s="37" t="str">
        <f>"F= "&amp;I10&amp;" + "&amp;I11</f>
        <v>F= G' . S + T60' . G . S'</v>
      </c>
      <c r="J13" s="11"/>
      <c r="K13" s="11"/>
      <c r="L13" s="11"/>
      <c r="M13" s="11"/>
      <c r="N13" s="15"/>
      <c r="O13" s="4"/>
      <c r="P13" s="4"/>
      <c r="Q13" s="4"/>
      <c r="R13" s="4"/>
      <c r="S13" s="4"/>
      <c r="T13" s="4"/>
      <c r="U13" s="4"/>
      <c r="V13" s="4"/>
      <c r="W13" s="4"/>
      <c r="X13" s="4"/>
      <c r="Y13" s="4"/>
      <c r="Z13" s="4"/>
      <c r="AA13" s="4"/>
    </row>
    <row r="14">
      <c r="A14" s="4"/>
      <c r="B14" s="16" t="s">
        <v>30</v>
      </c>
      <c r="C14" s="17">
        <v>1.0</v>
      </c>
      <c r="D14" s="17">
        <v>0.0</v>
      </c>
      <c r="E14" s="17">
        <v>0.0</v>
      </c>
      <c r="F14" s="22">
        <v>1.0</v>
      </c>
      <c r="G14" s="18">
        <v>0.0</v>
      </c>
      <c r="H14" s="4"/>
      <c r="I14" s="43"/>
      <c r="J14" s="11"/>
      <c r="K14" s="11"/>
      <c r="L14" s="11"/>
      <c r="M14" s="11"/>
      <c r="N14" s="15"/>
      <c r="O14" s="4"/>
      <c r="P14" s="4"/>
      <c r="Q14" s="4"/>
      <c r="R14" s="4"/>
      <c r="S14" s="4"/>
      <c r="T14" s="4"/>
      <c r="U14" s="4"/>
      <c r="V14" s="4"/>
      <c r="W14" s="4"/>
      <c r="X14" s="4"/>
      <c r="Y14" s="4"/>
      <c r="Z14" s="4"/>
      <c r="AA14" s="4"/>
    </row>
    <row r="15">
      <c r="A15" s="4"/>
      <c r="B15" s="16" t="s">
        <v>32</v>
      </c>
      <c r="C15" s="17">
        <v>1.0</v>
      </c>
      <c r="D15" s="17">
        <v>0.0</v>
      </c>
      <c r="E15" s="17">
        <v>1.0</v>
      </c>
      <c r="F15" s="22">
        <v>0.0</v>
      </c>
      <c r="G15" s="18" t="s">
        <v>24</v>
      </c>
      <c r="H15" s="4"/>
      <c r="I15" s="4"/>
      <c r="J15" s="4"/>
      <c r="K15" s="4"/>
      <c r="L15" s="4"/>
      <c r="M15" s="4"/>
      <c r="N15" s="4"/>
      <c r="O15" s="4"/>
      <c r="P15" s="4"/>
      <c r="Q15" s="4"/>
      <c r="R15" s="4"/>
      <c r="S15" s="4"/>
      <c r="T15" s="4"/>
      <c r="U15" s="4"/>
      <c r="V15" s="4"/>
      <c r="W15" s="4"/>
      <c r="X15" s="4"/>
      <c r="Y15" s="4"/>
      <c r="Z15" s="4"/>
      <c r="AA15" s="4"/>
    </row>
    <row r="16">
      <c r="A16" s="4"/>
      <c r="B16" s="16" t="s">
        <v>31</v>
      </c>
      <c r="C16" s="29">
        <v>1.0</v>
      </c>
      <c r="D16" s="29">
        <v>0.0</v>
      </c>
      <c r="E16" s="29">
        <v>1.0</v>
      </c>
      <c r="F16" s="30">
        <v>1.0</v>
      </c>
      <c r="G16" s="31">
        <v>0.0</v>
      </c>
      <c r="H16" s="4"/>
      <c r="I16" s="4"/>
      <c r="J16" s="4"/>
      <c r="K16" s="4"/>
      <c r="L16" s="4"/>
      <c r="M16" s="4"/>
      <c r="N16" s="4"/>
      <c r="O16" s="4"/>
      <c r="P16" s="4"/>
      <c r="R16" s="4"/>
      <c r="S16" s="4"/>
      <c r="T16" s="4"/>
      <c r="U16" s="4"/>
      <c r="V16" s="4"/>
      <c r="W16" s="4"/>
      <c r="X16" s="4"/>
      <c r="Y16" s="4"/>
      <c r="Z16" s="4"/>
      <c r="AA16" s="4"/>
    </row>
    <row r="17">
      <c r="A17" s="4"/>
      <c r="B17" s="16" t="s">
        <v>25</v>
      </c>
      <c r="C17" s="32">
        <v>1.0</v>
      </c>
      <c r="D17" s="32">
        <v>1.0</v>
      </c>
      <c r="E17" s="32">
        <v>0.0</v>
      </c>
      <c r="F17" s="36">
        <v>0.0</v>
      </c>
      <c r="G17" s="33">
        <v>0.0</v>
      </c>
      <c r="H17" s="4"/>
      <c r="I17" s="4"/>
      <c r="J17" s="4"/>
      <c r="K17" s="4"/>
      <c r="L17" s="4"/>
      <c r="M17" s="4"/>
      <c r="N17" s="4"/>
      <c r="O17" s="4"/>
      <c r="P17" s="4"/>
      <c r="Q17" s="4"/>
      <c r="R17" s="4"/>
      <c r="S17" s="4"/>
      <c r="T17" s="4"/>
      <c r="U17" s="4"/>
      <c r="V17" s="4"/>
      <c r="W17" s="4"/>
      <c r="X17" s="4"/>
      <c r="Y17" s="4"/>
      <c r="Z17" s="4"/>
      <c r="AA17" s="4"/>
    </row>
    <row r="18">
      <c r="A18" s="4"/>
      <c r="B18" s="16" t="s">
        <v>26</v>
      </c>
      <c r="C18" s="17">
        <v>1.0</v>
      </c>
      <c r="D18" s="17">
        <v>1.0</v>
      </c>
      <c r="E18" s="17">
        <v>0.0</v>
      </c>
      <c r="F18" s="22">
        <v>1.0</v>
      </c>
      <c r="G18" s="18" t="s">
        <v>24</v>
      </c>
      <c r="H18" s="4"/>
      <c r="I18" s="4"/>
      <c r="J18" s="4"/>
      <c r="K18" s="4"/>
      <c r="L18" s="4"/>
      <c r="M18" s="4"/>
      <c r="N18" s="4"/>
      <c r="O18" s="4"/>
      <c r="P18" s="4"/>
      <c r="Q18" s="4"/>
      <c r="R18" s="4"/>
      <c r="S18" s="4"/>
      <c r="T18" s="4"/>
      <c r="U18" s="4"/>
      <c r="V18" s="4"/>
      <c r="W18" s="4"/>
      <c r="X18" s="4"/>
      <c r="Y18" s="4"/>
      <c r="Z18" s="4"/>
      <c r="AA18" s="4"/>
    </row>
    <row r="19">
      <c r="A19" s="4"/>
      <c r="B19" s="16" t="s">
        <v>28</v>
      </c>
      <c r="C19" s="17">
        <v>1.0</v>
      </c>
      <c r="D19" s="17">
        <v>1.0</v>
      </c>
      <c r="E19" s="17">
        <v>1.0</v>
      </c>
      <c r="F19" s="22">
        <v>0.0</v>
      </c>
      <c r="G19" s="18">
        <v>0.0</v>
      </c>
      <c r="H19" s="4"/>
      <c r="I19" s="4"/>
      <c r="J19" s="4"/>
      <c r="K19" s="4"/>
      <c r="L19" s="4"/>
      <c r="M19" s="4"/>
      <c r="N19" s="4"/>
      <c r="O19" s="4"/>
      <c r="P19" s="4"/>
      <c r="Q19" s="4"/>
      <c r="R19" s="4"/>
      <c r="S19" s="4"/>
      <c r="T19" s="4"/>
      <c r="U19" s="4"/>
      <c r="V19" s="4"/>
      <c r="W19" s="4"/>
      <c r="X19" s="4"/>
      <c r="Y19" s="4"/>
      <c r="Z19" s="4"/>
      <c r="AA19" s="4"/>
    </row>
    <row r="20">
      <c r="A20" s="4"/>
      <c r="B20" s="16" t="s">
        <v>27</v>
      </c>
      <c r="C20" s="29">
        <v>1.0</v>
      </c>
      <c r="D20" s="29">
        <v>1.0</v>
      </c>
      <c r="E20" s="29">
        <v>1.0</v>
      </c>
      <c r="F20" s="30">
        <v>1.0</v>
      </c>
      <c r="G20" s="31">
        <v>0.0</v>
      </c>
      <c r="H20" s="4"/>
      <c r="I20" s="4"/>
      <c r="J20" s="4"/>
      <c r="K20" s="4"/>
      <c r="L20" s="4"/>
      <c r="M20" s="4"/>
      <c r="N20" s="4"/>
      <c r="O20" s="4"/>
      <c r="P20" s="4"/>
      <c r="Q20" s="4"/>
      <c r="R20" s="4"/>
      <c r="S20" s="4"/>
      <c r="T20" s="4"/>
      <c r="U20" s="4"/>
      <c r="V20" s="4"/>
      <c r="W20" s="4"/>
      <c r="X20" s="4"/>
      <c r="Y20" s="4"/>
      <c r="Z20" s="4"/>
      <c r="AA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mergeCells count="14">
    <mergeCell ref="I6:I9"/>
    <mergeCell ref="I10:N10"/>
    <mergeCell ref="I12:N12"/>
    <mergeCell ref="I13:N13"/>
    <mergeCell ref="I14:N14"/>
    <mergeCell ref="X10:Z11"/>
    <mergeCell ref="I11:N11"/>
    <mergeCell ref="A1:AA1"/>
    <mergeCell ref="B2:Z2"/>
    <mergeCell ref="P3:U3"/>
    <mergeCell ref="I4:J5"/>
    <mergeCell ref="K4:N4"/>
    <mergeCell ref="R4:U4"/>
    <mergeCell ref="P6:P9"/>
  </mergeCells>
  <conditionalFormatting sqref="K6:N9">
    <cfRule type="containsText" dxfId="0" priority="1" operator="containsText" text="1">
      <formula>NOT(ISERROR(SEARCH(("1"),(K6))))</formula>
    </cfRule>
  </conditionalFormatting>
  <drawing r:id="rId1"/>
</worksheet>
</file>