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ro\Pictures\sierra college\IT105\"/>
    </mc:Choice>
  </mc:AlternateContent>
  <xr:revisionPtr revIDLastSave="0" documentId="13_ncr:1_{B8DD28B8-631F-42E5-AB4A-064F6E298CD8}" xr6:coauthVersionLast="47" xr6:coauthVersionMax="47" xr10:uidLastSave="{00000000-0000-0000-0000-000000000000}"/>
  <bookViews>
    <workbookView xWindow="-21240" yWindow="7275" windowWidth="21015" windowHeight="13890" activeTab="1" xr2:uid="{81C7FFFC-2A82-44C0-B2D8-56F64BA67407}"/>
  </bookViews>
  <sheets>
    <sheet name="Media &amp; Equipment Costing" sheetId="1" r:id="rId1"/>
    <sheet name="Media &amp; Equipment Propos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  <c r="H39" i="3"/>
  <c r="H38" i="3"/>
  <c r="H37" i="3"/>
  <c r="H36" i="3"/>
  <c r="H35" i="3"/>
  <c r="H34" i="3"/>
  <c r="H33" i="3"/>
  <c r="H32" i="3"/>
  <c r="H25" i="3"/>
  <c r="H24" i="3"/>
  <c r="H23" i="3"/>
  <c r="H22" i="3"/>
  <c r="H21" i="3"/>
  <c r="H20" i="3"/>
  <c r="H19" i="3"/>
  <c r="H18" i="3"/>
  <c r="H5" i="3"/>
  <c r="H6" i="3"/>
  <c r="H7" i="3"/>
  <c r="H8" i="3"/>
  <c r="H9" i="3"/>
  <c r="H10" i="3"/>
  <c r="H11" i="3"/>
  <c r="H4" i="3"/>
  <c r="F40" i="3"/>
  <c r="F39" i="3"/>
  <c r="F38" i="3"/>
  <c r="F37" i="3"/>
  <c r="F36" i="3"/>
  <c r="F35" i="3"/>
  <c r="F34" i="3"/>
  <c r="F33" i="3"/>
  <c r="F32" i="3"/>
  <c r="F26" i="3"/>
  <c r="F25" i="3"/>
  <c r="F24" i="3"/>
  <c r="F23" i="3"/>
  <c r="F22" i="3"/>
  <c r="F21" i="3"/>
  <c r="F20" i="3"/>
  <c r="F19" i="3"/>
  <c r="F18" i="3"/>
  <c r="F5" i="3"/>
  <c r="F6" i="3"/>
  <c r="F7" i="3"/>
  <c r="F8" i="3"/>
  <c r="F9" i="3"/>
  <c r="F10" i="3"/>
  <c r="F11" i="3"/>
  <c r="F12" i="3"/>
  <c r="F4" i="3"/>
  <c r="F41" i="3" l="1"/>
  <c r="F27" i="3"/>
  <c r="F13" i="3"/>
</calcChain>
</file>

<file path=xl/sharedStrings.xml><?xml version="1.0" encoding="utf-8"?>
<sst xmlns="http://schemas.openxmlformats.org/spreadsheetml/2006/main" count="150" uniqueCount="50">
  <si>
    <t>Media &amp; Equipment Costing Spreadhsheet</t>
  </si>
  <si>
    <t>Item</t>
  </si>
  <si>
    <t>Description</t>
  </si>
  <si>
    <t>Cost</t>
  </si>
  <si>
    <t>Notes</t>
  </si>
  <si>
    <t>Desktop Computer</t>
  </si>
  <si>
    <t>Laptop Computer</t>
  </si>
  <si>
    <t>Laserjet printer (Network ready)</t>
  </si>
  <si>
    <t>Commercial-grade router (Cisco)</t>
  </si>
  <si>
    <t>Fiber Optic Cable</t>
  </si>
  <si>
    <t>MS-Office Software</t>
  </si>
  <si>
    <t>24-port switch</t>
  </si>
  <si>
    <t>802.11n Wireless Access Point</t>
  </si>
  <si>
    <t>Windows 10 Professional</t>
  </si>
  <si>
    <t>Category 5 Cable</t>
  </si>
  <si>
    <t>Media &amp; Equipment Proposal</t>
  </si>
  <si>
    <t>Unit Cost</t>
  </si>
  <si>
    <t>Category 5 Cable Proposal</t>
  </si>
  <si>
    <t># of Units</t>
  </si>
  <si>
    <t>Total Cost</t>
  </si>
  <si>
    <t>Total Project Cost</t>
  </si>
  <si>
    <t>Fiber Optic Cable Proposal</t>
  </si>
  <si>
    <t>???? UTP Cable Proposal</t>
  </si>
  <si>
    <t>Category 5e Cable</t>
  </si>
  <si>
    <t>Notes (links)</t>
  </si>
  <si>
    <t>https://www.fs.com/products/18544.html?gad_source=1&amp;gclid=CjwKCAjw6c63BhAiEiwAF0EH1BvdoghGue1-PuINBbTM2dpZ6NUNA8qm4TDOp1q9Rqllkc81k8c9HhoCnAYQAvD_BwE</t>
  </si>
  <si>
    <t>1000 ft. Cat5e Ethernet Bulk Cable</t>
  </si>
  <si>
    <t>Category 8 UTP Cable</t>
  </si>
  <si>
    <t>https://www.fs.com/products/204435.html?now_cid=4373</t>
  </si>
  <si>
    <t>1000 ft. Cat8 Ethernet Bulk Cable</t>
  </si>
  <si>
    <t>https://www.fs.com/products/42095.html?attribute=103396&amp;id=3693179</t>
  </si>
  <si>
    <t>1m (3ft) Fiber Patch Cable, LC UPC to LC UPC, Duplex, 2 Fibers, Multimode</t>
  </si>
  <si>
    <t>https://www.cdw.com/product/ubiquiti-unifi-u6-pro-wireless-access-point-wi-fi-6/6826103?pfm=srh</t>
  </si>
  <si>
    <t>Ubiquiti UniFi U6-PRO - wireless access point - Wi-Fi 6</t>
  </si>
  <si>
    <t>https://www.cdw.com/product/lenovo-thinkstation-p3-tiny-core-i7-13700-16gb-ram-512gb-windows-11-pro-wor/7796463?pfm=srh</t>
  </si>
  <si>
    <t>Lenovo ThinkStation P3 Tiny Core i7-13700</t>
  </si>
  <si>
    <t>https://www.cdw.com/product/lenovo-thinkpad-t16-gen-2-16-amd-ryzen-5-pro-7540u-16-gb-ram-256/7534649?pfm=srh</t>
  </si>
  <si>
    <t>Lenovo ThinkPad T16 Gen 2 - 16"</t>
  </si>
  <si>
    <t>https://www.cdw.com/product/brother-hl-l5215dw-printer-b-w-laser/7678742?pfm=srh</t>
  </si>
  <si>
    <t>Brother HL-L5215DW - printer - B/W - laser</t>
  </si>
  <si>
    <t>https://www.cdw.com/product/microsoft-get-genuine-kit-for-windows-10-pro-license-1-pc/7728376?pfm=srh</t>
  </si>
  <si>
    <t>Windows 10 Pro - license - 1 PC</t>
  </si>
  <si>
    <t>Microsoft Office Standard Edition - license - 1 device</t>
  </si>
  <si>
    <t>https://www.cdw.com/product/microsoft-office-standard-license-1-device-level-d/3446435?pfm=srh</t>
  </si>
  <si>
    <t>https://www.cdw.com/product/cisco-catalyst-8300-1n1s-6t-router-rack-mountable/7132839?pfm=srh</t>
  </si>
  <si>
    <t>Cisco Catalyst 8300-1N1S-6T - router - rack-mountable</t>
  </si>
  <si>
    <t>https://www.serversupply.com/NETWORKING/SWITCH/24%20PORT/CISCO/WS-C2960X-24PS-L_196806.htm</t>
  </si>
  <si>
    <t>Cisco Catalyst WS-C2960X-24PS-L Managed Switch 24 PoE+</t>
  </si>
  <si>
    <t>Only one device is needed with the addition of an expansion card</t>
  </si>
  <si>
    <t>Expansion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</si>
</sst>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3" xfId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5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0" fontId="0" fillId="0" borderId="13" xfId="0" applyBorder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0" borderId="1" xfId="2" applyBorder="1"/>
    <xf numFmtId="0" fontId="8" fillId="0" borderId="0" xfId="2"/>
    <xf numFmtId="0" fontId="8" fillId="0" borderId="1" xfId="2" applyBorder="1" applyAlignment="1"/>
    <xf numFmtId="0" fontId="7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w.com/product/brother-hl-l5215dw-printer-b-w-laser/7678742?pfm=srh" TargetMode="External"/><Relationship Id="rId3" Type="http://schemas.openxmlformats.org/officeDocument/2006/relationships/hyperlink" Target="https://www.fs.com/products/42095.html?attribute=103396&amp;id=3693179" TargetMode="External"/><Relationship Id="rId7" Type="http://schemas.openxmlformats.org/officeDocument/2006/relationships/hyperlink" Target="https://www.cdw.com/product/lenovo-thinkpad-t16-gen-2-16-amd-ryzen-5-pro-7540u-16-gb-ram-256/7534649?pfm=srh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fs.com/products/204435.html?now_cid=4373" TargetMode="External"/><Relationship Id="rId1" Type="http://schemas.openxmlformats.org/officeDocument/2006/relationships/hyperlink" Target="https://www.fs.com/products/18544.html?gad_source=1&amp;gclid=CjwKCAjw6c63BhAiEiwAF0EH1BvdoghGue1-PuINBbTM2dpZ6NUNA8qm4TDOp1q9Rqllkc81k8c9HhoCnAYQAvD_BwE" TargetMode="External"/><Relationship Id="rId6" Type="http://schemas.openxmlformats.org/officeDocument/2006/relationships/hyperlink" Target="https://www.cdw.com/product/lenovo-thinkstation-p3-tiny-core-i7-13700-16gb-ram-512gb-windows-11-pro-wor/7796463?pfm=srh" TargetMode="External"/><Relationship Id="rId11" Type="http://schemas.openxmlformats.org/officeDocument/2006/relationships/hyperlink" Target="https://www.cdw.com/product/cisco-catalyst-8300-1n1s-6t-router-rack-mountable/7132839?pfm=srh" TargetMode="External"/><Relationship Id="rId5" Type="http://schemas.openxmlformats.org/officeDocument/2006/relationships/hyperlink" Target="https://www.cdw.com/product/ubiquiti-unifi-u6-pro-wireless-access-point-wi-fi-6/6826103?pfm=srh" TargetMode="External"/><Relationship Id="rId10" Type="http://schemas.openxmlformats.org/officeDocument/2006/relationships/hyperlink" Target="https://www.cdw.com/product/microsoft-office-standard-license-1-device-level-d/3446435?pfm=srh" TargetMode="External"/><Relationship Id="rId4" Type="http://schemas.openxmlformats.org/officeDocument/2006/relationships/hyperlink" Target="https://www.serversupply.com/NETWORKING/SWITCH/24%20PORT/CISCO/WS-C2960X-24PS-L_196806.htm" TargetMode="External"/><Relationship Id="rId9" Type="http://schemas.openxmlformats.org/officeDocument/2006/relationships/hyperlink" Target="https://www.cdw.com/product/microsoft-get-genuine-kit-for-windows-10-pro-license-1-pc/7728376?pfm=sr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w.com/product/cisco-catalyst-8300-1n1s-6t-router-rack-mountable/7132839?pfm=srh" TargetMode="External"/><Relationship Id="rId13" Type="http://schemas.openxmlformats.org/officeDocument/2006/relationships/hyperlink" Target="https://www.cdw.com/product/ubiquiti-unifi-u6-pro-wireless-access-point-wi-fi-6/6826103?pfm=srh" TargetMode="External"/><Relationship Id="rId18" Type="http://schemas.openxmlformats.org/officeDocument/2006/relationships/hyperlink" Target="https://www.cdw.com/product/microsoft-office-standard-license-1-device-level-d/3446435?pfm=srh" TargetMode="External"/><Relationship Id="rId26" Type="http://schemas.openxmlformats.org/officeDocument/2006/relationships/hyperlink" Target="https://www.cdw.com/product/cisco-network-interface-module-expansion-module-100base-fx-1000base-x-x/6765858" TargetMode="External"/><Relationship Id="rId3" Type="http://schemas.openxmlformats.org/officeDocument/2006/relationships/hyperlink" Target="https://www.cdw.com/product/lenovo-thinkpad-t16-gen-2-16-amd-ryzen-5-pro-7540u-16-gb-ram-256/7534649?pfm=srh" TargetMode="External"/><Relationship Id="rId21" Type="http://schemas.openxmlformats.org/officeDocument/2006/relationships/hyperlink" Target="https://www.serversupply.com/NETWORKING/SWITCH/24%20PORT/CISCO/WS-C2960X-24PS-L_196806.htm" TargetMode="External"/><Relationship Id="rId7" Type="http://schemas.openxmlformats.org/officeDocument/2006/relationships/hyperlink" Target="https://www.serversupply.com/NETWORKING/SWITCH/24%20PORT/CISCO/WS-C2960X-24PS-L_196806.htm" TargetMode="External"/><Relationship Id="rId12" Type="http://schemas.openxmlformats.org/officeDocument/2006/relationships/hyperlink" Target="https://www.cdw.com/product/brother-hl-l5215dw-printer-b-w-laser/7678742?pfm=srh" TargetMode="External"/><Relationship Id="rId17" Type="http://schemas.openxmlformats.org/officeDocument/2006/relationships/hyperlink" Target="https://www.cdw.com/product/lenovo-thinkpad-t16-gen-2-16-amd-ryzen-5-pro-7540u-16-gb-ram-256/7534649?pfm=srh" TargetMode="External"/><Relationship Id="rId25" Type="http://schemas.openxmlformats.org/officeDocument/2006/relationships/hyperlink" Target="https://www.cdw.com/product/cisco-network-interface-module-expansion-module-100base-fx-1000base-x-x/6765858" TargetMode="External"/><Relationship Id="rId2" Type="http://schemas.openxmlformats.org/officeDocument/2006/relationships/hyperlink" Target="https://www.cdw.com/product/lenovo-thinkstation-p3-tiny-core-i7-13700-16gb-ram-512gb-windows-11-pro-wor/7796463?pfm=srh" TargetMode="External"/><Relationship Id="rId16" Type="http://schemas.openxmlformats.org/officeDocument/2006/relationships/hyperlink" Target="https://www.cdw.com/product/lenovo-thinkstation-p3-tiny-core-i7-13700-16gb-ram-512gb-windows-11-pro-wor/7796463?pfm=srh" TargetMode="External"/><Relationship Id="rId20" Type="http://schemas.openxmlformats.org/officeDocument/2006/relationships/hyperlink" Target="https://www.cdw.com/product/ubiquiti-unifi-u6-pro-wireless-access-point-wi-fi-6/6826103?pfm=srh" TargetMode="External"/><Relationship Id="rId29" Type="http://schemas.openxmlformats.org/officeDocument/2006/relationships/hyperlink" Target="https://www.cdw.com/product/microsoft-get-genuine-kit-for-windows-10-pro-license-1-pc/7728376?pfm=srh" TargetMode="External"/><Relationship Id="rId1" Type="http://schemas.openxmlformats.org/officeDocument/2006/relationships/hyperlink" Target="https://www.fs.com/products/18544.html?gad_source=1&amp;gclid=CjwKCAjw6c63BhAiEiwAF0EH1BvdoghGue1-PuINBbTM2dpZ6NUNA8qm4TDOp1q9Rqllkc81k8c9HhoCnAYQAvD_BwE" TargetMode="External"/><Relationship Id="rId6" Type="http://schemas.openxmlformats.org/officeDocument/2006/relationships/hyperlink" Target="https://www.cdw.com/product/ubiquiti-unifi-u6-pro-wireless-access-point-wi-fi-6/6826103?pfm=srh" TargetMode="External"/><Relationship Id="rId11" Type="http://schemas.openxmlformats.org/officeDocument/2006/relationships/hyperlink" Target="https://www.cdw.com/product/microsoft-office-standard-license-1-device-level-d/3446435?pfm=srh" TargetMode="External"/><Relationship Id="rId24" Type="http://schemas.openxmlformats.org/officeDocument/2006/relationships/hyperlink" Target="https://www.fs.com/products/42095.html?attribute=103396&amp;id=3693179" TargetMode="External"/><Relationship Id="rId5" Type="http://schemas.openxmlformats.org/officeDocument/2006/relationships/hyperlink" Target="https://www.cdw.com/product/brother-hl-l5215dw-printer-b-w-laser/7678742?pfm=srh" TargetMode="External"/><Relationship Id="rId15" Type="http://schemas.openxmlformats.org/officeDocument/2006/relationships/hyperlink" Target="https://www.cdw.com/product/cisco-catalyst-8300-1n1s-6t-router-rack-mountable/7132839?pfm=srh" TargetMode="External"/><Relationship Id="rId23" Type="http://schemas.openxmlformats.org/officeDocument/2006/relationships/hyperlink" Target="https://www.fs.com/products/204435.html?now_cid=4373" TargetMode="External"/><Relationship Id="rId28" Type="http://schemas.openxmlformats.org/officeDocument/2006/relationships/hyperlink" Target="https://www.cdw.com/product/microsoft-get-genuine-kit-for-windows-10-pro-license-1-pc/7728376?pfm=srh" TargetMode="External"/><Relationship Id="rId10" Type="http://schemas.openxmlformats.org/officeDocument/2006/relationships/hyperlink" Target="https://www.cdw.com/product/lenovo-thinkpad-t16-gen-2-16-amd-ryzen-5-pro-7540u-16-gb-ram-256/7534649?pfm=srh" TargetMode="External"/><Relationship Id="rId19" Type="http://schemas.openxmlformats.org/officeDocument/2006/relationships/hyperlink" Target="https://www.cdw.com/product/brother-hl-l5215dw-printer-b-w-laser/7678742?pfm=srh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cdw.com/product/microsoft-office-standard-license-1-device-level-d/3446435?pfm=srh" TargetMode="External"/><Relationship Id="rId9" Type="http://schemas.openxmlformats.org/officeDocument/2006/relationships/hyperlink" Target="https://www.cdw.com/product/lenovo-thinkstation-p3-tiny-core-i7-13700-16gb-ram-512gb-windows-11-pro-wor/7796463?pfm=srh" TargetMode="External"/><Relationship Id="rId14" Type="http://schemas.openxmlformats.org/officeDocument/2006/relationships/hyperlink" Target="https://www.serversupply.com/NETWORKING/SWITCH/24%20PORT/CISCO/WS-C2960X-24PS-L_196806.htm" TargetMode="External"/><Relationship Id="rId22" Type="http://schemas.openxmlformats.org/officeDocument/2006/relationships/hyperlink" Target="https://www.cdw.com/product/cisco-catalyst-8300-1n1s-6t-router-rack-mountable/7132839?pfm=srh" TargetMode="External"/><Relationship Id="rId27" Type="http://schemas.openxmlformats.org/officeDocument/2006/relationships/hyperlink" Target="https://www.cdw.com/product/cisco-network-interface-module-expansion-module-100base-fx-1000base-x-x/6765858" TargetMode="External"/><Relationship Id="rId30" Type="http://schemas.openxmlformats.org/officeDocument/2006/relationships/hyperlink" Target="https://www.cdw.com/product/microsoft-get-genuine-kit-for-windows-10-pro-license-1-pc/7728376?pfm=s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selection activeCell="F17" sqref="F17"/>
    </sheetView>
  </sheetViews>
  <sheetFormatPr defaultRowHeight="15" x14ac:dyDescent="0.25"/>
  <cols>
    <col min="1" max="1" width="3.5703125" customWidth="1"/>
    <col min="2" max="2" width="30.28515625" customWidth="1"/>
    <col min="3" max="3" width="30.7109375" customWidth="1"/>
    <col min="4" max="4" width="10.7109375" customWidth="1"/>
    <col min="5" max="5" width="44.42578125" customWidth="1"/>
    <col min="6" max="6" width="16.28515625" customWidth="1"/>
  </cols>
  <sheetData>
    <row r="1" spans="2:6" ht="38.25" customHeight="1" x14ac:dyDescent="0.25">
      <c r="B1" s="16" t="s">
        <v>0</v>
      </c>
      <c r="C1" s="16"/>
      <c r="D1" s="16"/>
      <c r="E1" s="16"/>
    </row>
    <row r="2" spans="2:6" x14ac:dyDescent="0.25">
      <c r="B2" s="2" t="s">
        <v>1</v>
      </c>
      <c r="C2" s="2" t="s">
        <v>2</v>
      </c>
      <c r="D2" s="2" t="s">
        <v>3</v>
      </c>
      <c r="E2" s="2" t="s">
        <v>24</v>
      </c>
    </row>
    <row r="3" spans="2:6" x14ac:dyDescent="0.25">
      <c r="B3" s="3" t="s">
        <v>23</v>
      </c>
      <c r="C3" s="3" t="s">
        <v>26</v>
      </c>
      <c r="D3" s="4">
        <v>0.17899999999999999</v>
      </c>
      <c r="E3" s="21" t="s">
        <v>25</v>
      </c>
      <c r="F3" t="str">
        <f>""</f>
        <v/>
      </c>
    </row>
    <row r="4" spans="2:6" x14ac:dyDescent="0.25">
      <c r="B4" s="3" t="s">
        <v>27</v>
      </c>
      <c r="C4" s="3" t="s">
        <v>29</v>
      </c>
      <c r="D4" s="4">
        <v>0.72</v>
      </c>
      <c r="E4" s="21" t="s">
        <v>28</v>
      </c>
      <c r="F4" t="str">
        <f>""</f>
        <v/>
      </c>
    </row>
    <row r="5" spans="2:6" x14ac:dyDescent="0.25">
      <c r="B5" s="3" t="s">
        <v>9</v>
      </c>
      <c r="C5" s="3" t="s">
        <v>31</v>
      </c>
      <c r="D5" s="4">
        <v>1.57</v>
      </c>
      <c r="E5" s="21" t="s">
        <v>30</v>
      </c>
      <c r="F5" t="str">
        <f>""</f>
        <v/>
      </c>
    </row>
    <row r="6" spans="2:6" x14ac:dyDescent="0.25">
      <c r="B6" s="3" t="s">
        <v>11</v>
      </c>
      <c r="C6" s="3" t="s">
        <v>47</v>
      </c>
      <c r="D6" s="4">
        <v>965</v>
      </c>
      <c r="E6" s="21" t="s">
        <v>46</v>
      </c>
      <c r="F6" t="str">
        <f>""</f>
        <v/>
      </c>
    </row>
    <row r="7" spans="2:6" x14ac:dyDescent="0.25">
      <c r="B7" s="3" t="s">
        <v>12</v>
      </c>
      <c r="C7" s="3" t="s">
        <v>33</v>
      </c>
      <c r="D7" s="4">
        <v>173.99</v>
      </c>
      <c r="E7" s="21" t="s">
        <v>32</v>
      </c>
      <c r="F7" t="str">
        <f>""</f>
        <v/>
      </c>
    </row>
    <row r="8" spans="2:6" x14ac:dyDescent="0.25">
      <c r="B8" s="3" t="s">
        <v>5</v>
      </c>
      <c r="C8" s="3" t="s">
        <v>35</v>
      </c>
      <c r="D8" s="4">
        <v>1305.99</v>
      </c>
      <c r="E8" s="21" t="s">
        <v>34</v>
      </c>
      <c r="F8" t="str">
        <f>""</f>
        <v/>
      </c>
    </row>
    <row r="9" spans="2:6" x14ac:dyDescent="0.25">
      <c r="B9" s="3" t="s">
        <v>6</v>
      </c>
      <c r="C9" s="3" t="s">
        <v>37</v>
      </c>
      <c r="D9" s="4">
        <v>1187.99</v>
      </c>
      <c r="E9" s="21" t="s">
        <v>36</v>
      </c>
      <c r="F9" t="str">
        <f>""</f>
        <v/>
      </c>
    </row>
    <row r="10" spans="2:6" x14ac:dyDescent="0.25">
      <c r="B10" s="3" t="s">
        <v>7</v>
      </c>
      <c r="C10" s="3" t="s">
        <v>39</v>
      </c>
      <c r="D10" s="4">
        <v>339.99</v>
      </c>
      <c r="E10" s="21" t="s">
        <v>38</v>
      </c>
      <c r="F10" t="str">
        <f>""</f>
        <v/>
      </c>
    </row>
    <row r="11" spans="2:6" x14ac:dyDescent="0.25">
      <c r="B11" s="3" t="s">
        <v>8</v>
      </c>
      <c r="C11" t="s">
        <v>45</v>
      </c>
      <c r="D11" s="4">
        <v>6634.99</v>
      </c>
      <c r="E11" s="22" t="s">
        <v>44</v>
      </c>
      <c r="F11" t="str">
        <f>""</f>
        <v/>
      </c>
    </row>
    <row r="12" spans="2:6" x14ac:dyDescent="0.25">
      <c r="B12" s="3" t="s">
        <v>13</v>
      </c>
      <c r="C12" s="3" t="s">
        <v>41</v>
      </c>
      <c r="D12" s="4">
        <v>201.99</v>
      </c>
      <c r="E12" s="21" t="s">
        <v>40</v>
      </c>
      <c r="F12" t="str">
        <f>""</f>
        <v/>
      </c>
    </row>
    <row r="13" spans="2:6" x14ac:dyDescent="0.25">
      <c r="B13" s="3" t="s">
        <v>10</v>
      </c>
      <c r="C13" s="3" t="s">
        <v>42</v>
      </c>
      <c r="D13" s="4">
        <v>337.99</v>
      </c>
      <c r="E13" s="21" t="s">
        <v>43</v>
      </c>
      <c r="F13" t="str">
        <f>""</f>
        <v/>
      </c>
    </row>
    <row r="14" spans="2:6" x14ac:dyDescent="0.25">
      <c r="D14" s="1"/>
    </row>
    <row r="15" spans="2:6" x14ac:dyDescent="0.25">
      <c r="D15" s="1"/>
    </row>
    <row r="16" spans="2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</sheetData>
  <mergeCells count="1">
    <mergeCell ref="B1:E1"/>
  </mergeCells>
  <hyperlinks>
    <hyperlink ref="E3" r:id="rId1" xr:uid="{4A1D5174-9748-4222-8A60-943CC5F76E70}"/>
    <hyperlink ref="E4" r:id="rId2" xr:uid="{4E548EAA-71E1-4E67-BDC5-8AD636662303}"/>
    <hyperlink ref="E5" r:id="rId3" xr:uid="{94067A4A-70DD-46FE-A18E-9A69953E49E6}"/>
    <hyperlink ref="E6" r:id="rId4" xr:uid="{6E43CD87-E06D-4CF0-B9D4-A3BA1E2F4A5A}"/>
    <hyperlink ref="E7" r:id="rId5" xr:uid="{81C7C32B-32AF-4155-9643-627450F6A517}"/>
    <hyperlink ref="E8" r:id="rId6" xr:uid="{7A696DBA-0042-4F4E-9367-BB5953B97C2D}"/>
    <hyperlink ref="E9" r:id="rId7" xr:uid="{1180A910-1D71-4C45-97B7-A60B20781781}"/>
    <hyperlink ref="E10" r:id="rId8" xr:uid="{AD1CF56E-F738-431F-AFC8-2915A2EFBE31}"/>
    <hyperlink ref="E12" r:id="rId9" xr:uid="{364E1C7F-17CD-4760-938F-3C4C9B6334DD}"/>
    <hyperlink ref="E13" r:id="rId10" xr:uid="{F755ADBD-5FE9-44B2-9B25-3A64611E8262}"/>
    <hyperlink ref="E11" r:id="rId11" xr:uid="{7366C1A2-6530-4B33-B919-8CCCFF5492EB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abSelected="1" workbookViewId="0">
      <selection activeCell="F45" sqref="F45"/>
    </sheetView>
  </sheetViews>
  <sheetFormatPr defaultRowHeight="15" x14ac:dyDescent="0.25"/>
  <cols>
    <col min="1" max="1" width="3.5703125" customWidth="1"/>
    <col min="2" max="2" width="30.28515625" customWidth="1"/>
    <col min="3" max="3" width="30.7109375" customWidth="1"/>
    <col min="4" max="4" width="12.140625" customWidth="1"/>
    <col min="5" max="5" width="13" customWidth="1"/>
    <col min="6" max="6" width="14.85546875" customWidth="1"/>
    <col min="7" max="7" width="49.140625" customWidth="1"/>
    <col min="8" max="8" width="58.85546875" customWidth="1"/>
    <col min="9" max="9" width="14.7109375" customWidth="1"/>
  </cols>
  <sheetData>
    <row r="1" spans="2:9" ht="38.25" customHeight="1" thickBot="1" x14ac:dyDescent="0.3">
      <c r="B1" s="17" t="s">
        <v>15</v>
      </c>
      <c r="C1" s="17"/>
      <c r="D1" s="17"/>
      <c r="E1" s="17"/>
      <c r="F1" s="17"/>
      <c r="G1" s="17"/>
    </row>
    <row r="2" spans="2:9" ht="24.75" customHeight="1" x14ac:dyDescent="0.25">
      <c r="B2" s="18" t="s">
        <v>17</v>
      </c>
      <c r="C2" s="19"/>
      <c r="D2" s="19"/>
      <c r="E2" s="19"/>
      <c r="F2" s="19"/>
      <c r="G2" s="20"/>
    </row>
    <row r="3" spans="2:9" x14ac:dyDescent="0.25">
      <c r="B3" s="6" t="s">
        <v>1</v>
      </c>
      <c r="C3" s="2" t="s">
        <v>2</v>
      </c>
      <c r="D3" s="2" t="s">
        <v>18</v>
      </c>
      <c r="E3" s="2" t="s">
        <v>16</v>
      </c>
      <c r="F3" s="2" t="s">
        <v>19</v>
      </c>
      <c r="G3" s="7" t="s">
        <v>4</v>
      </c>
    </row>
    <row r="4" spans="2:9" x14ac:dyDescent="0.25">
      <c r="B4" s="8" t="s">
        <v>14</v>
      </c>
      <c r="C4" s="3" t="s">
        <v>26</v>
      </c>
      <c r="D4" s="3">
        <v>1000</v>
      </c>
      <c r="E4" s="4">
        <v>0.18</v>
      </c>
      <c r="F4" s="4">
        <f>D4*E4</f>
        <v>180</v>
      </c>
      <c r="G4" s="23" t="s">
        <v>25</v>
      </c>
      <c r="H4" t="str">
        <f>" "</f>
        <v xml:space="preserve"> </v>
      </c>
    </row>
    <row r="5" spans="2:9" x14ac:dyDescent="0.25">
      <c r="B5" s="8" t="s">
        <v>5</v>
      </c>
      <c r="C5" s="3" t="s">
        <v>35</v>
      </c>
      <c r="D5" s="3">
        <v>100</v>
      </c>
      <c r="E5" s="4">
        <v>1305.99</v>
      </c>
      <c r="F5" s="4">
        <f t="shared" ref="F5:F12" si="0">D5*E5</f>
        <v>130599</v>
      </c>
      <c r="G5" s="21" t="s">
        <v>34</v>
      </c>
      <c r="H5" t="str">
        <f t="shared" ref="H5:H11" si="1">" "</f>
        <v xml:space="preserve"> </v>
      </c>
    </row>
    <row r="6" spans="2:9" x14ac:dyDescent="0.25">
      <c r="B6" s="8" t="s">
        <v>6</v>
      </c>
      <c r="C6" s="3" t="s">
        <v>37</v>
      </c>
      <c r="D6" s="3">
        <v>50</v>
      </c>
      <c r="E6" s="4">
        <v>1187.99</v>
      </c>
      <c r="F6" s="4">
        <f t="shared" si="0"/>
        <v>59399.5</v>
      </c>
      <c r="G6" s="21" t="s">
        <v>36</v>
      </c>
      <c r="H6" t="str">
        <f t="shared" si="1"/>
        <v xml:space="preserve"> </v>
      </c>
    </row>
    <row r="7" spans="2:9" x14ac:dyDescent="0.25">
      <c r="B7" s="8" t="s">
        <v>13</v>
      </c>
      <c r="C7" s="3" t="s">
        <v>41</v>
      </c>
      <c r="D7" s="3">
        <v>150</v>
      </c>
      <c r="E7" s="4">
        <v>201.99</v>
      </c>
      <c r="F7" s="4">
        <f t="shared" si="0"/>
        <v>30298.5</v>
      </c>
      <c r="G7" s="21" t="s">
        <v>40</v>
      </c>
      <c r="H7" t="str">
        <f t="shared" si="1"/>
        <v xml:space="preserve"> </v>
      </c>
    </row>
    <row r="8" spans="2:9" x14ac:dyDescent="0.25">
      <c r="B8" s="8" t="s">
        <v>10</v>
      </c>
      <c r="C8" s="3" t="s">
        <v>42</v>
      </c>
      <c r="D8" s="3">
        <v>150</v>
      </c>
      <c r="E8" s="4">
        <v>337.99</v>
      </c>
      <c r="F8" s="4">
        <f t="shared" si="0"/>
        <v>50698.5</v>
      </c>
      <c r="G8" s="21" t="s">
        <v>43</v>
      </c>
      <c r="H8" t="str">
        <f t="shared" si="1"/>
        <v xml:space="preserve"> </v>
      </c>
    </row>
    <row r="9" spans="2:9" x14ac:dyDescent="0.25">
      <c r="B9" s="8" t="s">
        <v>7</v>
      </c>
      <c r="C9" s="3" t="s">
        <v>39</v>
      </c>
      <c r="D9" s="3">
        <v>10</v>
      </c>
      <c r="E9" s="4">
        <v>339.99</v>
      </c>
      <c r="F9" s="4">
        <f t="shared" si="0"/>
        <v>3399.9</v>
      </c>
      <c r="G9" s="21" t="s">
        <v>38</v>
      </c>
      <c r="H9" t="str">
        <f t="shared" si="1"/>
        <v xml:space="preserve"> </v>
      </c>
    </row>
    <row r="10" spans="2:9" x14ac:dyDescent="0.25">
      <c r="B10" s="8" t="s">
        <v>12</v>
      </c>
      <c r="C10" s="3" t="s">
        <v>33</v>
      </c>
      <c r="D10" s="3">
        <v>10</v>
      </c>
      <c r="E10" s="4">
        <v>173.99</v>
      </c>
      <c r="F10" s="4">
        <f t="shared" si="0"/>
        <v>1739.9</v>
      </c>
      <c r="G10" s="21" t="s">
        <v>32</v>
      </c>
      <c r="H10" t="str">
        <f t="shared" si="1"/>
        <v xml:space="preserve"> </v>
      </c>
    </row>
    <row r="11" spans="2:9" x14ac:dyDescent="0.25">
      <c r="B11" s="8" t="s">
        <v>11</v>
      </c>
      <c r="C11" s="3" t="s">
        <v>47</v>
      </c>
      <c r="D11" s="3">
        <v>8</v>
      </c>
      <c r="E11" s="4">
        <v>965</v>
      </c>
      <c r="F11" s="4">
        <f t="shared" si="0"/>
        <v>7720</v>
      </c>
      <c r="G11" s="21" t="s">
        <v>46</v>
      </c>
      <c r="H11" t="str">
        <f t="shared" si="1"/>
        <v xml:space="preserve"> </v>
      </c>
    </row>
    <row r="12" spans="2:9" x14ac:dyDescent="0.25">
      <c r="B12" s="8" t="s">
        <v>8</v>
      </c>
      <c r="C12" t="s">
        <v>45</v>
      </c>
      <c r="D12" s="3">
        <v>2</v>
      </c>
      <c r="E12" s="4">
        <v>6634.99</v>
      </c>
      <c r="F12" s="4">
        <f t="shared" si="0"/>
        <v>13269.98</v>
      </c>
      <c r="G12" s="22" t="s">
        <v>44</v>
      </c>
      <c r="H12" s="24" t="s">
        <v>48</v>
      </c>
      <c r="I12" s="22" t="s">
        <v>49</v>
      </c>
    </row>
    <row r="13" spans="2:9" ht="15.75" thickBot="1" x14ac:dyDescent="0.3">
      <c r="B13" s="9"/>
      <c r="D13" s="10" t="s">
        <v>20</v>
      </c>
      <c r="F13" s="5">
        <f>SUM(F4:F12)</f>
        <v>297305.28000000003</v>
      </c>
      <c r="G13" s="11"/>
    </row>
    <row r="14" spans="2:9" ht="6.75" customHeight="1" thickTop="1" thickBot="1" x14ac:dyDescent="0.3">
      <c r="B14" s="12"/>
      <c r="C14" s="13"/>
      <c r="D14" s="13"/>
      <c r="E14" s="13"/>
      <c r="F14" s="14"/>
      <c r="G14" s="15"/>
    </row>
    <row r="15" spans="2:9" ht="15.75" thickBot="1" x14ac:dyDescent="0.3">
      <c r="F15" s="1"/>
    </row>
    <row r="16" spans="2:9" ht="18.75" x14ac:dyDescent="0.25">
      <c r="B16" s="18" t="s">
        <v>21</v>
      </c>
      <c r="C16" s="19"/>
      <c r="D16" s="19"/>
      <c r="E16" s="19"/>
      <c r="F16" s="19"/>
      <c r="G16" s="20"/>
    </row>
    <row r="17" spans="2:9" x14ac:dyDescent="0.25">
      <c r="B17" s="6" t="s">
        <v>1</v>
      </c>
      <c r="C17" s="2" t="s">
        <v>2</v>
      </c>
      <c r="D17" s="2" t="s">
        <v>18</v>
      </c>
      <c r="E17" s="2" t="s">
        <v>16</v>
      </c>
      <c r="F17" s="2" t="s">
        <v>19</v>
      </c>
      <c r="G17" s="7" t="s">
        <v>4</v>
      </c>
    </row>
    <row r="18" spans="2:9" x14ac:dyDescent="0.25">
      <c r="B18" s="8" t="s">
        <v>9</v>
      </c>
      <c r="C18" s="3" t="s">
        <v>31</v>
      </c>
      <c r="D18" s="3">
        <v>1000</v>
      </c>
      <c r="E18" s="4">
        <v>1.57</v>
      </c>
      <c r="F18" s="4">
        <f>D18*E18</f>
        <v>1570</v>
      </c>
      <c r="G18" s="21" t="s">
        <v>30</v>
      </c>
      <c r="H18" t="str">
        <f>" "</f>
        <v xml:space="preserve"> </v>
      </c>
    </row>
    <row r="19" spans="2:9" x14ac:dyDescent="0.25">
      <c r="B19" s="8" t="s">
        <v>5</v>
      </c>
      <c r="C19" s="3" t="s">
        <v>35</v>
      </c>
      <c r="D19" s="3">
        <v>100</v>
      </c>
      <c r="E19" s="4">
        <v>1305.99</v>
      </c>
      <c r="F19" s="4">
        <f t="shared" ref="F19:F26" si="2">D19*E19</f>
        <v>130599</v>
      </c>
      <c r="G19" s="21" t="s">
        <v>34</v>
      </c>
      <c r="H19" t="str">
        <f t="shared" ref="H19:H25" si="3">" "</f>
        <v xml:space="preserve"> </v>
      </c>
    </row>
    <row r="20" spans="2:9" x14ac:dyDescent="0.25">
      <c r="B20" s="8" t="s">
        <v>6</v>
      </c>
      <c r="C20" s="3" t="s">
        <v>37</v>
      </c>
      <c r="D20" s="3">
        <v>50</v>
      </c>
      <c r="E20" s="4">
        <v>1187.99</v>
      </c>
      <c r="F20" s="4">
        <f t="shared" si="2"/>
        <v>59399.5</v>
      </c>
      <c r="G20" s="21" t="s">
        <v>36</v>
      </c>
      <c r="H20" t="str">
        <f t="shared" si="3"/>
        <v xml:space="preserve"> </v>
      </c>
    </row>
    <row r="21" spans="2:9" x14ac:dyDescent="0.25">
      <c r="B21" s="8" t="s">
        <v>13</v>
      </c>
      <c r="C21" s="3" t="s">
        <v>41</v>
      </c>
      <c r="D21" s="3">
        <v>150</v>
      </c>
      <c r="E21" s="4">
        <v>201.99</v>
      </c>
      <c r="F21" s="4">
        <f t="shared" si="2"/>
        <v>30298.5</v>
      </c>
      <c r="G21" s="21" t="s">
        <v>40</v>
      </c>
      <c r="H21" t="str">
        <f t="shared" si="3"/>
        <v xml:space="preserve"> </v>
      </c>
    </row>
    <row r="22" spans="2:9" x14ac:dyDescent="0.25">
      <c r="B22" s="8" t="s">
        <v>10</v>
      </c>
      <c r="C22" s="3" t="s">
        <v>42</v>
      </c>
      <c r="D22" s="3">
        <v>150</v>
      </c>
      <c r="E22" s="4">
        <v>337.99</v>
      </c>
      <c r="F22" s="4">
        <f t="shared" si="2"/>
        <v>50698.5</v>
      </c>
      <c r="G22" s="21" t="s">
        <v>43</v>
      </c>
      <c r="H22" t="str">
        <f t="shared" si="3"/>
        <v xml:space="preserve"> </v>
      </c>
    </row>
    <row r="23" spans="2:9" x14ac:dyDescent="0.25">
      <c r="B23" s="8" t="s">
        <v>7</v>
      </c>
      <c r="C23" s="3" t="s">
        <v>39</v>
      </c>
      <c r="D23" s="3">
        <v>10</v>
      </c>
      <c r="E23" s="4">
        <v>339.99</v>
      </c>
      <c r="F23" s="4">
        <f t="shared" si="2"/>
        <v>3399.9</v>
      </c>
      <c r="G23" s="21" t="s">
        <v>38</v>
      </c>
      <c r="H23" t="str">
        <f t="shared" si="3"/>
        <v xml:space="preserve"> </v>
      </c>
    </row>
    <row r="24" spans="2:9" x14ac:dyDescent="0.25">
      <c r="B24" s="8" t="s">
        <v>12</v>
      </c>
      <c r="C24" s="3" t="s">
        <v>33</v>
      </c>
      <c r="D24" s="3">
        <v>10</v>
      </c>
      <c r="E24" s="4">
        <v>173.99</v>
      </c>
      <c r="F24" s="4">
        <f t="shared" si="2"/>
        <v>1739.9</v>
      </c>
      <c r="G24" s="21" t="s">
        <v>32</v>
      </c>
      <c r="H24" t="str">
        <f t="shared" si="3"/>
        <v xml:space="preserve"> </v>
      </c>
    </row>
    <row r="25" spans="2:9" x14ac:dyDescent="0.25">
      <c r="B25" s="8" t="s">
        <v>11</v>
      </c>
      <c r="C25" s="3" t="s">
        <v>47</v>
      </c>
      <c r="D25" s="3">
        <v>8</v>
      </c>
      <c r="E25" s="4">
        <v>965</v>
      </c>
      <c r="F25" s="4">
        <f t="shared" si="2"/>
        <v>7720</v>
      </c>
      <c r="G25" s="21" t="s">
        <v>46</v>
      </c>
      <c r="H25" t="str">
        <f t="shared" si="3"/>
        <v xml:space="preserve"> </v>
      </c>
    </row>
    <row r="26" spans="2:9" x14ac:dyDescent="0.25">
      <c r="B26" s="8" t="s">
        <v>8</v>
      </c>
      <c r="C26" t="s">
        <v>45</v>
      </c>
      <c r="D26" s="3">
        <v>2</v>
      </c>
      <c r="E26" s="4">
        <v>6634.99</v>
      </c>
      <c r="F26" s="4">
        <f t="shared" si="2"/>
        <v>13269.98</v>
      </c>
      <c r="G26" s="22" t="s">
        <v>44</v>
      </c>
      <c r="H26" s="24" t="s">
        <v>48</v>
      </c>
      <c r="I26" s="22" t="s">
        <v>49</v>
      </c>
    </row>
    <row r="27" spans="2:9" ht="15.75" thickBot="1" x14ac:dyDescent="0.3">
      <c r="B27" s="9"/>
      <c r="D27" s="10" t="s">
        <v>20</v>
      </c>
      <c r="F27" s="5">
        <f>SUM(F18:F26)</f>
        <v>298695.28000000003</v>
      </c>
      <c r="G27" s="11"/>
    </row>
    <row r="28" spans="2:9" ht="16.5" thickTop="1" thickBot="1" x14ac:dyDescent="0.3">
      <c r="B28" s="12"/>
      <c r="C28" s="13"/>
      <c r="D28" s="13"/>
      <c r="E28" s="13"/>
      <c r="F28" s="14"/>
      <c r="G28" s="15"/>
    </row>
    <row r="29" spans="2:9" ht="15.75" thickBot="1" x14ac:dyDescent="0.3">
      <c r="F29" s="1"/>
    </row>
    <row r="30" spans="2:9" ht="18.75" x14ac:dyDescent="0.25">
      <c r="B30" s="18" t="s">
        <v>22</v>
      </c>
      <c r="C30" s="19"/>
      <c r="D30" s="19"/>
      <c r="E30" s="19"/>
      <c r="F30" s="19"/>
      <c r="G30" s="20"/>
    </row>
    <row r="31" spans="2:9" x14ac:dyDescent="0.25">
      <c r="B31" s="6" t="s">
        <v>1</v>
      </c>
      <c r="C31" s="2" t="s">
        <v>2</v>
      </c>
      <c r="D31" s="2" t="s">
        <v>18</v>
      </c>
      <c r="E31" s="2" t="s">
        <v>16</v>
      </c>
      <c r="F31" s="2" t="s">
        <v>19</v>
      </c>
      <c r="G31" s="7" t="s">
        <v>4</v>
      </c>
    </row>
    <row r="32" spans="2:9" x14ac:dyDescent="0.25">
      <c r="B32" s="3" t="s">
        <v>27</v>
      </c>
      <c r="C32" s="3" t="s">
        <v>29</v>
      </c>
      <c r="D32" s="3">
        <v>1000</v>
      </c>
      <c r="E32" s="4">
        <v>0.72</v>
      </c>
      <c r="F32" s="4">
        <f t="shared" ref="F32:F40" si="4">D32*E32</f>
        <v>720</v>
      </c>
      <c r="G32" s="21" t="s">
        <v>28</v>
      </c>
      <c r="H32" t="str">
        <f>" "</f>
        <v xml:space="preserve"> </v>
      </c>
    </row>
    <row r="33" spans="2:9" x14ac:dyDescent="0.25">
      <c r="B33" s="8" t="s">
        <v>5</v>
      </c>
      <c r="C33" s="3" t="s">
        <v>35</v>
      </c>
      <c r="D33" s="3">
        <v>100</v>
      </c>
      <c r="E33" s="4">
        <v>1305.99</v>
      </c>
      <c r="F33" s="4">
        <f t="shared" si="4"/>
        <v>130599</v>
      </c>
      <c r="G33" s="21" t="s">
        <v>34</v>
      </c>
      <c r="H33" t="str">
        <f t="shared" ref="H33:H39" si="5">" "</f>
        <v xml:space="preserve"> </v>
      </c>
    </row>
    <row r="34" spans="2:9" x14ac:dyDescent="0.25">
      <c r="B34" s="8" t="s">
        <v>6</v>
      </c>
      <c r="C34" s="3" t="s">
        <v>37</v>
      </c>
      <c r="D34" s="3">
        <v>50</v>
      </c>
      <c r="E34" s="4">
        <v>1187.99</v>
      </c>
      <c r="F34" s="4">
        <f t="shared" si="4"/>
        <v>59399.5</v>
      </c>
      <c r="G34" s="21" t="s">
        <v>36</v>
      </c>
      <c r="H34" t="str">
        <f t="shared" si="5"/>
        <v xml:space="preserve"> </v>
      </c>
    </row>
    <row r="35" spans="2:9" x14ac:dyDescent="0.25">
      <c r="B35" s="8" t="s">
        <v>13</v>
      </c>
      <c r="C35" s="3" t="s">
        <v>41</v>
      </c>
      <c r="D35" s="3">
        <v>150</v>
      </c>
      <c r="E35" s="4">
        <v>201.99</v>
      </c>
      <c r="F35" s="4">
        <f t="shared" si="4"/>
        <v>30298.5</v>
      </c>
      <c r="G35" s="21" t="s">
        <v>40</v>
      </c>
      <c r="H35" t="str">
        <f t="shared" si="5"/>
        <v xml:space="preserve"> </v>
      </c>
    </row>
    <row r="36" spans="2:9" x14ac:dyDescent="0.25">
      <c r="B36" s="8" t="s">
        <v>10</v>
      </c>
      <c r="C36" s="3" t="s">
        <v>42</v>
      </c>
      <c r="D36" s="3">
        <v>150</v>
      </c>
      <c r="E36" s="4">
        <v>337.99</v>
      </c>
      <c r="F36" s="4">
        <f t="shared" si="4"/>
        <v>50698.5</v>
      </c>
      <c r="G36" s="21" t="s">
        <v>43</v>
      </c>
      <c r="H36" t="str">
        <f t="shared" si="5"/>
        <v xml:space="preserve"> </v>
      </c>
    </row>
    <row r="37" spans="2:9" x14ac:dyDescent="0.25">
      <c r="B37" s="8" t="s">
        <v>7</v>
      </c>
      <c r="C37" s="3" t="s">
        <v>39</v>
      </c>
      <c r="D37" s="3">
        <v>10</v>
      </c>
      <c r="E37" s="4">
        <v>339.99</v>
      </c>
      <c r="F37" s="4">
        <f t="shared" si="4"/>
        <v>3399.9</v>
      </c>
      <c r="G37" s="21" t="s">
        <v>38</v>
      </c>
      <c r="H37" t="str">
        <f t="shared" si="5"/>
        <v xml:space="preserve"> </v>
      </c>
    </row>
    <row r="38" spans="2:9" x14ac:dyDescent="0.25">
      <c r="B38" s="8" t="s">
        <v>12</v>
      </c>
      <c r="C38" s="3" t="s">
        <v>33</v>
      </c>
      <c r="D38" s="3">
        <v>10</v>
      </c>
      <c r="E38" s="4">
        <v>173.99</v>
      </c>
      <c r="F38" s="4">
        <f t="shared" si="4"/>
        <v>1739.9</v>
      </c>
      <c r="G38" s="21" t="s">
        <v>32</v>
      </c>
      <c r="H38" t="str">
        <f t="shared" si="5"/>
        <v xml:space="preserve"> </v>
      </c>
    </row>
    <row r="39" spans="2:9" x14ac:dyDescent="0.25">
      <c r="B39" s="8" t="s">
        <v>11</v>
      </c>
      <c r="C39" s="3" t="s">
        <v>47</v>
      </c>
      <c r="D39" s="3">
        <v>8</v>
      </c>
      <c r="E39" s="4">
        <v>965</v>
      </c>
      <c r="F39" s="4">
        <f t="shared" si="4"/>
        <v>7720</v>
      </c>
      <c r="G39" s="21" t="s">
        <v>46</v>
      </c>
      <c r="H39" t="str">
        <f t="shared" si="5"/>
        <v xml:space="preserve"> </v>
      </c>
    </row>
    <row r="40" spans="2:9" x14ac:dyDescent="0.25">
      <c r="B40" s="8" t="s">
        <v>8</v>
      </c>
      <c r="C40" t="s">
        <v>45</v>
      </c>
      <c r="D40" s="3">
        <v>2</v>
      </c>
      <c r="E40" s="4">
        <v>6634.99</v>
      </c>
      <c r="F40" s="4">
        <f t="shared" si="4"/>
        <v>13269.98</v>
      </c>
      <c r="G40" s="22" t="s">
        <v>44</v>
      </c>
      <c r="H40" s="24" t="s">
        <v>48</v>
      </c>
      <c r="I40" s="22" t="s">
        <v>49</v>
      </c>
    </row>
    <row r="41" spans="2:9" ht="15.75" thickBot="1" x14ac:dyDescent="0.3">
      <c r="B41" s="9"/>
      <c r="D41" s="10" t="s">
        <v>20</v>
      </c>
      <c r="F41" s="5">
        <f>SUM(F32:F40)</f>
        <v>297845.28000000003</v>
      </c>
      <c r="G41" s="11"/>
    </row>
    <row r="42" spans="2:9" ht="16.5" thickTop="1" thickBot="1" x14ac:dyDescent="0.3">
      <c r="B42" s="12"/>
      <c r="C42" s="13"/>
      <c r="D42" s="13"/>
      <c r="E42" s="13"/>
      <c r="F42" s="14"/>
      <c r="G42" s="15"/>
    </row>
  </sheetData>
  <mergeCells count="4">
    <mergeCell ref="B1:G1"/>
    <mergeCell ref="B2:G2"/>
    <mergeCell ref="B16:G16"/>
    <mergeCell ref="B30:G30"/>
  </mergeCells>
  <hyperlinks>
    <hyperlink ref="G4" r:id="rId1" xr:uid="{90FC7CF5-CF1E-4EB9-99B0-5C00D8B2FCC2}"/>
    <hyperlink ref="G5" r:id="rId2" xr:uid="{E6BF5F79-A669-4F18-A5D6-5668B1D6C696}"/>
    <hyperlink ref="G6" r:id="rId3" xr:uid="{590D6EDB-1E3B-48E6-8752-D8A58EA6C823}"/>
    <hyperlink ref="G8" r:id="rId4" xr:uid="{98D068F9-A1E7-43F5-B1DC-9CA7F7ECD741}"/>
    <hyperlink ref="G9" r:id="rId5" xr:uid="{75944233-F7C0-423B-B1D1-6DBA7E8E923A}"/>
    <hyperlink ref="G10" r:id="rId6" xr:uid="{4EF73BDD-FE56-4880-831B-FE64B5FAE2C0}"/>
    <hyperlink ref="G11" r:id="rId7" xr:uid="{E0873B2D-97C0-4129-9DA0-C462C7E17687}"/>
    <hyperlink ref="G12" r:id="rId8" xr:uid="{79F3161B-DDE3-4B82-AC86-515334916A82}"/>
    <hyperlink ref="G19" r:id="rId9" xr:uid="{00E718D1-0565-479B-9F49-8B7807843776}"/>
    <hyperlink ref="G20" r:id="rId10" xr:uid="{6625E3CC-1B49-45E9-8AB8-3C72914BDDD5}"/>
    <hyperlink ref="G22" r:id="rId11" xr:uid="{91EA78A5-9D25-452F-A091-52E9E359B045}"/>
    <hyperlink ref="G23" r:id="rId12" xr:uid="{8EF97322-F73A-4E82-990E-30C0B55BDDD3}"/>
    <hyperlink ref="G24" r:id="rId13" xr:uid="{21F254CF-6250-4537-83E6-3AE514ECEC37}"/>
    <hyperlink ref="G25" r:id="rId14" xr:uid="{3515F642-46E9-44AD-AB9B-313F8254B3D3}"/>
    <hyperlink ref="G26" r:id="rId15" xr:uid="{B0A98631-5693-45E6-843B-96F74300251B}"/>
    <hyperlink ref="G33" r:id="rId16" xr:uid="{8B6C576B-3FF5-4C66-A3C7-49FABD362944}"/>
    <hyperlink ref="G34" r:id="rId17" xr:uid="{F2EC59A8-946F-43A2-8404-7070990B10AC}"/>
    <hyperlink ref="G36" r:id="rId18" xr:uid="{18729105-80FF-45A9-B696-FB4628A604C5}"/>
    <hyperlink ref="G37" r:id="rId19" xr:uid="{CDD4BC83-F0B3-48EF-9DC4-63ECB2EE59B0}"/>
    <hyperlink ref="G38" r:id="rId20" xr:uid="{E44FB68D-457D-4036-8FF6-B2781FE71217}"/>
    <hyperlink ref="G39" r:id="rId21" xr:uid="{080B2DD5-7E3D-43FA-B571-BBEA80DAB9FE}"/>
    <hyperlink ref="G40" r:id="rId22" xr:uid="{1F67FBD6-1609-45F8-BE44-5041B967D903}"/>
    <hyperlink ref="G32" r:id="rId23" xr:uid="{55F903FA-6D29-49C5-A454-2341A35C870A}"/>
    <hyperlink ref="G18" r:id="rId24" xr:uid="{485EBC64-C23F-4A0C-9A6E-3C999520AA20}"/>
    <hyperlink ref="I12" r:id="rId25" xr:uid="{3D992817-1E68-401C-A552-E16F2A79D73A}"/>
    <hyperlink ref="I26" r:id="rId26" xr:uid="{F0870DC7-7181-4B60-980E-D0A1DFE4DF77}"/>
    <hyperlink ref="I40" r:id="rId27" xr:uid="{ADA4D584-7122-46A2-9171-69ABAA6C4877}"/>
    <hyperlink ref="G7" r:id="rId28" xr:uid="{83CFA000-84B5-4EFA-B69B-ABE4D6A968DD}"/>
    <hyperlink ref="G21" r:id="rId29" xr:uid="{DDE01DD9-6D45-46D8-A8FF-991ADDD863A1}"/>
    <hyperlink ref="G35" r:id="rId30" xr:uid="{7CE36E8D-990F-42C1-8DEF-94A3B0D85B60}"/>
  </hyperlinks>
  <pageMargins left="0.7" right="0.7" top="0.75" bottom="0.75" header="0.3" footer="0.3"/>
  <pageSetup orientation="portrait" horizontalDpi="0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&amp; Equipment Costing</vt:lpstr>
      <vt:lpstr>Media &amp; Equipment 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ZenLaptop2</dc:creator>
  <cp:lastModifiedBy>Alex A</cp:lastModifiedBy>
  <dcterms:created xsi:type="dcterms:W3CDTF">2018-01-12T21:12:09Z</dcterms:created>
  <dcterms:modified xsi:type="dcterms:W3CDTF">2024-09-25T20:16:50Z</dcterms:modified>
</cp:coreProperties>
</file>