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_Work\angst\hardware\docs\"/>
    </mc:Choice>
  </mc:AlternateContent>
  <bookViews>
    <workbookView xWindow="825" yWindow="-105" windowWidth="22080" windowHeight="13170"/>
  </bookViews>
  <sheets>
    <sheet name="Sheet2" sheetId="2" r:id="rId1"/>
    <sheet name="Sheet1" sheetId="1" r:id="rId2"/>
  </sheets>
  <definedNames>
    <definedName name="ExternalData_1" localSheetId="0" hidden="1">Sheet2!$A$2:$I$38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39" i="2" s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H35" i="2" l="1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6" i="2"/>
  <c r="H37" i="2"/>
  <c r="H38" i="2"/>
  <c r="H3" i="2"/>
  <c r="H4" i="2"/>
  <c r="H5" i="2"/>
  <c r="H6" i="2"/>
  <c r="H7" i="2"/>
  <c r="H39" i="2" l="1"/>
</calcChain>
</file>

<file path=xl/connections.xml><?xml version="1.0" encoding="utf-8"?>
<connections xmlns="http://schemas.openxmlformats.org/spreadsheetml/2006/main">
  <connection id="1" keepAlive="1" name="Query - angst" description="Connection to the 'angst' query in the workbook." type="5" refreshedVersion="6" background="1" saveData="1">
    <dbPr connection="Provider=Microsoft.Mashup.OleDb.1;Data Source=$Workbook$;Location=angst;Extended Properties=&quot;&quot;" command="SELECT * FROM [angst]"/>
  </connection>
</connections>
</file>

<file path=xl/sharedStrings.xml><?xml version="1.0" encoding="utf-8"?>
<sst xmlns="http://schemas.openxmlformats.org/spreadsheetml/2006/main" count="150" uniqueCount="133">
  <si>
    <t>Reference</t>
  </si>
  <si>
    <t xml:space="preserve"> Value</t>
  </si>
  <si>
    <t xml:space="preserve"> Footprint</t>
  </si>
  <si>
    <t>100k</t>
  </si>
  <si>
    <t>Resistor_SMD:R_0603_1608Metric_Pad1.05x0.95mm_HandSolder</t>
  </si>
  <si>
    <t>Y1</t>
  </si>
  <si>
    <t>Crystal_GND24</t>
  </si>
  <si>
    <t>Crystal:Crystal_SMD_0603-4Pin_6.0x3.5mm_HandSoldering</t>
  </si>
  <si>
    <t>U1</t>
  </si>
  <si>
    <t>STM32F303RETx</t>
  </si>
  <si>
    <t>Package_QFP:LQFP-64_10x10mm_P0.5mm</t>
  </si>
  <si>
    <t>L1</t>
  </si>
  <si>
    <t>BK1608HS601-T</t>
  </si>
  <si>
    <t>Inductor_SMD:L_0603_1608Metric_Pad1.05x0.95mm_HandSolder</t>
  </si>
  <si>
    <t>100n</t>
  </si>
  <si>
    <t>Capacitor_SMD:C_0603_1608Metric_Pad1.05x0.95mm_HandSolder</t>
  </si>
  <si>
    <t>U2</t>
  </si>
  <si>
    <t>M24C02-RDW</t>
  </si>
  <si>
    <t>Package_SO:TSSOP-8_4.4x3mm_P0.65mm</t>
  </si>
  <si>
    <t>4k7</t>
  </si>
  <si>
    <t>10k</t>
  </si>
  <si>
    <t>SW1</t>
  </si>
  <si>
    <t>SW_Push</t>
  </si>
  <si>
    <t>Button_Switch_SMD:SW_SPST_EVPBF</t>
  </si>
  <si>
    <t>22</t>
  </si>
  <si>
    <t>D2</t>
  </si>
  <si>
    <t>LED</t>
  </si>
  <si>
    <t>LED_SMD:LED_0603_1608Metric_Pad1.05x0.95mm_HandSolder</t>
  </si>
  <si>
    <t>R6</t>
  </si>
  <si>
    <t>560</t>
  </si>
  <si>
    <t>STSPIN233</t>
  </si>
  <si>
    <t>digikey-footprints:VFQFN-16-1EP_3x3mm</t>
  </si>
  <si>
    <t>100</t>
  </si>
  <si>
    <t>18k</t>
  </si>
  <si>
    <t>10n</t>
  </si>
  <si>
    <t>1k</t>
  </si>
  <si>
    <t>3k</t>
  </si>
  <si>
    <t>22uF 20V</t>
  </si>
  <si>
    <t>Capacitor_Tantalum_SMD:CP_EIA-1608-08_AVX-J_Pad1.25x1.05mm_HandSolder</t>
  </si>
  <si>
    <t>1 0.5W</t>
  </si>
  <si>
    <t>Resistor_SMD:R_1206_3216Metric_Pad1.42x1.75mm_HandSolder</t>
  </si>
  <si>
    <t>Conn_01x03</t>
  </si>
  <si>
    <t>Connector_JST:JST_EH_B3B-EH-A_1x03_P2.50mm_Vertical</t>
  </si>
  <si>
    <t>J2</t>
  </si>
  <si>
    <t>Conn_02x05_Odd_Even</t>
  </si>
  <si>
    <t>Connector_Harwin:Harwin_Gecko-G125-FVX1005L0X_2x05_P1.25mm_Vertical</t>
  </si>
  <si>
    <t>D5</t>
  </si>
  <si>
    <t>STPS2L30</t>
  </si>
  <si>
    <t>Diode_SMD:D_SMA</t>
  </si>
  <si>
    <t>1u</t>
  </si>
  <si>
    <t>J1</t>
  </si>
  <si>
    <t>USB_B_Micro</t>
  </si>
  <si>
    <t>Connector_USB:USB_Micro-B_Molex-105017-0001</t>
  </si>
  <si>
    <t>D1</t>
  </si>
  <si>
    <t>USBLC6-4SC6</t>
  </si>
  <si>
    <t>digikey-footprints:SOT23-6L</t>
  </si>
  <si>
    <t>R2</t>
  </si>
  <si>
    <t>1k5</t>
  </si>
  <si>
    <t>U7</t>
  </si>
  <si>
    <t>TLV1117-33</t>
  </si>
  <si>
    <t>digikey-footprints:SOT-223</t>
  </si>
  <si>
    <t>U5</t>
  </si>
  <si>
    <t>TLV1117-50</t>
  </si>
  <si>
    <t>Q1</t>
  </si>
  <si>
    <t>IRLML6401TRPBF</t>
  </si>
  <si>
    <t>digikey-footprints:SOT-23-3</t>
  </si>
  <si>
    <t>R22</t>
  </si>
  <si>
    <t>2k2</t>
  </si>
  <si>
    <t>D3</t>
  </si>
  <si>
    <t>SMAJ8.5CALFCT-ND</t>
  </si>
  <si>
    <t>D4</t>
  </si>
  <si>
    <t>47k</t>
  </si>
  <si>
    <t>Conn_01x02_Male</t>
  </si>
  <si>
    <t>Connector_JST:JST_EH_B2B-EH-A_1x02_P2.50mm_Vertical</t>
  </si>
  <si>
    <t>J8</t>
  </si>
  <si>
    <t>Conn_01x04_Male</t>
  </si>
  <si>
    <t>Connector_JST:JST_EH_B4B-EH-A_1x04_P2.50mm_Vertical</t>
  </si>
  <si>
    <t>Unit price</t>
  </si>
  <si>
    <t>Total Price</t>
  </si>
  <si>
    <t>Mouser PN</t>
  </si>
  <si>
    <t xml:space="preserve">603-RC0603FR-074K7L </t>
  </si>
  <si>
    <t xml:space="preserve">774-406I35D08M00000 </t>
  </si>
  <si>
    <t>603-AC0603FR-07100KL</t>
  </si>
  <si>
    <t>511-STM32F303RET6</t>
  </si>
  <si>
    <t>963-BK1608HS601-T</t>
  </si>
  <si>
    <t>710-885012206071</t>
  </si>
  <si>
    <t>511-M24C02-RDW6TP</t>
  </si>
  <si>
    <t xml:space="preserve">603-RC0603FR-0710KL </t>
  </si>
  <si>
    <t>612-TL3301CF160QJ</t>
  </si>
  <si>
    <t>71-CRCW060322R0FKEAC</t>
  </si>
  <si>
    <t>743-IN-S63AT5G</t>
  </si>
  <si>
    <t>603-RC0603FR-07560RL</t>
  </si>
  <si>
    <t>511-STSPIN233</t>
  </si>
  <si>
    <t>603-RC0603FR-07100RL</t>
  </si>
  <si>
    <t>RC0603FR-0718KL</t>
  </si>
  <si>
    <t>710-885012206089</t>
  </si>
  <si>
    <t>71-CRCW06031K00FKEAC</t>
  </si>
  <si>
    <t>603-RC0603FR-073KL</t>
  </si>
  <si>
    <t>TAJB226K016TNJ</t>
  </si>
  <si>
    <t>RLP73K2B1R0JTD</t>
  </si>
  <si>
    <t>511-STPS2L30A</t>
  </si>
  <si>
    <t>CGA3E1X7R1C105M080AC</t>
  </si>
  <si>
    <t>538-105017-0001</t>
  </si>
  <si>
    <t>511-USBLC6-4SC6</t>
  </si>
  <si>
    <t>RC0603FR-071K5L</t>
  </si>
  <si>
    <t>595-TLV1117-33CDCYR</t>
  </si>
  <si>
    <t>595-TLV1117-50CDCYR</t>
  </si>
  <si>
    <t xml:space="preserve">942-IRLML6401TRPBF </t>
  </si>
  <si>
    <t xml:space="preserve">576-SMAJ8.5CA </t>
  </si>
  <si>
    <t>603-RC0603FR-072K2L</t>
  </si>
  <si>
    <t>RC0603JR-0747KL</t>
  </si>
  <si>
    <t>RSH1, RSH2, RSH3</t>
  </si>
  <si>
    <t>R12, R18, R25</t>
  </si>
  <si>
    <t>Quantity to buy</t>
  </si>
  <si>
    <t>R1, R5</t>
  </si>
  <si>
    <t>C1, C2, C3, C4, C5, C6, C7, C16, C24, C25</t>
  </si>
  <si>
    <t>R11, R14, R20, R27</t>
  </si>
  <si>
    <t>C8, C9, C10, C11, C13, C15, C17, C20, C21</t>
  </si>
  <si>
    <t>R13, R17, R19, R24, R26, R30</t>
  </si>
  <si>
    <t>R16, R23, R29</t>
  </si>
  <si>
    <t>C14, C19, C22, C26</t>
  </si>
  <si>
    <t>R3, R4, R7</t>
  </si>
  <si>
    <t>C12, C18, C23</t>
  </si>
  <si>
    <t>R15, R21, R28</t>
  </si>
  <si>
    <t>R31, R32</t>
  </si>
  <si>
    <t>R8, R9, R10</t>
  </si>
  <si>
    <t>U3, U4, U6</t>
  </si>
  <si>
    <t>J4, J5, J6</t>
  </si>
  <si>
    <t>J3, J7, J9</t>
  </si>
  <si>
    <t>Total Price/Unit</t>
  </si>
  <si>
    <t>Quantity/Unit</t>
  </si>
  <si>
    <t>ANGST BOM v1.0.0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</si>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</sst>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€-1];[Red]\-#,##0.00\ [$€-1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18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\ [$€-1];[Red]\-#,##0.00\ [$€-1]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>
    <queryTableFields count="9">
      <queryTableField id="1" name="Column1" tableColumnId="1"/>
      <queryTableField id="2" name="Column2" tableColumnId="2"/>
      <queryTableField id="3" name="Column3" tableColumnId="3"/>
      <queryTableField id="14" dataBound="0" tableColumnId="4"/>
      <queryTableField id="5" name="Column5" tableColumnId="5"/>
      <queryTableField id="15" dataBound="0" tableColumnId="6"/>
      <queryTableField id="10" name="Column10" tableColumnId="10"/>
      <queryTableField id="11" name="Column11" tableColumnId="11"/>
      <queryTableField id="12" name="Column12" tableColumnId="12"/>
    </queryTableFields>
    <queryTableDeletedFields count="6">
      <deletedField name="Column6"/>
      <deletedField name="Column7"/>
      <deletedField name="Column8"/>
      <deletedField name="Column9"/>
      <deletedField name="Column4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ngst" displayName="angst" ref="A2:I39" tableType="queryTable" totalsRowCount="1">
  <autoFilter ref="A2:I38"/>
  <tableColumns count="9">
    <tableColumn id="1" uniqueName="1" name="Reference" queryTableFieldId="1" dataDxfId="17" totalsRowDxfId="8"/>
    <tableColumn id="2" uniqueName="2" name=" Value" queryTableFieldId="2" dataDxfId="16" totalsRowDxfId="7"/>
    <tableColumn id="3" uniqueName="3" name=" Footprint" queryTableFieldId="3" dataDxfId="15" totalsRowDxfId="6"/>
    <tableColumn id="4" uniqueName="4" name="Quantity/Unit" totalsRowLabel="TOTAL" queryTableFieldId="14" dataDxfId="10" totalsRowDxfId="5"/>
    <tableColumn id="5" uniqueName="5" name="Unit price" queryTableFieldId="5" dataDxfId="14" totalsRowDxfId="4"/>
    <tableColumn id="6" uniqueName="6" name="Total Price/Unit" totalsRowFunction="custom" queryTableFieldId="15" dataDxfId="9" totalsRowDxfId="3">
      <calculatedColumnFormula>angst[[#This Row],[Quantity/Unit]]*angst[[#This Row],[Unit price]]</calculatedColumnFormula>
      <totalsRowFormula>SUM(angst[Total Price/Unit])</totalsRowFormula>
    </tableColumn>
    <tableColumn id="10" uniqueName="10" name="Quantity to buy" queryTableFieldId="10" dataDxfId="13" totalsRowDxfId="2"/>
    <tableColumn id="11" uniqueName="11" name="Total Price" totalsRowFunction="custom" queryTableFieldId="11" dataDxfId="12" totalsRowDxfId="1">
      <totalsRowFormula>SUM(angst[Total Price])</totalsRowFormula>
    </tableColumn>
    <tableColumn id="12" uniqueName="12" name="Mouser PN" queryTableFieldId="12" dataDxfId="1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3" workbookViewId="0">
      <selection activeCell="G38" sqref="G38"/>
    </sheetView>
  </sheetViews>
  <sheetFormatPr defaultRowHeight="15" x14ac:dyDescent="0.25"/>
  <cols>
    <col min="1" max="1" width="36.140625" bestFit="1" customWidth="1"/>
    <col min="2" max="2" width="22" bestFit="1" customWidth="1"/>
    <col min="3" max="3" width="73.140625" bestFit="1" customWidth="1"/>
    <col min="4" max="4" width="21" bestFit="1" customWidth="1"/>
    <col min="5" max="5" width="12" bestFit="1" customWidth="1"/>
    <col min="6" max="6" width="17.42578125" bestFit="1" customWidth="1"/>
    <col min="7" max="7" width="17.140625" bestFit="1" customWidth="1"/>
    <col min="8" max="8" width="12.5703125" bestFit="1" customWidth="1"/>
    <col min="9" max="9" width="23.7109375" style="2" bestFit="1" customWidth="1"/>
  </cols>
  <sheetData>
    <row r="1" spans="1:9" x14ac:dyDescent="0.25">
      <c r="A1" s="4" t="s">
        <v>131</v>
      </c>
      <c r="B1" s="5">
        <v>43581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130</v>
      </c>
      <c r="E2" t="s">
        <v>77</v>
      </c>
      <c r="F2" t="s">
        <v>129</v>
      </c>
      <c r="G2" t="s">
        <v>113</v>
      </c>
      <c r="H2" t="s">
        <v>78</v>
      </c>
      <c r="I2" s="2" t="s">
        <v>79</v>
      </c>
    </row>
    <row r="3" spans="1:9" x14ac:dyDescent="0.25">
      <c r="A3" s="1" t="s">
        <v>114</v>
      </c>
      <c r="B3" s="1" t="s">
        <v>3</v>
      </c>
      <c r="C3" s="1" t="s">
        <v>4</v>
      </c>
      <c r="D3" s="1">
        <v>2</v>
      </c>
      <c r="E3" s="3">
        <v>1.9E-2</v>
      </c>
      <c r="F3" s="3">
        <f>angst[[#This Row],[Quantity/Unit]]*angst[[#This Row],[Unit price]]</f>
        <v>3.7999999999999999E-2</v>
      </c>
      <c r="G3" s="1">
        <v>50</v>
      </c>
      <c r="H3" s="3">
        <f>angst[[#This Row],[Quantity to buy]]*angst[[#This Row],[Unit price]]</f>
        <v>0.95</v>
      </c>
      <c r="I3" s="2" t="s">
        <v>82</v>
      </c>
    </row>
    <row r="4" spans="1:9" x14ac:dyDescent="0.25">
      <c r="A4" s="1" t="s">
        <v>5</v>
      </c>
      <c r="B4" s="1" t="s">
        <v>6</v>
      </c>
      <c r="C4" s="1" t="s">
        <v>7</v>
      </c>
      <c r="D4" s="1">
        <v>1</v>
      </c>
      <c r="E4" s="3">
        <v>0.85599999999999998</v>
      </c>
      <c r="F4" s="3">
        <f>angst[[#This Row],[Quantity/Unit]]*angst[[#This Row],[Unit price]]</f>
        <v>0.85599999999999998</v>
      </c>
      <c r="G4" s="1">
        <v>3</v>
      </c>
      <c r="H4" s="3">
        <f>angst[[#This Row],[Quantity to buy]]*angst[[#This Row],[Unit price]]</f>
        <v>2.5680000000000001</v>
      </c>
      <c r="I4" t="s">
        <v>81</v>
      </c>
    </row>
    <row r="5" spans="1:9" x14ac:dyDescent="0.25">
      <c r="A5" s="1" t="s">
        <v>8</v>
      </c>
      <c r="B5" s="1" t="s">
        <v>9</v>
      </c>
      <c r="C5" s="1" t="s">
        <v>10</v>
      </c>
      <c r="D5" s="1">
        <v>1</v>
      </c>
      <c r="E5" s="3">
        <v>6.28</v>
      </c>
      <c r="F5" s="3">
        <f>angst[[#This Row],[Quantity/Unit]]*angst[[#This Row],[Unit price]]</f>
        <v>6.28</v>
      </c>
      <c r="G5" s="1">
        <v>3</v>
      </c>
      <c r="H5" s="3">
        <f>angst[[#This Row],[Quantity to buy]]*angst[[#This Row],[Unit price]]</f>
        <v>18.84</v>
      </c>
      <c r="I5" s="2" t="s">
        <v>83</v>
      </c>
    </row>
    <row r="6" spans="1:9" x14ac:dyDescent="0.25">
      <c r="A6" s="1" t="s">
        <v>11</v>
      </c>
      <c r="B6" s="1" t="s">
        <v>12</v>
      </c>
      <c r="C6" s="1" t="s">
        <v>13</v>
      </c>
      <c r="D6" s="1">
        <v>1</v>
      </c>
      <c r="E6" s="3">
        <v>4.1000000000000002E-2</v>
      </c>
      <c r="F6" s="3">
        <f>angst[[#This Row],[Quantity/Unit]]*angst[[#This Row],[Unit price]]</f>
        <v>4.1000000000000002E-2</v>
      </c>
      <c r="G6" s="1">
        <v>50</v>
      </c>
      <c r="H6" s="3">
        <f>angst[[#This Row],[Quantity to buy]]*angst[[#This Row],[Unit price]]</f>
        <v>2.0500000000000003</v>
      </c>
      <c r="I6" s="2" t="s">
        <v>84</v>
      </c>
    </row>
    <row r="7" spans="1:9" x14ac:dyDescent="0.25">
      <c r="A7" s="1" t="s">
        <v>115</v>
      </c>
      <c r="B7" s="1" t="s">
        <v>14</v>
      </c>
      <c r="C7" s="1" t="s">
        <v>15</v>
      </c>
      <c r="D7" s="1">
        <v>10</v>
      </c>
      <c r="E7" s="3">
        <v>2.5999999999999999E-2</v>
      </c>
      <c r="F7" s="3">
        <f>angst[[#This Row],[Quantity/Unit]]*angst[[#This Row],[Unit price]]</f>
        <v>0.26</v>
      </c>
      <c r="G7" s="1">
        <v>100</v>
      </c>
      <c r="H7" s="3">
        <f>angst[[#This Row],[Quantity to buy]]*angst[[#This Row],[Unit price]]</f>
        <v>2.6</v>
      </c>
      <c r="I7" s="2" t="s">
        <v>85</v>
      </c>
    </row>
    <row r="8" spans="1:9" x14ac:dyDescent="0.25">
      <c r="A8" s="1" t="s">
        <v>16</v>
      </c>
      <c r="B8" s="1" t="s">
        <v>17</v>
      </c>
      <c r="C8" s="1" t="s">
        <v>18</v>
      </c>
      <c r="D8" s="1">
        <v>1</v>
      </c>
      <c r="E8" s="3">
        <v>0.107</v>
      </c>
      <c r="F8" s="3">
        <f>angst[[#This Row],[Quantity/Unit]]*angst[[#This Row],[Unit price]]</f>
        <v>0.107</v>
      </c>
      <c r="G8" s="1">
        <v>10</v>
      </c>
      <c r="H8" s="3">
        <f>angst[[#This Row],[Quantity to buy]]*angst[[#This Row],[Unit price]]</f>
        <v>1.07</v>
      </c>
      <c r="I8" s="2" t="s">
        <v>86</v>
      </c>
    </row>
    <row r="9" spans="1:9" x14ac:dyDescent="0.25">
      <c r="A9" s="1" t="s">
        <v>125</v>
      </c>
      <c r="B9" s="1" t="s">
        <v>19</v>
      </c>
      <c r="C9" s="1" t="s">
        <v>4</v>
      </c>
      <c r="D9" s="1">
        <v>3</v>
      </c>
      <c r="E9" s="3">
        <v>5.0000000000000001E-3</v>
      </c>
      <c r="F9" s="3">
        <f>angst[[#This Row],[Quantity/Unit]]*angst[[#This Row],[Unit price]]</f>
        <v>1.4999999999999999E-2</v>
      </c>
      <c r="G9" s="1">
        <v>100</v>
      </c>
      <c r="H9" s="3">
        <f>angst[[#This Row],[Quantity to buy]]*angst[[#This Row],[Unit price]]</f>
        <v>0.5</v>
      </c>
      <c r="I9" t="s">
        <v>80</v>
      </c>
    </row>
    <row r="10" spans="1:9" x14ac:dyDescent="0.25">
      <c r="A10" s="1" t="s">
        <v>116</v>
      </c>
      <c r="B10" s="1" t="s">
        <v>20</v>
      </c>
      <c r="C10" s="1" t="s">
        <v>4</v>
      </c>
      <c r="D10" s="1">
        <v>4</v>
      </c>
      <c r="E10" s="3">
        <v>5.0000000000000001E-3</v>
      </c>
      <c r="F10" s="3">
        <f>angst[[#This Row],[Quantity/Unit]]*angst[[#This Row],[Unit price]]</f>
        <v>0.02</v>
      </c>
      <c r="G10" s="1">
        <v>200</v>
      </c>
      <c r="H10" s="3">
        <f>angst[[#This Row],[Quantity to buy]]*angst[[#This Row],[Unit price]]</f>
        <v>1</v>
      </c>
      <c r="I10" s="2" t="s">
        <v>87</v>
      </c>
    </row>
    <row r="11" spans="1:9" x14ac:dyDescent="0.25">
      <c r="A11" s="1" t="s">
        <v>21</v>
      </c>
      <c r="B11" s="1" t="s">
        <v>22</v>
      </c>
      <c r="C11" s="1" t="s">
        <v>23</v>
      </c>
      <c r="D11" s="1">
        <v>1</v>
      </c>
      <c r="E11" s="3">
        <v>0.34899999999999998</v>
      </c>
      <c r="F11" s="3">
        <f>angst[[#This Row],[Quantity/Unit]]*angst[[#This Row],[Unit price]]</f>
        <v>0.34899999999999998</v>
      </c>
      <c r="G11" s="1">
        <v>5</v>
      </c>
      <c r="H11" s="3">
        <f>angst[[#This Row],[Quantity to buy]]*angst[[#This Row],[Unit price]]</f>
        <v>1.7449999999999999</v>
      </c>
      <c r="I11" s="2" t="s">
        <v>88</v>
      </c>
    </row>
    <row r="12" spans="1:9" x14ac:dyDescent="0.25">
      <c r="A12" s="1" t="s">
        <v>121</v>
      </c>
      <c r="B12" s="1" t="s">
        <v>24</v>
      </c>
      <c r="C12" s="1" t="s">
        <v>4</v>
      </c>
      <c r="D12" s="1">
        <v>3</v>
      </c>
      <c r="E12" s="3">
        <v>1.2E-2</v>
      </c>
      <c r="F12" s="3">
        <f>angst[[#This Row],[Quantity/Unit]]*angst[[#This Row],[Unit price]]</f>
        <v>3.6000000000000004E-2</v>
      </c>
      <c r="G12" s="1">
        <v>100</v>
      </c>
      <c r="H12" s="3">
        <f>angst[[#This Row],[Quantity to buy]]*angst[[#This Row],[Unit price]]</f>
        <v>1.2</v>
      </c>
      <c r="I12" s="2" t="s">
        <v>89</v>
      </c>
    </row>
    <row r="13" spans="1:9" x14ac:dyDescent="0.25">
      <c r="A13" s="1" t="s">
        <v>25</v>
      </c>
      <c r="B13" s="1" t="s">
        <v>26</v>
      </c>
      <c r="C13" s="1" t="s">
        <v>27</v>
      </c>
      <c r="D13" s="1">
        <v>1</v>
      </c>
      <c r="E13" s="3">
        <v>7.9000000000000001E-2</v>
      </c>
      <c r="F13" s="3">
        <f>angst[[#This Row],[Quantity/Unit]]*angst[[#This Row],[Unit price]]</f>
        <v>7.9000000000000001E-2</v>
      </c>
      <c r="G13" s="1">
        <v>20</v>
      </c>
      <c r="H13" s="3">
        <f>angst[[#This Row],[Quantity to buy]]*angst[[#This Row],[Unit price]]</f>
        <v>1.58</v>
      </c>
      <c r="I13" s="2" t="s">
        <v>90</v>
      </c>
    </row>
    <row r="14" spans="1:9" x14ac:dyDescent="0.25">
      <c r="A14" s="1" t="s">
        <v>28</v>
      </c>
      <c r="B14" s="1" t="s">
        <v>29</v>
      </c>
      <c r="C14" s="1" t="s">
        <v>4</v>
      </c>
      <c r="D14" s="1">
        <v>1</v>
      </c>
      <c r="E14" s="3">
        <v>5.0000000000000001E-3</v>
      </c>
      <c r="F14" s="3">
        <f>angst[[#This Row],[Quantity/Unit]]*angst[[#This Row],[Unit price]]</f>
        <v>5.0000000000000001E-3</v>
      </c>
      <c r="G14" s="1">
        <v>200</v>
      </c>
      <c r="H14" s="3">
        <f>angst[[#This Row],[Quantity to buy]]*angst[[#This Row],[Unit price]]</f>
        <v>1</v>
      </c>
      <c r="I14" s="2" t="s">
        <v>91</v>
      </c>
    </row>
    <row r="15" spans="1:9" x14ac:dyDescent="0.25">
      <c r="A15" s="1" t="s">
        <v>126</v>
      </c>
      <c r="B15" s="1" t="s">
        <v>30</v>
      </c>
      <c r="C15" s="1" t="s">
        <v>31</v>
      </c>
      <c r="D15" s="1">
        <v>3</v>
      </c>
      <c r="E15" s="3">
        <v>2.2000000000000002</v>
      </c>
      <c r="F15" s="3">
        <f>angst[[#This Row],[Quantity/Unit]]*angst[[#This Row],[Unit price]]</f>
        <v>6.6000000000000005</v>
      </c>
      <c r="G15" s="1">
        <v>6</v>
      </c>
      <c r="H15" s="3">
        <f>angst[[#This Row],[Quantity to buy]]*angst[[#This Row],[Unit price]]</f>
        <v>13.200000000000001</v>
      </c>
      <c r="I15" s="2" t="s">
        <v>92</v>
      </c>
    </row>
    <row r="16" spans="1:9" x14ac:dyDescent="0.25">
      <c r="A16" s="1" t="s">
        <v>112</v>
      </c>
      <c r="B16" s="1" t="s">
        <v>32</v>
      </c>
      <c r="C16" s="1" t="s">
        <v>4</v>
      </c>
      <c r="D16" s="1">
        <v>3</v>
      </c>
      <c r="E16" s="3">
        <v>5.0000000000000001E-3</v>
      </c>
      <c r="F16" s="3">
        <f>angst[[#This Row],[Quantity/Unit]]*angst[[#This Row],[Unit price]]</f>
        <v>1.4999999999999999E-2</v>
      </c>
      <c r="G16" s="1">
        <v>200</v>
      </c>
      <c r="H16" s="3">
        <f>angst[[#This Row],[Quantity to buy]]*angst[[#This Row],[Unit price]]</f>
        <v>1</v>
      </c>
      <c r="I16" s="2" t="s">
        <v>93</v>
      </c>
    </row>
    <row r="17" spans="1:9" x14ac:dyDescent="0.25">
      <c r="A17" s="1" t="s">
        <v>118</v>
      </c>
      <c r="B17" s="1" t="s">
        <v>33</v>
      </c>
      <c r="C17" s="1" t="s">
        <v>4</v>
      </c>
      <c r="D17" s="1">
        <v>6</v>
      </c>
      <c r="E17" s="3">
        <v>5.0000000000000001E-3</v>
      </c>
      <c r="F17" s="3">
        <f>angst[[#This Row],[Quantity/Unit]]*angst[[#This Row],[Unit price]]</f>
        <v>0.03</v>
      </c>
      <c r="G17" s="1">
        <v>200</v>
      </c>
      <c r="H17" s="3">
        <f>angst[[#This Row],[Quantity to buy]]*angst[[#This Row],[Unit price]]</f>
        <v>1</v>
      </c>
      <c r="I17" s="2" t="s">
        <v>94</v>
      </c>
    </row>
    <row r="18" spans="1:9" x14ac:dyDescent="0.25">
      <c r="A18" s="1" t="s">
        <v>117</v>
      </c>
      <c r="B18" s="1" t="s">
        <v>34</v>
      </c>
      <c r="C18" s="1" t="s">
        <v>15</v>
      </c>
      <c r="D18" s="1">
        <v>9</v>
      </c>
      <c r="E18" s="3">
        <v>2.1000000000000001E-2</v>
      </c>
      <c r="F18" s="3">
        <f>angst[[#This Row],[Quantity/Unit]]*angst[[#This Row],[Unit price]]</f>
        <v>0.189</v>
      </c>
      <c r="G18" s="1">
        <v>100</v>
      </c>
      <c r="H18" s="3">
        <f>angst[[#This Row],[Quantity to buy]]*angst[[#This Row],[Unit price]]</f>
        <v>2.1</v>
      </c>
      <c r="I18" s="2" t="s">
        <v>95</v>
      </c>
    </row>
    <row r="19" spans="1:9" x14ac:dyDescent="0.25">
      <c r="A19" s="1" t="s">
        <v>119</v>
      </c>
      <c r="B19" s="1" t="s">
        <v>35</v>
      </c>
      <c r="C19" s="1" t="s">
        <v>4</v>
      </c>
      <c r="D19" s="1">
        <v>3</v>
      </c>
      <c r="E19" s="3">
        <v>0.01</v>
      </c>
      <c r="F19" s="3">
        <f>angst[[#This Row],[Quantity/Unit]]*angst[[#This Row],[Unit price]]</f>
        <v>0.03</v>
      </c>
      <c r="G19" s="1">
        <v>100</v>
      </c>
      <c r="H19" s="3">
        <f>angst[[#This Row],[Quantity to buy]]*angst[[#This Row],[Unit price]]</f>
        <v>1</v>
      </c>
      <c r="I19" s="2" t="s">
        <v>96</v>
      </c>
    </row>
    <row r="20" spans="1:9" x14ac:dyDescent="0.25">
      <c r="A20" s="1" t="s">
        <v>123</v>
      </c>
      <c r="B20" s="1" t="s">
        <v>36</v>
      </c>
      <c r="C20" s="1" t="s">
        <v>4</v>
      </c>
      <c r="D20" s="1">
        <v>3</v>
      </c>
      <c r="E20" s="3">
        <v>5.0000000000000001E-3</v>
      </c>
      <c r="F20" s="3">
        <f>angst[[#This Row],[Quantity/Unit]]*angst[[#This Row],[Unit price]]</f>
        <v>1.4999999999999999E-2</v>
      </c>
      <c r="G20" s="1">
        <v>200</v>
      </c>
      <c r="H20" s="3">
        <f>angst[[#This Row],[Quantity to buy]]*angst[[#This Row],[Unit price]]</f>
        <v>1</v>
      </c>
      <c r="I20" s="2" t="s">
        <v>97</v>
      </c>
    </row>
    <row r="21" spans="1:9" x14ac:dyDescent="0.25">
      <c r="A21" s="1" t="s">
        <v>122</v>
      </c>
      <c r="B21" s="1" t="s">
        <v>37</v>
      </c>
      <c r="C21" s="1" t="s">
        <v>38</v>
      </c>
      <c r="D21" s="1">
        <v>3</v>
      </c>
      <c r="E21" s="3">
        <v>0.16600000000000001</v>
      </c>
      <c r="F21" s="3">
        <f>angst[[#This Row],[Quantity/Unit]]*angst[[#This Row],[Unit price]]</f>
        <v>0.498</v>
      </c>
      <c r="G21" s="1">
        <v>10</v>
      </c>
      <c r="H21" s="3">
        <f>angst[[#This Row],[Quantity to buy]]*angst[[#This Row],[Unit price]]</f>
        <v>1.6600000000000001</v>
      </c>
      <c r="I21" s="2" t="s">
        <v>98</v>
      </c>
    </row>
    <row r="22" spans="1:9" x14ac:dyDescent="0.25">
      <c r="A22" s="1" t="s">
        <v>111</v>
      </c>
      <c r="B22" s="1" t="s">
        <v>39</v>
      </c>
      <c r="C22" s="1" t="s">
        <v>40</v>
      </c>
      <c r="D22" s="1">
        <v>3</v>
      </c>
      <c r="E22" s="3">
        <v>5.8000000000000003E-2</v>
      </c>
      <c r="F22" s="3">
        <f>angst[[#This Row],[Quantity/Unit]]*angst[[#This Row],[Unit price]]</f>
        <v>0.17400000000000002</v>
      </c>
      <c r="G22" s="1">
        <v>20</v>
      </c>
      <c r="H22" s="3">
        <f>angst[[#This Row],[Quantity to buy]]*angst[[#This Row],[Unit price]]</f>
        <v>1.1600000000000001</v>
      </c>
      <c r="I22" s="2" t="s">
        <v>99</v>
      </c>
    </row>
    <row r="23" spans="1:9" x14ac:dyDescent="0.25">
      <c r="A23" s="1" t="s">
        <v>127</v>
      </c>
      <c r="B23" s="1" t="s">
        <v>41</v>
      </c>
      <c r="C23" s="1" t="s">
        <v>42</v>
      </c>
      <c r="D23" s="1">
        <v>3</v>
      </c>
      <c r="E23" s="1">
        <v>0</v>
      </c>
      <c r="F23" s="3">
        <f>angst[[#This Row],[Quantity/Unit]]*angst[[#This Row],[Unit price]]</f>
        <v>0</v>
      </c>
      <c r="G23" s="1">
        <v>10</v>
      </c>
      <c r="H23" s="3">
        <f>angst[[#This Row],[Quantity to buy]]*angst[[#This Row],[Unit price]]</f>
        <v>0</v>
      </c>
    </row>
    <row r="24" spans="1:9" x14ac:dyDescent="0.25">
      <c r="A24" s="1" t="s">
        <v>43</v>
      </c>
      <c r="B24" s="1" t="s">
        <v>44</v>
      </c>
      <c r="C24" s="1" t="s">
        <v>45</v>
      </c>
      <c r="D24" s="1">
        <v>1</v>
      </c>
      <c r="E24" s="1">
        <v>0</v>
      </c>
      <c r="F24" s="3">
        <f>angst[[#This Row],[Quantity/Unit]]*angst[[#This Row],[Unit price]]</f>
        <v>0</v>
      </c>
      <c r="G24" s="1">
        <v>3</v>
      </c>
      <c r="H24" s="3">
        <f>angst[[#This Row],[Quantity to buy]]*angst[[#This Row],[Unit price]]</f>
        <v>0</v>
      </c>
    </row>
    <row r="25" spans="1:9" x14ac:dyDescent="0.25">
      <c r="A25" s="1" t="s">
        <v>46</v>
      </c>
      <c r="B25" s="1" t="s">
        <v>47</v>
      </c>
      <c r="C25" s="1" t="s">
        <v>48</v>
      </c>
      <c r="D25" s="1">
        <v>1</v>
      </c>
      <c r="E25" s="3">
        <v>0.313</v>
      </c>
      <c r="F25" s="3">
        <f>angst[[#This Row],[Quantity/Unit]]*angst[[#This Row],[Unit price]]</f>
        <v>0.313</v>
      </c>
      <c r="G25" s="1">
        <v>10</v>
      </c>
      <c r="H25" s="3">
        <f>angst[[#This Row],[Quantity to buy]]*angst[[#This Row],[Unit price]]</f>
        <v>3.13</v>
      </c>
      <c r="I25" t="s">
        <v>100</v>
      </c>
    </row>
    <row r="26" spans="1:9" x14ac:dyDescent="0.25">
      <c r="A26" s="1" t="s">
        <v>120</v>
      </c>
      <c r="B26" s="1" t="s">
        <v>49</v>
      </c>
      <c r="C26" s="1" t="s">
        <v>15</v>
      </c>
      <c r="D26" s="1">
        <v>4</v>
      </c>
      <c r="E26" s="3">
        <v>0.03</v>
      </c>
      <c r="F26" s="3">
        <f>angst[[#This Row],[Quantity/Unit]]*angst[[#This Row],[Unit price]]</f>
        <v>0.12</v>
      </c>
      <c r="G26" s="1">
        <v>50</v>
      </c>
      <c r="H26" s="3">
        <f>angst[[#This Row],[Quantity to buy]]*angst[[#This Row],[Unit price]]</f>
        <v>1.5</v>
      </c>
      <c r="I26" t="s">
        <v>101</v>
      </c>
    </row>
    <row r="27" spans="1:9" x14ac:dyDescent="0.25">
      <c r="A27" s="1" t="s">
        <v>50</v>
      </c>
      <c r="B27" s="1" t="s">
        <v>51</v>
      </c>
      <c r="C27" s="1" t="s">
        <v>52</v>
      </c>
      <c r="D27" s="1">
        <v>1</v>
      </c>
      <c r="E27" s="3">
        <v>0.68100000000000005</v>
      </c>
      <c r="F27" s="3">
        <f>angst[[#This Row],[Quantity/Unit]]*angst[[#This Row],[Unit price]]</f>
        <v>0.68100000000000005</v>
      </c>
      <c r="G27" s="1">
        <v>5</v>
      </c>
      <c r="H27" s="3">
        <f>angst[[#This Row],[Quantity to buy]]*angst[[#This Row],[Unit price]]</f>
        <v>3.4050000000000002</v>
      </c>
      <c r="I27" s="2" t="s">
        <v>102</v>
      </c>
    </row>
    <row r="28" spans="1:9" x14ac:dyDescent="0.25">
      <c r="A28" s="1" t="s">
        <v>53</v>
      </c>
      <c r="B28" s="1" t="s">
        <v>54</v>
      </c>
      <c r="C28" s="1" t="s">
        <v>55</v>
      </c>
      <c r="D28" s="1">
        <v>1</v>
      </c>
      <c r="E28" s="3">
        <v>0.41899999999999998</v>
      </c>
      <c r="F28" s="3">
        <f>angst[[#This Row],[Quantity/Unit]]*angst[[#This Row],[Unit price]]</f>
        <v>0.41899999999999998</v>
      </c>
      <c r="G28" s="1">
        <v>6</v>
      </c>
      <c r="H28" s="3">
        <f>angst[[#This Row],[Quantity to buy]]*angst[[#This Row],[Unit price]]</f>
        <v>2.5139999999999998</v>
      </c>
      <c r="I28" s="2" t="s">
        <v>103</v>
      </c>
    </row>
    <row r="29" spans="1:9" x14ac:dyDescent="0.25">
      <c r="A29" s="1" t="s">
        <v>56</v>
      </c>
      <c r="B29" s="1" t="s">
        <v>57</v>
      </c>
      <c r="C29" s="1" t="s">
        <v>4</v>
      </c>
      <c r="D29" s="1">
        <v>1</v>
      </c>
      <c r="E29" s="3">
        <v>5.0000000000000001E-3</v>
      </c>
      <c r="F29" s="3">
        <f>angst[[#This Row],[Quantity/Unit]]*angst[[#This Row],[Unit price]]</f>
        <v>5.0000000000000001E-3</v>
      </c>
      <c r="G29" s="1">
        <v>200</v>
      </c>
      <c r="H29" s="3">
        <f>angst[[#This Row],[Quantity to buy]]*angst[[#This Row],[Unit price]]</f>
        <v>1</v>
      </c>
      <c r="I29" s="2" t="s">
        <v>104</v>
      </c>
    </row>
    <row r="30" spans="1:9" x14ac:dyDescent="0.25">
      <c r="A30" s="1" t="s">
        <v>58</v>
      </c>
      <c r="B30" s="1" t="s">
        <v>59</v>
      </c>
      <c r="C30" s="1" t="s">
        <v>60</v>
      </c>
      <c r="D30" s="1">
        <v>1</v>
      </c>
      <c r="E30" s="3">
        <v>0.54</v>
      </c>
      <c r="F30" s="3">
        <f>angst[[#This Row],[Quantity/Unit]]*angst[[#This Row],[Unit price]]</f>
        <v>0.54</v>
      </c>
      <c r="G30" s="1">
        <v>5</v>
      </c>
      <c r="H30" s="3">
        <f>angst[[#This Row],[Quantity to buy]]*angst[[#This Row],[Unit price]]</f>
        <v>2.7</v>
      </c>
      <c r="I30" s="2" t="s">
        <v>105</v>
      </c>
    </row>
    <row r="31" spans="1:9" x14ac:dyDescent="0.25">
      <c r="A31" s="1" t="s">
        <v>61</v>
      </c>
      <c r="B31" s="1" t="s">
        <v>62</v>
      </c>
      <c r="C31" s="1" t="s">
        <v>60</v>
      </c>
      <c r="D31" s="1">
        <v>1</v>
      </c>
      <c r="E31" s="3">
        <v>0.54</v>
      </c>
      <c r="F31" s="3">
        <f>angst[[#This Row],[Quantity/Unit]]*angst[[#This Row],[Unit price]]</f>
        <v>0.54</v>
      </c>
      <c r="G31" s="1">
        <v>5</v>
      </c>
      <c r="H31" s="3">
        <f>angst[[#This Row],[Quantity to buy]]*angst[[#This Row],[Unit price]]</f>
        <v>2.7</v>
      </c>
      <c r="I31" s="2" t="s">
        <v>106</v>
      </c>
    </row>
    <row r="32" spans="1:9" x14ac:dyDescent="0.25">
      <c r="A32" s="1" t="s">
        <v>63</v>
      </c>
      <c r="B32" s="1" t="s">
        <v>64</v>
      </c>
      <c r="C32" s="1" t="s">
        <v>65</v>
      </c>
      <c r="D32" s="1">
        <v>1</v>
      </c>
      <c r="E32" s="3">
        <v>0.36699999999999999</v>
      </c>
      <c r="F32" s="3">
        <f>angst[[#This Row],[Quantity/Unit]]*angst[[#This Row],[Unit price]]</f>
        <v>0.36699999999999999</v>
      </c>
      <c r="G32" s="1">
        <v>5</v>
      </c>
      <c r="H32" s="3">
        <f>angst[[#This Row],[Quantity to buy]]*angst[[#This Row],[Unit price]]</f>
        <v>1.835</v>
      </c>
      <c r="I32" s="2" t="s">
        <v>107</v>
      </c>
    </row>
    <row r="33" spans="1:9" x14ac:dyDescent="0.25">
      <c r="A33" s="1" t="s">
        <v>66</v>
      </c>
      <c r="B33" s="1" t="s">
        <v>67</v>
      </c>
      <c r="C33" s="1" t="s">
        <v>4</v>
      </c>
      <c r="D33" s="1">
        <v>1</v>
      </c>
      <c r="E33" s="3">
        <v>5.0000000000000001E-3</v>
      </c>
      <c r="F33" s="3">
        <f>angst[[#This Row],[Quantity/Unit]]*angst[[#This Row],[Unit price]]</f>
        <v>5.0000000000000001E-3</v>
      </c>
      <c r="G33" s="1">
        <v>200</v>
      </c>
      <c r="H33" s="3">
        <f>angst[[#This Row],[Quantity to buy]]*angst[[#This Row],[Unit price]]</f>
        <v>1</v>
      </c>
      <c r="I33" t="s">
        <v>109</v>
      </c>
    </row>
    <row r="34" spans="1:9" x14ac:dyDescent="0.25">
      <c r="A34" s="1" t="s">
        <v>68</v>
      </c>
      <c r="B34" s="1" t="s">
        <v>69</v>
      </c>
      <c r="C34" s="1" t="s">
        <v>48</v>
      </c>
      <c r="D34" s="1">
        <v>1</v>
      </c>
      <c r="E34" s="3">
        <v>0.39300000000000002</v>
      </c>
      <c r="F34" s="3">
        <f>angst[[#This Row],[Quantity/Unit]]*angst[[#This Row],[Unit price]]</f>
        <v>0.39300000000000002</v>
      </c>
      <c r="G34" s="1">
        <v>5</v>
      </c>
      <c r="H34" s="3">
        <f>angst[[#This Row],[Quantity to buy]]*angst[[#This Row],[Unit price]]</f>
        <v>1.9650000000000001</v>
      </c>
      <c r="I34" s="2" t="s">
        <v>108</v>
      </c>
    </row>
    <row r="35" spans="1:9" x14ac:dyDescent="0.25">
      <c r="A35" s="1" t="s">
        <v>70</v>
      </c>
      <c r="B35" s="1" t="s">
        <v>47</v>
      </c>
      <c r="C35" s="1" t="s">
        <v>48</v>
      </c>
      <c r="D35" s="1">
        <v>1</v>
      </c>
      <c r="E35" s="1">
        <v>0</v>
      </c>
      <c r="F35" s="3">
        <f>angst[[#This Row],[Quantity/Unit]]*angst[[#This Row],[Unit price]]</f>
        <v>0</v>
      </c>
      <c r="G35" s="1">
        <v>0</v>
      </c>
      <c r="H35" s="3">
        <f>angst[[#This Row],[Quantity to buy]]*angst[[#This Row],[Unit price]]</f>
        <v>0</v>
      </c>
    </row>
    <row r="36" spans="1:9" x14ac:dyDescent="0.25">
      <c r="A36" s="1" t="s">
        <v>124</v>
      </c>
      <c r="B36" s="1" t="s">
        <v>71</v>
      </c>
      <c r="C36" s="1" t="s">
        <v>4</v>
      </c>
      <c r="D36" s="1">
        <v>2</v>
      </c>
      <c r="E36" s="3">
        <v>5.0000000000000001E-3</v>
      </c>
      <c r="F36" s="3">
        <f>angst[[#This Row],[Quantity/Unit]]*angst[[#This Row],[Unit price]]</f>
        <v>0.01</v>
      </c>
      <c r="G36" s="1">
        <v>200</v>
      </c>
      <c r="H36" s="3">
        <f>angst[[#This Row],[Quantity to buy]]*angst[[#This Row],[Unit price]]</f>
        <v>1</v>
      </c>
      <c r="I36" s="2" t="s">
        <v>110</v>
      </c>
    </row>
    <row r="37" spans="1:9" x14ac:dyDescent="0.25">
      <c r="A37" s="1" t="s">
        <v>128</v>
      </c>
      <c r="B37" s="1" t="s">
        <v>72</v>
      </c>
      <c r="C37" s="1" t="s">
        <v>73</v>
      </c>
      <c r="D37" s="1">
        <v>3</v>
      </c>
      <c r="E37" s="1">
        <v>0</v>
      </c>
      <c r="F37" s="3">
        <f>angst[[#This Row],[Quantity/Unit]]*angst[[#This Row],[Unit price]]</f>
        <v>0</v>
      </c>
      <c r="G37" s="1">
        <v>10</v>
      </c>
      <c r="H37" s="3">
        <f>angst[[#This Row],[Quantity to buy]]*angst[[#This Row],[Unit price]]</f>
        <v>0</v>
      </c>
    </row>
    <row r="38" spans="1:9" x14ac:dyDescent="0.25">
      <c r="A38" s="1" t="s">
        <v>74</v>
      </c>
      <c r="B38" s="1" t="s">
        <v>75</v>
      </c>
      <c r="C38" s="1" t="s">
        <v>76</v>
      </c>
      <c r="D38" s="1">
        <v>1</v>
      </c>
      <c r="E38" s="1">
        <v>0</v>
      </c>
      <c r="F38" s="3">
        <f>angst[[#This Row],[Quantity/Unit]]*angst[[#This Row],[Unit price]]</f>
        <v>0</v>
      </c>
      <c r="G38" s="1">
        <v>10</v>
      </c>
      <c r="H38" s="3">
        <f>angst[[#This Row],[Quantity to buy]]*angst[[#This Row],[Unit price]]</f>
        <v>0</v>
      </c>
    </row>
    <row r="39" spans="1:9" x14ac:dyDescent="0.25">
      <c r="A39" s="1"/>
      <c r="B39" s="1"/>
      <c r="C39" s="1"/>
      <c r="D39" s="1" t="s">
        <v>132</v>
      </c>
      <c r="E39" s="1"/>
      <c r="F39" s="1">
        <f>SUM(angst[Total Price/Unit])</f>
        <v>19.030000000000005</v>
      </c>
      <c r="G39" s="1"/>
      <c r="H39" s="1">
        <f>SUM(angst[Total Price])</f>
        <v>79.971999999999994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F620E6-98B7-406E-A5A4-551899D8D3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Chirciu, Dan</cp:lastModifiedBy>
  <dcterms:created xsi:type="dcterms:W3CDTF">2019-04-26T06:35:35Z</dcterms:created>
  <dcterms:modified xsi:type="dcterms:W3CDTF">2019-05-02T09:20:26Z</dcterms:modified>
</cp:coreProperties>
</file>