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 Call" sheetId="1" r:id="rId4"/>
    <sheet state="visible" name="IC One Pager" sheetId="2" r:id="rId5"/>
    <sheet state="visible" name="Scoring Guidelines" sheetId="3" r:id="rId6"/>
    <sheet state="visible" name="Growth" sheetId="4" r:id="rId7"/>
    <sheet state="visible" name="Team" sheetId="5" r:id="rId8"/>
    <sheet state="visible" name="Investors" sheetId="6" r:id="rId9"/>
    <sheet state="visible" name="Overall" sheetId="7" r:id="rId10"/>
  </sheets>
  <externalReferences>
    <externalReference r:id="rId11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42061.1866087963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  <definedName name="logo">INDIRECT('[1]Tear Sheet Calcs'!$B$1)</definedName>
  </definedNames>
  <calcPr/>
  <extLst>
    <ext uri="GoogleSheetsCustomDataVersion2">
      <go:sheetsCustomData xmlns:go="http://customooxmlschemas.google.com/" r:id="rId12" roundtripDataChecksum="fghBVgwuHcYMA1fW7B/8sSntg1KMaJKXMsOrlgaOe/Q="/>
    </ext>
  </extLst>
</workbook>
</file>

<file path=xl/sharedStrings.xml><?xml version="1.0" encoding="utf-8"?>
<sst xmlns="http://schemas.openxmlformats.org/spreadsheetml/2006/main" count="271" uniqueCount="171">
  <si>
    <t>Category</t>
  </si>
  <si>
    <t>Score</t>
  </si>
  <si>
    <t>Component</t>
  </si>
  <si>
    <t>Notes</t>
  </si>
  <si>
    <t>Average 2023 Score</t>
  </si>
  <si>
    <t>Terms</t>
  </si>
  <si>
    <t>Growth</t>
  </si>
  <si>
    <t>Annual Run Rate</t>
  </si>
  <si>
    <t>YoY Revenue Growth</t>
  </si>
  <si>
    <t>Near-Term Growth</t>
  </si>
  <si>
    <t>GTM Strategy</t>
  </si>
  <si>
    <t>Product &amp; Competition</t>
  </si>
  <si>
    <t>Market Size</t>
  </si>
  <si>
    <t>Exit</t>
  </si>
  <si>
    <t>Team</t>
  </si>
  <si>
    <t>Background</t>
  </si>
  <si>
    <t>Resilience</t>
  </si>
  <si>
    <t>Investors</t>
  </si>
  <si>
    <t>Lead Investor</t>
  </si>
  <si>
    <t>Existing Investors' Participation</t>
  </si>
  <si>
    <t>Other</t>
  </si>
  <si>
    <t>Investment Opportunity</t>
  </si>
  <si>
    <t>Confidential</t>
  </si>
  <si>
    <t>|</t>
  </si>
  <si>
    <t>CEO Profile</t>
  </si>
  <si>
    <t>Investment Round</t>
  </si>
  <si>
    <t>CEO:</t>
  </si>
  <si>
    <t>Pre-Money Valuation:</t>
  </si>
  <si>
    <t>Location:</t>
  </si>
  <si>
    <t>Size of Round:</t>
  </si>
  <si>
    <t>LinkedIn:</t>
  </si>
  <si>
    <t>Round Structure:</t>
  </si>
  <si>
    <t>Email:</t>
  </si>
  <si>
    <t>Amount Committed:</t>
  </si>
  <si>
    <t>Referral Source:</t>
  </si>
  <si>
    <t>CEO Background:</t>
  </si>
  <si>
    <t>Lead Investor:</t>
  </si>
  <si>
    <t>Co-Investors:</t>
  </si>
  <si>
    <t>Value Proposition</t>
  </si>
  <si>
    <t>Initial Diligence Focus</t>
  </si>
  <si>
    <t>Current annual run rate:</t>
  </si>
  <si>
    <t>YoY revenue growth rate:</t>
  </si>
  <si>
    <t xml:space="preserve">   © 2024 IrishAngels Inc.    |  20 N Upper Wacker Dr., STE 1200, Chicago, IL 60606   |   www.IrishAngels.com  </t>
  </si>
  <si>
    <t>SCORING GUIDELINES</t>
  </si>
  <si>
    <t>Near-Term Growth:</t>
  </si>
  <si>
    <t>Pre-Revenue</t>
  </si>
  <si>
    <t>No expectations for revenue next year, but company is laying the ground work for future growth</t>
  </si>
  <si>
    <t>&lt;$500k of revenue expected next year, but company is laying the ground work for future growth</t>
  </si>
  <si>
    <t>&gt;$500k of revenue over next year is possible, but many variables need to go right.</t>
  </si>
  <si>
    <t>Reasonable expectation of &gt;$500k of revenue over next year (based on signed contracts, existing customers, waitlists, etc.) if certain variables are achieved.</t>
  </si>
  <si>
    <t>High probability of &gt; $500k of revenue over next year (based on signed contracts, existing customers, waitlists, etc.)</t>
  </si>
  <si>
    <t>First Year of Revenue</t>
  </si>
  <si>
    <t>&lt; $200k ARR and no fast growing segments</t>
  </si>
  <si>
    <t>&gt; $200k ARR or 30% MoM growth or 30% MoM growth in a key segment</t>
  </si>
  <si>
    <t>&gt; $300k ARR or 30% MoM growth or 40% MoM growth in a key segment</t>
  </si>
  <si>
    <t>&gt; $400k ARR or 40% MoM growth or 50% MoM growth in a key segment</t>
  </si>
  <si>
    <t>&gt; $500k ARR or 50% MoM growth</t>
  </si>
  <si>
    <t>Second Year of Revenue</t>
  </si>
  <si>
    <t>&lt; 75% YoY growth and no fast growing segments</t>
  </si>
  <si>
    <t>75% YoY growth or 100% YoY growth in a key segment</t>
  </si>
  <si>
    <t>100% YoY growth or 150% YoY growth in a key segment</t>
  </si>
  <si>
    <t>150% YoY growth or 200% YoY growth in a key segment</t>
  </si>
  <si>
    <t>200% YoY growth</t>
  </si>
  <si>
    <t>Later</t>
  </si>
  <si>
    <t>&lt; 50% YoY growth and no fast growing segments</t>
  </si>
  <si>
    <t>50% YoY growth or 75% YoY growth in a key segment</t>
  </si>
  <si>
    <t>150% YoY growth past two years</t>
  </si>
  <si>
    <t>GTM Strategy:</t>
  </si>
  <si>
    <t>D2C (or B2B2C)</t>
  </si>
  <si>
    <t>No reasonable expectation to achieve two of the four criteria of a 5 score</t>
  </si>
  <si>
    <t>Reasonable expectation to achieve two of the four criteria of a 5 score</t>
  </si>
  <si>
    <t>Reasonable expectation to achieve three of the four criteria of a 5 score</t>
  </si>
  <si>
    <t>Clear strategy and partners in place to achieve a 5 score, but not yet enough evidence of its efficacy</t>
  </si>
  <si>
    <t>Channel partners to aid distribution, strong LTV/CAC (&gt;4), recurring revenue, and high retention</t>
  </si>
  <si>
    <t>B2B</t>
  </si>
  <si>
    <t>Sticky revenue model, channel partner distribution, large contracts, and minimal key customer risk.</t>
  </si>
  <si>
    <t>Product &amp; Competitive Landscape:</t>
  </si>
  <si>
    <t>In a competitive space with some differentiated features from many similar options</t>
  </si>
  <si>
    <t>No behemoth in the space, but several startups with similar product pursuing market share in an emerging space</t>
  </si>
  <si>
    <t>Compelling theoretically, with nothing similar on the market, but there are questions around market fit</t>
  </si>
  <si>
    <t>Different from other market offerings, with clear evidence of market demand</t>
  </si>
  <si>
    <t>Wholly different from other market offerings, with clear evidence of market demand and significant barriers to entry</t>
  </si>
  <si>
    <t>Market Size:</t>
  </si>
  <si>
    <t xml:space="preserve">U.S. TAM for the current product is under $2 billion without a very obvious path toward a larger market. </t>
  </si>
  <si>
    <t>U.S. TAM for the current product is $2-5 billion without a very obvious path toward a larger market. Or the market is &lt; $2 billion with a path to a larger market.</t>
  </si>
  <si>
    <t>U.S. TAM for the current product is $2-5 billion, and there is a clear path to product expansion in a market greater than $10 billion</t>
  </si>
  <si>
    <t>U.S. TAM for the current product is at least $5 billion, and there is a clear path to product expansion in a market that would achieve a 5 score. Or the market is greater than $10 billion.</t>
  </si>
  <si>
    <t>U.S. TAM for the current product is at least $10 billion with network effects and barriers to entry creating a path to become the dominant player</t>
  </si>
  <si>
    <t>Exit Opportunities:</t>
  </si>
  <si>
    <t xml:space="preserve">The only conceivable strategic acquirers are in a space without much lucrative M&amp;A (e.g. legaltech). </t>
  </si>
  <si>
    <t>Somewhere between a 1 and 3 score</t>
  </si>
  <si>
    <t>The only conceivable strategic acquirers are in one industry, but with healthy M&amp;A activity.</t>
  </si>
  <si>
    <t>Somewhere between a 3 and 5 score</t>
  </si>
  <si>
    <t>Strategic acquirers from multiple industries are conceivable, and those acquirers have been consistently active in M&amp;A in the company's space.</t>
  </si>
  <si>
    <t>Background:</t>
  </si>
  <si>
    <t>Founder may have tangential experience, but nothing concrete and no evidence of elite skills</t>
  </si>
  <si>
    <t>Founder is sharp with experience in consulting/finance but no prior entrepreneurship experience</t>
  </si>
  <si>
    <t>Founder has decent industry experience or ran a startup in a different industry</t>
  </si>
  <si>
    <t>Founder has extensive industry experience or has exited a startup</t>
  </si>
  <si>
    <t>Founder has exited multiple startups, including one in the industry</t>
  </si>
  <si>
    <t>Resilience:</t>
  </si>
  <si>
    <t>Founder has never run a startup and not much evidence in background of overcoming adversity</t>
  </si>
  <si>
    <t>There is not much history or entrepreneurship or commitment, but current investors or employees have highlighted the founder's grit</t>
  </si>
  <si>
    <t>Founder has shown evidence of pivoting and bouncing back from setbacks in the business. Clearly ambitious and averse to a lifestyle business.</t>
  </si>
  <si>
    <t>Founder has an unusual passion and commitment to the business, particularly financial commitment. Or s/he has exited a startup</t>
  </si>
  <si>
    <t>Founder has exited multiple startups or has evidence of extraordinary grit (veteran, major obstacle, etc.)</t>
  </si>
  <si>
    <t>Communication:</t>
  </si>
  <si>
    <t>Company has not yet sent investor updates and the founder is somewhat unreliable in communication</t>
  </si>
  <si>
    <t>Founder is responsive and answers questions well, but could be more proactive about providing updates</t>
  </si>
  <si>
    <t>Founder has been timely with communication and the last two company updates are thorough and frequent. A thorough data room has been provided</t>
  </si>
  <si>
    <t>Coachability:</t>
  </si>
  <si>
    <t>Founder has the majority of equity and there is little evidence s/he has been coached by advisors</t>
  </si>
  <si>
    <t>Founder knows the importance of strategics but also shows a bit of an independent streak when dealing with investors</t>
  </si>
  <si>
    <t>Existing investors have seen significant evidence of coachability. The founder has expressed a strong desire for strategic investors/advisors</t>
  </si>
  <si>
    <t>Integrity:</t>
  </si>
  <si>
    <t>There are some questions around integrity of the team or investor. Perhaps a founding member left under questionable circumstances.</t>
  </si>
  <si>
    <t>N/A</t>
  </si>
  <si>
    <t>There is no evidence one way or another around integrity</t>
  </si>
  <si>
    <t xml:space="preserve"> Founder has made a difficult ethical choice at great risk in the past or investors have highlighted integrity as a major positive</t>
  </si>
  <si>
    <t>There is no true lead investor; there are some institutional investors, but they did not set terms or do much diligence</t>
  </si>
  <si>
    <t>Lead investor is an emerging firm / angel group / strategic that is an existing investor. Or there is no true lead but impressive institutional investors in the round</t>
  </si>
  <si>
    <t>Lead investor is an emerging firm / angel group / strategic that is not an existing investor</t>
  </si>
  <si>
    <t>Lead investor is a well-respected VC firm that is an existing investor</t>
  </si>
  <si>
    <t>Lead investor is a well-respected VC firm and is not an existing investor</t>
  </si>
  <si>
    <t>Cap Table Strength</t>
  </si>
  <si>
    <t>The company only has emerging VCs, family offices, and/or individuals on the cap table.</t>
  </si>
  <si>
    <t>The company has at least one well-respected VC firm and/or valuable strategic.</t>
  </si>
  <si>
    <t>The company has at least one well-respected VC firm and/or valuable strategic with at least 10% ownership in total.</t>
  </si>
  <si>
    <t>The company has multiple well-respected VC firms and/or valuable strategics with at least 15% ownership in total.</t>
  </si>
  <si>
    <t>The company has multiple well-respected VC firms and/or valuable strategics with at least 25% ownership in total.</t>
  </si>
  <si>
    <t>Existing Investors' Participation:</t>
  </si>
  <si>
    <t>No major investors are choosing to participate</t>
  </si>
  <si>
    <t>The round is led by a current investor and some investors are participating</t>
  </si>
  <si>
    <t>The round is led by a new lead and some major investors are participating</t>
  </si>
  <si>
    <t>The round is led by a current investor and almost all major investors are participating</t>
  </si>
  <si>
    <t>The round is led by a new lead and almost all major investors are participating</t>
  </si>
  <si>
    <t>Valuation</t>
  </si>
  <si>
    <t>Valuation Required for 10x</t>
  </si>
  <si>
    <t>Revenue Required for 10x</t>
  </si>
  <si>
    <t>Target Growth Rate:</t>
  </si>
  <si>
    <t>Current YoY Growth Rate:</t>
  </si>
  <si>
    <t>Description:</t>
  </si>
  <si>
    <t>Best Evidence for Success:</t>
  </si>
  <si>
    <t>Best Evidence for Failure:</t>
  </si>
  <si>
    <t>CEO Email:</t>
  </si>
  <si>
    <t>CEO LinkedIn:</t>
  </si>
  <si>
    <t>CEO Description:</t>
  </si>
  <si>
    <t>Team Member:</t>
  </si>
  <si>
    <t>LinkedIn</t>
  </si>
  <si>
    <t>Integrity</t>
  </si>
  <si>
    <t>Communication</t>
  </si>
  <si>
    <t>Coachability</t>
  </si>
  <si>
    <t>Tuesday VC  (formerly CrunchFund) is on the cap table. The firm invested early in Air BnB, Uber, Angel List etc.</t>
  </si>
  <si>
    <t>Weight</t>
  </si>
  <si>
    <t>Company Info</t>
  </si>
  <si>
    <t>Company Name</t>
  </si>
  <si>
    <t>Investing Instrument</t>
  </si>
  <si>
    <t>Industry</t>
  </si>
  <si>
    <t>Description</t>
  </si>
  <si>
    <t>Location</t>
  </si>
  <si>
    <t>Referral Source</t>
  </si>
  <si>
    <t>Round Info</t>
  </si>
  <si>
    <t>Stage</t>
  </si>
  <si>
    <t>Structure</t>
  </si>
  <si>
    <t>Expected IA Raise</t>
  </si>
  <si>
    <t>Pre-Money Valuation</t>
  </si>
  <si>
    <t>Round Size</t>
  </si>
  <si>
    <t>Total:</t>
  </si>
  <si>
    <t>Amount Committed</t>
  </si>
  <si>
    <t>Other Terms</t>
  </si>
  <si>
    <t>Co-Investors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</si>
</sst>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"/>
    <numFmt numFmtId="165" formatCode="&quot;$&quot;#,##0"/>
    <numFmt numFmtId="166" formatCode="[$-409]mmmm\ d\,\ yyyy"/>
    <numFmt numFmtId="167" formatCode="0.0%"/>
    <numFmt numFmtId="168" formatCode="_(* #,##0.00_);_(* \(#,##0.00\);_(* &quot;-&quot;??_);_(@_)"/>
    <numFmt numFmtId="169" formatCode="_(&quot;$&quot;* #,##0.00_);_(&quot;$&quot;* \(#,##0.00\);_(&quot;$&quot;* &quot;-&quot;??_);_(@_)"/>
    <numFmt numFmtId="170" formatCode="_(* #,##0_);_(* \(#,##0\);_(* &quot;-&quot;??_);_(@_)"/>
  </numFmts>
  <fonts count="38">
    <font>
      <sz val="11.0"/>
      <color theme="1"/>
      <name val="Calibri"/>
      <scheme val="minor"/>
    </font>
    <font>
      <u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Arial Narrow"/>
    </font>
    <font>
      <sz val="28.0"/>
      <color theme="1"/>
      <name val="Arial Narrow"/>
    </font>
    <font>
      <sz val="22.0"/>
      <color theme="1"/>
      <name val="Arial Narrow"/>
    </font>
    <font/>
    <font>
      <b/>
      <sz val="28.0"/>
      <color theme="1"/>
      <name val="Arial Narrow"/>
    </font>
    <font>
      <b/>
      <sz val="20.0"/>
      <color theme="1"/>
      <name val="Arial Narrow"/>
    </font>
    <font>
      <sz val="20.0"/>
      <color theme="1"/>
      <name val="Arial Narrow"/>
    </font>
    <font>
      <i/>
      <sz val="24.0"/>
      <color theme="1"/>
      <name val="Arial Narrow"/>
    </font>
    <font>
      <b/>
      <sz val="26.0"/>
      <color theme="1"/>
      <name val="Arial Narrow"/>
    </font>
    <font>
      <sz val="11.0"/>
      <color theme="1"/>
      <name val="Arial Narrow"/>
    </font>
    <font>
      <u/>
      <sz val="20.0"/>
      <color rgb="FF2F5496"/>
      <name val="Arial Narrow"/>
    </font>
    <font>
      <sz val="16.0"/>
      <color theme="1"/>
      <name val="Arial Narrow"/>
    </font>
    <font>
      <b/>
      <sz val="26.0"/>
      <color rgb="FF2F5496"/>
      <name val="Arial Narrow"/>
    </font>
    <font>
      <b/>
      <sz val="26.0"/>
      <color rgb="FFBF9000"/>
      <name val="Arial Narrow"/>
    </font>
    <font>
      <b/>
      <sz val="20.0"/>
      <color rgb="FFBF9000"/>
      <name val="Arial Narrow"/>
    </font>
    <font>
      <b/>
      <sz val="26.0"/>
      <color theme="4"/>
      <name val="Arial Narrow"/>
    </font>
    <font>
      <b/>
      <sz val="20.0"/>
      <color rgb="FF2F5496"/>
      <name val="Arial Narrow"/>
    </font>
    <font>
      <b/>
      <sz val="16.0"/>
      <color theme="1"/>
      <name val="Arial Narrow"/>
    </font>
    <font>
      <b/>
      <sz val="12.0"/>
      <color theme="1"/>
      <name val="Arial Narrow"/>
    </font>
    <font>
      <sz val="20.0"/>
      <color rgb="FF2F5496"/>
      <name val="Arial Narrow"/>
    </font>
    <font>
      <b/>
      <sz val="26.0"/>
      <color rgb="FF548135"/>
      <name val="Arial Narrow"/>
    </font>
    <font>
      <b/>
      <sz val="20.0"/>
      <color rgb="FF548135"/>
      <name val="Arial Narrow"/>
    </font>
    <font>
      <b/>
      <u/>
      <sz val="20.0"/>
      <color theme="1"/>
      <name val="Arial"/>
    </font>
    <font>
      <b/>
      <sz val="14.0"/>
      <color theme="1"/>
      <name val="Arial"/>
    </font>
    <font>
      <b/>
      <u/>
      <sz val="18.0"/>
      <color theme="1"/>
      <name val="Arial"/>
    </font>
    <font>
      <b/>
      <u/>
      <sz val="14.0"/>
      <color theme="1"/>
      <name val="Arial"/>
    </font>
    <font>
      <sz val="14.0"/>
      <color theme="1"/>
      <name val="Arial"/>
    </font>
    <font>
      <sz val="12.0"/>
      <color rgb="FF222222"/>
      <name val="Arial"/>
    </font>
    <font>
      <b/>
      <sz val="11.0"/>
      <color theme="1"/>
      <name val="Calibri"/>
    </font>
    <font>
      <sz val="22.0"/>
      <color theme="1"/>
      <name val="Calibri"/>
    </font>
    <font>
      <sz val="11.0"/>
      <color rgb="FF000000"/>
      <name val="Calibri"/>
    </font>
    <font>
      <sz val="11.0"/>
      <color theme="10"/>
      <name val="Calibri"/>
    </font>
    <font>
      <u/>
      <sz val="11.0"/>
      <color theme="10"/>
      <name val="Calibri"/>
    </font>
    <font>
      <b/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</fills>
  <borders count="28">
    <border/>
    <border>
      <left/>
      <right/>
      <top/>
      <bottom/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top style="medium">
        <color rgb="FF000000"/>
      </top>
    </border>
    <border>
      <left style="medium">
        <color rgb="FFBF9000"/>
      </left>
      <right style="medium">
        <color rgb="FFBF9000"/>
      </right>
      <top style="medium">
        <color rgb="FFBF9000"/>
      </top>
    </border>
    <border>
      <left style="medium">
        <color rgb="FF2F5496"/>
      </left>
      <right style="medium">
        <color rgb="FF2F5496"/>
      </right>
      <top style="medium">
        <color rgb="FF2F5496"/>
      </top>
    </border>
    <border>
      <left style="medium">
        <color rgb="FFBF9000"/>
      </left>
      <right style="medium">
        <color rgb="FFBF9000"/>
      </right>
    </border>
    <border>
      <left style="medium">
        <color rgb="FF2F5496"/>
      </left>
      <right style="medium">
        <color rgb="FF2F5496"/>
      </right>
    </border>
    <border>
      <left style="medium">
        <color rgb="FFBF9000"/>
      </left>
      <right style="medium">
        <color rgb="FFBF9000"/>
      </right>
      <bottom style="medium">
        <color rgb="FFBF9000"/>
      </bottom>
    </border>
    <border>
      <left style="medium">
        <color rgb="FF2F5496"/>
      </left>
      <right style="medium">
        <color rgb="FF2F5496"/>
      </right>
      <bottom style="medium">
        <color rgb="FF2F5496"/>
      </bottom>
    </border>
    <border>
      <bottom style="medium">
        <color rgb="FFBF9000"/>
      </bottom>
    </border>
    <border>
      <bottom style="medium">
        <color rgb="FF2F5496"/>
      </bottom>
    </border>
    <border>
      <left style="medium">
        <color rgb="FF548135"/>
      </left>
      <right style="medium">
        <color rgb="FF548135"/>
      </right>
      <top style="medium">
        <color rgb="FF548135"/>
      </top>
    </border>
    <border>
      <left style="medium">
        <color rgb="FF548135"/>
      </left>
      <right style="medium">
        <color rgb="FF548135"/>
      </right>
    </border>
    <border>
      <left style="medium">
        <color rgb="FF548135"/>
      </left>
      <right style="medium">
        <color rgb="FF548135"/>
      </right>
      <bottom style="medium">
        <color rgb="FF548135"/>
      </bottom>
    </border>
    <border>
      <bottom style="medium">
        <color rgb="FF54813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4" numFmtId="0" xfId="0" applyFont="1"/>
    <xf borderId="1" fillId="3" fontId="4" numFmtId="14" xfId="0" applyBorder="1" applyFill="1" applyFont="1" applyNumberFormat="1"/>
    <xf borderId="0" fillId="0" fontId="5" numFmtId="0" xfId="0" applyAlignment="1" applyFont="1">
      <alignment horizontal="left"/>
    </xf>
    <xf borderId="2" fillId="0" fontId="6" numFmtId="0" xfId="0" applyAlignment="1" applyBorder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0" fontId="7" numFmtId="0" xfId="0" applyBorder="1" applyFont="1"/>
    <xf borderId="9" fillId="0" fontId="7" numFmtId="0" xfId="0" applyBorder="1" applyFont="1"/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right" vertical="center"/>
    </xf>
    <xf borderId="0" fillId="0" fontId="8" numFmtId="0" xfId="0" applyFont="1"/>
    <xf borderId="10" fillId="4" fontId="10" numFmtId="0" xfId="0" applyAlignment="1" applyBorder="1" applyFill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10" fillId="5" fontId="10" numFmtId="0" xfId="0" applyAlignment="1" applyBorder="1" applyFill="1" applyFont="1">
      <alignment horizontal="center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/>
    </xf>
    <xf borderId="0" fillId="0" fontId="4" numFmtId="10" xfId="0" applyAlignment="1" applyFont="1" applyNumberFormat="1">
      <alignment horizontal="left"/>
    </xf>
    <xf borderId="0" fillId="0" fontId="12" numFmtId="0" xfId="0" applyAlignment="1" applyFont="1">
      <alignment horizontal="left" shrinkToFit="0" wrapText="1"/>
    </xf>
    <xf borderId="13" fillId="0" fontId="7" numFmtId="0" xfId="0" applyBorder="1" applyFont="1"/>
    <xf borderId="0" fillId="0" fontId="9" numFmtId="0" xfId="0" applyAlignment="1" applyFont="1">
      <alignment horizontal="left"/>
    </xf>
    <xf borderId="0" fillId="0" fontId="13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/>
    </xf>
    <xf borderId="0" fillId="0" fontId="9" numFmtId="0" xfId="0" applyAlignment="1" applyFont="1">
      <alignment horizontal="left" shrinkToFit="0" wrapText="1"/>
    </xf>
    <xf borderId="0" fillId="0" fontId="10" numFmtId="165" xfId="0" applyAlignment="1" applyFont="1" applyNumberFormat="1">
      <alignment horizontal="left" vertical="top"/>
    </xf>
    <xf borderId="0" fillId="0" fontId="10" numFmtId="165" xfId="0" applyAlignment="1" applyFont="1" applyNumberFormat="1">
      <alignment horizontal="left"/>
    </xf>
    <xf borderId="0" fillId="0" fontId="10" numFmtId="166" xfId="0" applyAlignment="1" applyFont="1" applyNumberFormat="1">
      <alignment horizontal="left"/>
    </xf>
    <xf borderId="0" fillId="0" fontId="10" numFmtId="0" xfId="0" applyFont="1"/>
    <xf borderId="0" fillId="0" fontId="10" numFmtId="165" xfId="0" applyAlignment="1" applyFont="1" applyNumberFormat="1">
      <alignment horizontal="left" shrinkToFit="0" vertical="top" wrapText="1"/>
    </xf>
    <xf borderId="0" fillId="0" fontId="9" numFmtId="0" xfId="0" applyFont="1"/>
    <xf borderId="0" fillId="0" fontId="14" numFmtId="0" xfId="0" applyFont="1"/>
    <xf borderId="0" fillId="0" fontId="10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vertical="top" wrapText="1"/>
    </xf>
    <xf borderId="14" fillId="0" fontId="10" numFmtId="0" xfId="0" applyAlignment="1" applyBorder="1" applyFont="1">
      <alignment horizontal="left" shrinkToFit="0" vertical="top" wrapText="1"/>
    </xf>
    <xf borderId="14" fillId="0" fontId="7" numFmtId="0" xfId="0" applyBorder="1" applyFont="1"/>
    <xf borderId="0" fillId="0" fontId="15" numFmtId="0" xfId="0" applyAlignment="1" applyFont="1">
      <alignment shrinkToFit="0" vertical="top" wrapText="1"/>
    </xf>
    <xf borderId="0" fillId="0" fontId="16" numFmtId="164" xfId="0" applyAlignment="1" applyFont="1" applyNumberFormat="1">
      <alignment shrinkToFit="0" vertical="center" wrapText="1"/>
    </xf>
    <xf borderId="0" fillId="0" fontId="17" numFmtId="0" xfId="0" applyAlignment="1" applyFont="1">
      <alignment horizontal="left"/>
    </xf>
    <xf borderId="15" fillId="0" fontId="18" numFmtId="164" xfId="0" applyAlignment="1" applyBorder="1" applyFont="1" applyNumberFormat="1">
      <alignment horizontal="center" shrinkToFit="0" vertical="center" wrapText="1"/>
    </xf>
    <xf borderId="0" fillId="0" fontId="19" numFmtId="0" xfId="0" applyFont="1"/>
    <xf borderId="0" fillId="0" fontId="19" numFmtId="0" xfId="0" applyAlignment="1" applyFont="1">
      <alignment horizontal="left"/>
    </xf>
    <xf borderId="16" fillId="0" fontId="20" numFmtId="164" xfId="0" applyAlignment="1" applyBorder="1" applyFont="1" applyNumberFormat="1">
      <alignment horizontal="center" shrinkToFit="0" vertical="center" wrapText="1"/>
    </xf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7" numFmtId="0" xfId="0" applyBorder="1" applyFont="1"/>
    <xf borderId="21" fillId="0" fontId="7" numFmtId="0" xfId="0" applyBorder="1" applyFont="1"/>
    <xf borderId="21" fillId="0" fontId="19" numFmtId="0" xfId="0" applyBorder="1" applyFont="1"/>
    <xf borderId="22" fillId="0" fontId="7" numFmtId="0" xfId="0" applyBorder="1" applyFont="1"/>
    <xf borderId="22" fillId="0" fontId="19" numFmtId="0" xfId="0" applyBorder="1" applyFont="1"/>
    <xf borderId="0" fillId="0" fontId="21" numFmtId="0" xfId="0" applyAlignment="1" applyFont="1">
      <alignment shrinkToFit="0" wrapText="1"/>
    </xf>
    <xf borderId="0" fillId="0" fontId="15" numFmtId="165" xfId="0" applyAlignment="1" applyFont="1" applyNumberFormat="1">
      <alignment shrinkToFit="0" wrapText="1"/>
    </xf>
    <xf borderId="0" fillId="0" fontId="10" numFmtId="165" xfId="0" applyAlignment="1" applyFont="1" applyNumberFormat="1">
      <alignment horizontal="left" vertical="center"/>
    </xf>
    <xf borderId="0" fillId="0" fontId="10" numFmtId="165" xfId="0" applyAlignment="1" applyFont="1" applyNumberFormat="1">
      <alignment shrinkToFit="0" wrapText="1"/>
    </xf>
    <xf borderId="15" fillId="0" fontId="18" numFmtId="1" xfId="0" applyAlignment="1" applyBorder="1" applyFont="1" applyNumberFormat="1">
      <alignment horizontal="center" shrinkToFit="0" vertical="center" wrapText="1"/>
    </xf>
    <xf borderId="0" fillId="0" fontId="10" numFmtId="165" xfId="0" applyAlignment="1" applyFont="1" applyNumberFormat="1">
      <alignment shrinkToFit="0" vertical="top" wrapText="1"/>
    </xf>
    <xf borderId="0" fillId="0" fontId="22" numFmtId="0" xfId="0" applyAlignment="1" applyFont="1">
      <alignment horizontal="left"/>
    </xf>
    <xf borderId="0" fillId="0" fontId="10" numFmtId="9" xfId="0" applyAlignment="1" applyFont="1" applyNumberFormat="1">
      <alignment horizontal="left" shrinkToFit="0" wrapText="1"/>
    </xf>
    <xf borderId="16" fillId="0" fontId="20" numFmtId="1" xfId="0" applyAlignment="1" applyBorder="1" applyFont="1" applyNumberFormat="1">
      <alignment horizontal="center" shrinkToFit="0" vertical="center" wrapText="1"/>
    </xf>
    <xf borderId="0" fillId="0" fontId="4" numFmtId="167" xfId="0" applyFont="1" applyNumberFormat="1"/>
    <xf borderId="0" fillId="0" fontId="23" numFmtId="165" xfId="0" applyAlignment="1" applyFont="1" applyNumberFormat="1">
      <alignment shrinkToFit="0" vertical="top" wrapText="1"/>
    </xf>
    <xf borderId="0" fillId="0" fontId="24" numFmtId="0" xfId="0" applyAlignment="1" applyFont="1">
      <alignment horizontal="left"/>
    </xf>
    <xf borderId="23" fillId="0" fontId="25" numFmtId="164" xfId="0" applyAlignment="1" applyBorder="1" applyFont="1" applyNumberFormat="1">
      <alignment horizontal="center" shrinkToFit="0" vertical="center" wrapText="1"/>
    </xf>
    <xf borderId="24" fillId="0" fontId="7" numFmtId="0" xfId="0" applyBorder="1" applyFont="1"/>
    <xf borderId="25" fillId="0" fontId="7" numFmtId="0" xfId="0" applyBorder="1" applyFont="1"/>
    <xf borderId="26" fillId="0" fontId="7" numFmtId="0" xfId="0" applyBorder="1" applyFont="1"/>
    <xf borderId="26" fillId="0" fontId="19" numFmtId="0" xfId="0" applyBorder="1" applyFont="1"/>
    <xf borderId="23" fillId="0" fontId="25" numFmtId="1" xfId="0" applyAlignment="1" applyBorder="1" applyFont="1" applyNumberFormat="1">
      <alignment horizontal="center" shrinkToFit="0" vertical="center" wrapText="1"/>
    </xf>
    <xf borderId="0" fillId="0" fontId="13" numFmtId="0" xfId="0" applyFont="1"/>
    <xf borderId="0" fillId="0" fontId="15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0" fillId="0" fontId="15" numFmtId="0" xfId="0" applyAlignment="1" applyFont="1">
      <alignment vertical="top"/>
    </xf>
    <xf borderId="0" fillId="0" fontId="15" numFmtId="0" xfId="0" applyAlignment="1" applyFont="1">
      <alignment horizontal="center" shrinkToFit="0" vertical="top" wrapText="1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vertical="center"/>
    </xf>
    <xf borderId="0" fillId="0" fontId="28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shrinkToFit="0" vertical="center" wrapText="1"/>
    </xf>
    <xf borderId="27" fillId="0" fontId="30" numFmtId="0" xfId="0" applyAlignment="1" applyBorder="1" applyFont="1">
      <alignment vertical="center"/>
    </xf>
    <xf borderId="27" fillId="0" fontId="30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vertical="center"/>
    </xf>
    <xf borderId="0" fillId="0" fontId="30" numFmtId="0" xfId="0" applyAlignment="1" applyFont="1">
      <alignment horizontal="center" shrinkToFit="0" vertical="center" wrapText="1"/>
    </xf>
    <xf borderId="0" fillId="0" fontId="30" numFmtId="168" xfId="0" applyAlignment="1" applyFont="1" applyNumberFormat="1">
      <alignment horizontal="center" shrinkToFit="0" vertical="center" wrapText="1"/>
    </xf>
    <xf borderId="27" fillId="0" fontId="27" numFmtId="0" xfId="0" applyAlignment="1" applyBorder="1" applyFont="1">
      <alignment shrinkToFit="0" vertical="center" wrapText="1"/>
    </xf>
    <xf borderId="0" fillId="0" fontId="27" numFmtId="0" xfId="0" applyAlignment="1" applyFont="1">
      <alignment shrinkToFit="0" vertical="center" wrapText="1"/>
    </xf>
    <xf borderId="0" fillId="0" fontId="30" numFmtId="0" xfId="0" applyAlignment="1" applyFont="1">
      <alignment horizontal="center" vertical="center"/>
    </xf>
    <xf borderId="0" fillId="0" fontId="30" numFmtId="0" xfId="0" applyAlignment="1" applyFont="1">
      <alignment shrinkToFit="0" wrapText="1"/>
    </xf>
    <xf borderId="0" fillId="0" fontId="31" numFmtId="169" xfId="0" applyFont="1" applyNumberFormat="1"/>
    <xf borderId="1" fillId="6" fontId="3" numFmtId="170" xfId="0" applyBorder="1" applyFill="1" applyFont="1" applyNumberFormat="1"/>
    <xf borderId="0" fillId="0" fontId="3" numFmtId="170" xfId="0" applyFont="1" applyNumberFormat="1"/>
    <xf borderId="0" fillId="0" fontId="3" numFmtId="9" xfId="0" applyFont="1" applyNumberFormat="1"/>
    <xf borderId="0" fillId="0" fontId="3" numFmtId="10" xfId="0" applyFont="1" applyNumberFormat="1"/>
    <xf borderId="0" fillId="0" fontId="32" numFmtId="0" xfId="0" applyAlignment="1" applyFont="1">
      <alignment horizontal="center" vertical="center"/>
    </xf>
    <xf borderId="0" fillId="0" fontId="33" numFmtId="0" xfId="0" applyAlignment="1" applyFont="1">
      <alignment horizontal="center" vertical="center"/>
    </xf>
    <xf borderId="0" fillId="0" fontId="32" numFmtId="0" xfId="0" applyAlignment="1" applyFont="1">
      <alignment horizontal="left" shrinkToFit="0" wrapText="1"/>
    </xf>
    <xf borderId="0" fillId="0" fontId="34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0" fillId="0" fontId="32" numFmtId="0" xfId="0" applyAlignment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32" numFmtId="0" xfId="0" applyFont="1"/>
    <xf borderId="0" fillId="0" fontId="35" numFmtId="0" xfId="0" applyFont="1"/>
    <xf borderId="0" fillId="0" fontId="36" numFmtId="0" xfId="0" applyFont="1"/>
    <xf borderId="0" fillId="0" fontId="37" numFmtId="0" xfId="0" applyFont="1"/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/>
    </xf>
    <xf borderId="0" fillId="0" fontId="3" numFmtId="165" xfId="0" applyAlignment="1" applyFont="1" applyNumberFormat="1">
      <alignment horizontal="left"/>
    </xf>
    <xf borderId="0" fillId="0" fontId="3" numFmtId="0" xfId="0" applyAlignment="1" applyFont="1">
      <alignment shrinkToFit="0" wrapText="1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666750</xdr:colOff>
      <xdr:row>144</xdr:row>
      <xdr:rowOff>9525</xdr:rowOff>
    </xdr:from>
    <xdr:ext cx="2647950" cy="361950"/>
    <xdr:pic>
      <xdr:nvPicPr>
        <xdr:cNvPr descr="Home - IrishAngels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/Users/CraigChval/Box/1.0%20IrishAngels/Investments/Portfolio%20Data/Portfolio%20Analysis/IrishAngels%20Database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mmary Calcs"/>
      <sheetName val="Tear Sheet Calcs"/>
      <sheetName val="Logos"/>
      <sheetName val="Info"/>
      <sheetName val="Company Tear Sheet"/>
      <sheetName val="Membership Summary"/>
      <sheetName val="Membership Investment History"/>
      <sheetName val="Membership Top Values"/>
      <sheetName val="Entity Summary"/>
      <sheetName val="Entity Investment History"/>
      <sheetName val="Entity Top Values"/>
      <sheetName val="Membership Top Values Calc"/>
      <sheetName val="Membership Inv. History Calcs"/>
      <sheetName val="Entity Top Values Calc"/>
      <sheetName val="Entity Inv. History Calcs"/>
      <sheetName val="Fields"/>
      <sheetName val="Member funding template"/>
      <sheetName val="KPI Tracker"/>
      <sheetName val="Benchmarking"/>
      <sheetName val="CC Personal View"/>
      <sheetName val="Quarter by Quarter Stats"/>
      <sheetName val="Rolling Stats"/>
      <sheetName val="Attendance"/>
      <sheetName val="2.0 Enhancements"/>
      <sheetName val="Data Dictionary"/>
      <sheetName val="Memberships"/>
      <sheetName val="Investors"/>
      <sheetName val="Entities"/>
      <sheetName val="Companies"/>
      <sheetName val="LLCs"/>
      <sheetName val="Financing"/>
      <sheetName val="Member Funding"/>
      <sheetName val="Non Uniform Secondary Sales"/>
      <sheetName val="Officers"/>
      <sheetName val="Distributions"/>
      <sheetName val="Splits"/>
      <sheetName val="Reporting"/>
      <sheetName val="Projections"/>
      <sheetName val="Email List Generation"/>
      <sheetName val="Member Schedule"/>
      <sheetName val="Initial Round Share Calculation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6.71"/>
    <col customWidth="1" min="4" max="4" width="39.43"/>
    <col customWidth="1" min="5" max="5" width="17.29"/>
    <col customWidth="1" min="6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/>
      <c r="C2" s="1"/>
    </row>
    <row r="3">
      <c r="A3" s="4" t="s">
        <v>6</v>
      </c>
      <c r="C3" s="2" t="s">
        <v>7</v>
      </c>
    </row>
    <row r="4">
      <c r="C4" s="2" t="s">
        <v>8</v>
      </c>
    </row>
    <row r="5">
      <c r="B5" s="5"/>
      <c r="C5" s="2" t="s">
        <v>9</v>
      </c>
      <c r="E5" s="6"/>
    </row>
    <row r="6">
      <c r="B6" s="5"/>
      <c r="C6" s="2" t="s">
        <v>10</v>
      </c>
      <c r="E6" s="6"/>
    </row>
    <row r="7">
      <c r="B7" s="5">
        <v>3.0</v>
      </c>
      <c r="C7" s="2" t="s">
        <v>11</v>
      </c>
      <c r="E7" s="6"/>
    </row>
    <row r="8">
      <c r="B8" s="5">
        <v>5.0</v>
      </c>
      <c r="C8" s="2" t="s">
        <v>12</v>
      </c>
      <c r="E8" s="6"/>
    </row>
    <row r="9">
      <c r="B9" s="5">
        <v>3.0</v>
      </c>
      <c r="C9" s="2" t="s">
        <v>13</v>
      </c>
      <c r="E9" s="6"/>
    </row>
    <row r="10">
      <c r="A10" s="4" t="s">
        <v>14</v>
      </c>
      <c r="B10" s="5">
        <v>3.0</v>
      </c>
      <c r="C10" s="2" t="s">
        <v>15</v>
      </c>
      <c r="E10" s="6"/>
    </row>
    <row r="11">
      <c r="B11" s="5">
        <v>4.0</v>
      </c>
      <c r="C11" s="2" t="s">
        <v>16</v>
      </c>
      <c r="E11" s="6"/>
    </row>
    <row r="12">
      <c r="A12" s="4" t="s">
        <v>17</v>
      </c>
      <c r="B12" s="5"/>
      <c r="C12" s="2" t="s">
        <v>18</v>
      </c>
      <c r="E12" s="6"/>
    </row>
    <row r="13">
      <c r="B13" s="5"/>
      <c r="C13" s="2" t="s">
        <v>19</v>
      </c>
      <c r="E13" s="6"/>
    </row>
    <row r="14">
      <c r="A14" s="4" t="s">
        <v>20</v>
      </c>
      <c r="B14" s="7"/>
      <c r="E14" s="6"/>
    </row>
    <row r="15">
      <c r="E15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A9"/>
    <mergeCell ref="A10:A11"/>
    <mergeCell ref="A12:A13"/>
    <mergeCell ref="A14:A16"/>
    <mergeCell ref="B14:B1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15.0"/>
    <col customWidth="1" min="3" max="3" width="16.29"/>
    <col customWidth="1" min="4" max="4" width="15.0"/>
    <col customWidth="1" min="5" max="5" width="10.14"/>
    <col customWidth="1" min="6" max="6" width="6.0"/>
    <col customWidth="1" min="7" max="7" width="8.71"/>
    <col customWidth="1" min="8" max="22" width="18.29"/>
    <col customWidth="1" min="23" max="23" width="7.43"/>
    <col customWidth="1" min="24" max="26" width="8.71"/>
  </cols>
  <sheetData>
    <row r="1" ht="15.75" customHeight="1">
      <c r="A1" s="8"/>
      <c r="B1" s="8"/>
      <c r="C1" s="8"/>
      <c r="D1" s="8"/>
      <c r="E1" s="9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0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6.75" customHeight="1">
      <c r="A3" s="8"/>
      <c r="B3" s="8"/>
      <c r="C3" s="8"/>
      <c r="D3" s="8"/>
      <c r="E3" s="8"/>
      <c r="F3" s="8"/>
      <c r="G3" s="8"/>
      <c r="H3" s="10" t="s">
        <v>21</v>
      </c>
      <c r="Q3" s="8"/>
      <c r="R3" s="8"/>
      <c r="S3" s="8"/>
      <c r="T3" s="11" t="s">
        <v>22</v>
      </c>
      <c r="U3" s="12"/>
      <c r="V3" s="13"/>
      <c r="W3" s="8"/>
      <c r="X3" s="8"/>
      <c r="Y3" s="8"/>
      <c r="Z3" s="8"/>
    </row>
    <row r="4" ht="6.75" customHeight="1">
      <c r="A4" s="8"/>
      <c r="B4" s="8"/>
      <c r="C4" s="8"/>
      <c r="D4" s="8"/>
      <c r="E4" s="8"/>
      <c r="F4" s="8"/>
      <c r="G4" s="8"/>
      <c r="Q4" s="8"/>
      <c r="R4" s="8"/>
      <c r="S4" s="8"/>
      <c r="T4" s="14"/>
      <c r="V4" s="15"/>
      <c r="W4" s="8"/>
      <c r="X4" s="8"/>
      <c r="Y4" s="8"/>
      <c r="Z4" s="8"/>
    </row>
    <row r="5" ht="6.75" customHeight="1">
      <c r="A5" s="8"/>
      <c r="B5" s="8"/>
      <c r="C5" s="8"/>
      <c r="D5" s="8"/>
      <c r="E5" s="8"/>
      <c r="F5" s="8"/>
      <c r="G5" s="8"/>
      <c r="Q5" s="8"/>
      <c r="R5" s="8"/>
      <c r="S5" s="8"/>
      <c r="T5" s="14"/>
      <c r="V5" s="15"/>
      <c r="W5" s="8"/>
      <c r="X5" s="8"/>
      <c r="Y5" s="8"/>
      <c r="Z5" s="8"/>
    </row>
    <row r="6" ht="15.0" customHeight="1">
      <c r="A6" s="8"/>
      <c r="B6" s="8"/>
      <c r="C6" s="8"/>
      <c r="D6" s="8"/>
      <c r="E6" s="8"/>
      <c r="F6" s="8"/>
      <c r="G6" s="8"/>
      <c r="Q6" s="8"/>
      <c r="R6" s="8"/>
      <c r="S6" s="8"/>
      <c r="T6" s="16"/>
      <c r="U6" s="17"/>
      <c r="V6" s="18"/>
      <c r="W6" s="8"/>
      <c r="X6" s="8"/>
      <c r="Y6" s="8"/>
      <c r="Z6" s="8"/>
    </row>
    <row r="7" ht="6.75" customHeight="1">
      <c r="A7" s="8"/>
      <c r="B7" s="8"/>
      <c r="C7" s="8"/>
      <c r="D7" s="8"/>
      <c r="E7" s="8"/>
      <c r="F7" s="8"/>
      <c r="G7" s="8"/>
      <c r="H7" s="19" t="str">
        <f>VLOOKUP("company name",Overall!$I:$J,2,0)</f>
        <v/>
      </c>
      <c r="K7" s="20" t="s">
        <v>23</v>
      </c>
      <c r="L7" s="19" t="str">
        <f>VLOOKUP("structure",Overall!$I:$J,2,0)</f>
        <v/>
      </c>
      <c r="O7" s="21" t="s">
        <v>23</v>
      </c>
      <c r="P7" s="22"/>
      <c r="Q7" s="19" t="str">
        <f>VLOOKUP("industry",Overall!$I:$J,2,0)</f>
        <v/>
      </c>
      <c r="W7" s="8"/>
      <c r="X7" s="8"/>
      <c r="Y7" s="8"/>
      <c r="Z7" s="8"/>
    </row>
    <row r="8" ht="6.75" customHeight="1">
      <c r="A8" s="8"/>
      <c r="B8" s="8"/>
      <c r="C8" s="8"/>
      <c r="D8" s="8"/>
      <c r="E8" s="8"/>
      <c r="F8" s="8"/>
      <c r="G8" s="8"/>
      <c r="P8" s="22"/>
      <c r="W8" s="8"/>
      <c r="X8" s="8"/>
      <c r="Y8" s="8"/>
      <c r="Z8" s="8"/>
    </row>
    <row r="9" ht="6.75" customHeight="1">
      <c r="A9" s="8"/>
      <c r="B9" s="8"/>
      <c r="C9" s="8"/>
      <c r="D9" s="8"/>
      <c r="E9" s="8"/>
      <c r="F9" s="8"/>
      <c r="G9" s="8"/>
      <c r="P9" s="22"/>
      <c r="W9" s="8"/>
      <c r="X9" s="8"/>
      <c r="Y9" s="8"/>
      <c r="Z9" s="8"/>
    </row>
    <row r="10" ht="15.0" customHeight="1">
      <c r="A10" s="8"/>
      <c r="B10" s="8"/>
      <c r="C10" s="8"/>
      <c r="D10" s="8"/>
      <c r="E10" s="8"/>
      <c r="F10" s="8"/>
      <c r="G10" s="8"/>
      <c r="P10" s="22"/>
      <c r="W10" s="8"/>
      <c r="X10" s="8"/>
      <c r="Y10" s="8"/>
      <c r="Z10" s="8"/>
    </row>
    <row r="11" ht="6.0" customHeight="1">
      <c r="A11" s="8"/>
      <c r="B11" s="8"/>
      <c r="C11" s="8"/>
      <c r="D11" s="8"/>
      <c r="E11" s="8"/>
      <c r="F11" s="8"/>
      <c r="G11" s="8"/>
      <c r="H11" s="23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8"/>
      <c r="X11" s="8"/>
      <c r="Y11" s="8"/>
      <c r="Z11" s="8"/>
    </row>
    <row r="12" ht="1.5" customHeight="1">
      <c r="A12" s="8"/>
      <c r="B12" s="8"/>
      <c r="C12" s="8"/>
      <c r="D12" s="8"/>
      <c r="E12" s="8"/>
      <c r="F12" s="8"/>
      <c r="G12" s="8"/>
      <c r="H12" s="2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8"/>
      <c r="X12" s="8"/>
      <c r="Y12" s="8"/>
      <c r="Z12" s="8"/>
    </row>
    <row r="13" ht="9.0" customHeight="1">
      <c r="A13" s="8"/>
      <c r="B13" s="8"/>
      <c r="C13" s="8"/>
      <c r="D13" s="8"/>
      <c r="E13" s="8"/>
      <c r="F13" s="8"/>
      <c r="G13" s="8"/>
      <c r="H13" s="27" t="str">
        <f>VLOOKUP("description",Overall!$I:$J,2,0)</f>
        <v/>
      </c>
      <c r="W13" s="8"/>
      <c r="X13" s="8"/>
      <c r="Y13" s="8"/>
      <c r="Z13" s="8"/>
    </row>
    <row r="14" ht="4.5" customHeight="1">
      <c r="A14" s="8"/>
      <c r="B14" s="8"/>
      <c r="C14" s="8"/>
      <c r="D14" s="8"/>
      <c r="E14" s="8"/>
      <c r="F14" s="8"/>
      <c r="G14" s="8"/>
      <c r="W14" s="8"/>
      <c r="X14" s="8"/>
      <c r="Y14" s="8"/>
      <c r="Z14" s="8"/>
    </row>
    <row r="15" ht="15.0" customHeight="1">
      <c r="A15" s="8"/>
      <c r="B15" s="8"/>
      <c r="C15" s="8"/>
      <c r="D15" s="8"/>
      <c r="E15" s="8"/>
      <c r="F15" s="8"/>
      <c r="G15" s="8"/>
      <c r="W15" s="8"/>
      <c r="X15" s="8"/>
      <c r="Y15" s="8"/>
      <c r="Z15" s="8"/>
    </row>
    <row r="16" ht="6.75" customHeight="1">
      <c r="A16" s="8"/>
      <c r="B16" s="8"/>
      <c r="C16" s="8"/>
      <c r="D16" s="8"/>
      <c r="E16" s="8"/>
      <c r="F16" s="8"/>
      <c r="G16" s="8"/>
      <c r="W16" s="8"/>
      <c r="X16" s="8"/>
      <c r="Y16" s="8"/>
      <c r="Z16" s="8"/>
    </row>
    <row r="17" ht="9.75" customHeight="1">
      <c r="A17" s="8"/>
      <c r="B17" s="8"/>
      <c r="C17" s="8"/>
      <c r="D17" s="8"/>
      <c r="E17" s="8"/>
      <c r="F17" s="8"/>
      <c r="G17" s="8"/>
      <c r="W17" s="8"/>
      <c r="X17" s="8"/>
      <c r="Y17" s="8"/>
      <c r="Z17" s="8"/>
    </row>
    <row r="18" ht="6.75" customHeight="1">
      <c r="A18" s="8"/>
      <c r="B18" s="8"/>
      <c r="C18" s="8"/>
      <c r="D18" s="8"/>
      <c r="E18" s="8"/>
      <c r="F18" s="8"/>
      <c r="G18" s="8"/>
      <c r="H18" s="28" t="s">
        <v>24</v>
      </c>
      <c r="O18" s="29"/>
      <c r="P18" s="30" t="s">
        <v>25</v>
      </c>
      <c r="W18" s="8"/>
      <c r="X18" s="8"/>
      <c r="Y18" s="8"/>
      <c r="Z18" s="8"/>
    </row>
    <row r="19" ht="6.75" customHeight="1">
      <c r="A19" s="8"/>
      <c r="B19" s="8"/>
      <c r="C19" s="8"/>
      <c r="D19" s="8"/>
      <c r="E19" s="8"/>
      <c r="F19" s="8"/>
      <c r="G19" s="8"/>
      <c r="O19" s="29"/>
      <c r="W19" s="8"/>
      <c r="X19" s="8"/>
      <c r="Y19" s="8"/>
      <c r="Z19" s="8"/>
    </row>
    <row r="20" ht="6.75" customHeight="1">
      <c r="A20" s="8"/>
      <c r="B20" s="8"/>
      <c r="C20" s="8"/>
      <c r="D20" s="8"/>
      <c r="E20" s="8"/>
      <c r="F20" s="8"/>
      <c r="G20" s="8"/>
      <c r="O20" s="29"/>
      <c r="W20" s="8"/>
      <c r="X20" s="8"/>
      <c r="Y20" s="8"/>
      <c r="Z20" s="8"/>
    </row>
    <row r="21" ht="6.75" customHeight="1">
      <c r="A21" s="8"/>
      <c r="B21" s="8"/>
      <c r="C21" s="8"/>
      <c r="D21" s="8"/>
      <c r="E21" s="8"/>
      <c r="F21" s="8"/>
      <c r="G21" s="8"/>
      <c r="H21" s="31"/>
      <c r="I21" s="31"/>
      <c r="J21" s="31"/>
      <c r="K21" s="31"/>
      <c r="L21" s="31"/>
      <c r="M21" s="31"/>
      <c r="N21" s="31"/>
      <c r="O21" s="29"/>
      <c r="P21" s="31"/>
      <c r="Q21" s="31"/>
      <c r="R21" s="31"/>
      <c r="S21" s="31"/>
      <c r="T21" s="31"/>
      <c r="U21" s="31"/>
      <c r="V21" s="31"/>
      <c r="W21" s="8"/>
      <c r="X21" s="8"/>
      <c r="Y21" s="8"/>
      <c r="Z21" s="8"/>
    </row>
    <row r="22" ht="6.75" customHeight="1">
      <c r="A22" s="8"/>
      <c r="B22" s="8"/>
      <c r="C22" s="8"/>
      <c r="D22" s="8"/>
      <c r="E22" s="8"/>
      <c r="F22" s="8"/>
      <c r="G22" s="8"/>
      <c r="H22" s="32"/>
      <c r="I22" s="32"/>
      <c r="J22" s="32"/>
      <c r="K22" s="32"/>
      <c r="L22" s="32"/>
      <c r="M22" s="32"/>
      <c r="N22" s="32"/>
      <c r="O22" s="29"/>
      <c r="P22" s="33"/>
      <c r="Q22" s="33"/>
      <c r="R22" s="33"/>
      <c r="S22" s="33"/>
      <c r="T22" s="33"/>
      <c r="U22" s="33"/>
      <c r="V22" s="33"/>
      <c r="W22" s="8"/>
      <c r="X22" s="8"/>
      <c r="Y22" s="8"/>
      <c r="Z22" s="8"/>
    </row>
    <row r="23" ht="6.75" customHeight="1">
      <c r="A23" s="8"/>
      <c r="B23" s="8"/>
      <c r="C23" s="8"/>
      <c r="D23" s="8"/>
      <c r="E23" s="8"/>
      <c r="F23" s="8"/>
      <c r="G23" s="8"/>
      <c r="H23" s="32" t="s">
        <v>26</v>
      </c>
      <c r="I23" s="34" t="str">
        <f>VLOOKUP("ceo:",Team!$A:$L,2,0)</f>
        <v/>
      </c>
      <c r="O23" s="32"/>
      <c r="P23" s="35" t="s">
        <v>27</v>
      </c>
      <c r="S23" s="36" t="str">
        <f>VLOOKUP("pre-money valuation",Overall!$I:$J,2,0)</f>
        <v/>
      </c>
      <c r="W23" s="8"/>
      <c r="X23" s="8"/>
      <c r="Y23" s="8"/>
      <c r="Z23" s="8"/>
    </row>
    <row r="24" ht="12.75" customHeight="1">
      <c r="A24" s="8"/>
      <c r="B24" s="8"/>
      <c r="C24" s="8"/>
      <c r="D24" s="8"/>
      <c r="E24" s="8"/>
      <c r="F24" s="8"/>
      <c r="G24" s="8"/>
      <c r="O24" s="37"/>
      <c r="W24" s="8"/>
      <c r="X24" s="8"/>
      <c r="Y24" s="8"/>
      <c r="Z24" s="8"/>
    </row>
    <row r="25" ht="6.75" customHeight="1">
      <c r="A25" s="8"/>
      <c r="B25" s="8"/>
      <c r="C25" s="8"/>
      <c r="D25" s="8"/>
      <c r="E25" s="8"/>
      <c r="F25" s="8"/>
      <c r="G25" s="8"/>
      <c r="O25" s="37"/>
      <c r="W25" s="8"/>
      <c r="X25" s="8"/>
      <c r="Y25" s="8"/>
      <c r="Z25" s="8"/>
    </row>
    <row r="26" ht="6.75" customHeight="1">
      <c r="A26" s="8"/>
      <c r="B26" s="8"/>
      <c r="C26" s="8"/>
      <c r="D26" s="8"/>
      <c r="E26" s="8"/>
      <c r="F26" s="8"/>
      <c r="G26" s="8"/>
      <c r="H26" s="32" t="s">
        <v>28</v>
      </c>
      <c r="I26" s="34" t="str">
        <f>VLOOKUP("location",Overall!$I:$J,2,0)</f>
        <v/>
      </c>
      <c r="O26" s="38"/>
      <c r="P26" s="35" t="s">
        <v>29</v>
      </c>
      <c r="R26" s="39"/>
      <c r="S26" s="40" t="str">
        <f>VLOOKUP("round size",Overall!$I:$J,2,0)</f>
        <v/>
      </c>
      <c r="U26" s="40"/>
      <c r="W26" s="8"/>
      <c r="X26" s="8"/>
      <c r="Y26" s="8"/>
      <c r="Z26" s="8"/>
    </row>
    <row r="27" ht="10.5" customHeight="1">
      <c r="A27" s="8"/>
      <c r="B27" s="8"/>
      <c r="C27" s="8"/>
      <c r="D27" s="8"/>
      <c r="E27" s="8"/>
      <c r="F27" s="8"/>
      <c r="G27" s="8"/>
      <c r="O27" s="41"/>
      <c r="R27" s="39"/>
      <c r="W27" s="8"/>
      <c r="X27" s="8"/>
      <c r="Y27" s="8"/>
      <c r="Z27" s="8"/>
    </row>
    <row r="28" ht="6.75" customHeight="1">
      <c r="A28" s="8"/>
      <c r="B28" s="8"/>
      <c r="C28" s="8"/>
      <c r="D28" s="8"/>
      <c r="E28" s="8"/>
      <c r="F28" s="8"/>
      <c r="G28" s="8"/>
      <c r="O28" s="41"/>
      <c r="R28" s="39"/>
      <c r="W28" s="8"/>
      <c r="X28" s="8"/>
      <c r="Y28" s="8"/>
      <c r="Z28" s="8"/>
    </row>
    <row r="29" ht="9.75" customHeight="1">
      <c r="A29" s="8"/>
      <c r="B29" s="8"/>
      <c r="C29" s="8"/>
      <c r="D29" s="8"/>
      <c r="E29" s="8"/>
      <c r="F29" s="8"/>
      <c r="G29" s="8"/>
      <c r="H29" s="41" t="s">
        <v>30</v>
      </c>
      <c r="I29" s="42" t="str">
        <f>VLOOKUP("ceo linkedin:",Team!$A:$L,2,0)</f>
        <v/>
      </c>
      <c r="O29" s="41"/>
      <c r="P29" s="35" t="s">
        <v>31</v>
      </c>
      <c r="R29" s="39"/>
      <c r="S29" s="43" t="str">
        <f>VLOOKUP("structure",Overall!$I:$J,2,0)</f>
        <v/>
      </c>
      <c r="W29" s="8"/>
      <c r="X29" s="8"/>
      <c r="Y29" s="8"/>
      <c r="Z29" s="8"/>
    </row>
    <row r="30" ht="6.75" customHeight="1">
      <c r="A30" s="8"/>
      <c r="B30" s="8"/>
      <c r="C30" s="8"/>
      <c r="D30" s="8"/>
      <c r="E30" s="8"/>
      <c r="F30" s="8"/>
      <c r="G30" s="8"/>
      <c r="O30" s="41"/>
      <c r="R30" s="39"/>
      <c r="W30" s="8"/>
      <c r="X30" s="8"/>
      <c r="Y30" s="8"/>
      <c r="Z30" s="8"/>
    </row>
    <row r="31" ht="6.75" customHeight="1">
      <c r="A31" s="8"/>
      <c r="B31" s="8"/>
      <c r="C31" s="8"/>
      <c r="D31" s="8"/>
      <c r="E31" s="8"/>
      <c r="F31" s="8"/>
      <c r="G31" s="8"/>
      <c r="O31" s="39"/>
      <c r="R31" s="39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41" t="s">
        <v>32</v>
      </c>
      <c r="I32" s="39" t="str">
        <f>VLOOKUP("ceo email:",Team!$A:$L,2,0)</f>
        <v/>
      </c>
      <c r="O32" s="39"/>
      <c r="P32" s="44" t="s">
        <v>33</v>
      </c>
      <c r="R32" s="39"/>
      <c r="S32" s="40" t="str">
        <f>VLOOKUP("amount committed",Overall!$I:$J,2,0)</f>
        <v/>
      </c>
      <c r="W32" s="8"/>
      <c r="X32" s="8"/>
      <c r="Y32" s="8"/>
      <c r="Z32" s="8"/>
    </row>
    <row r="33" ht="6.75" customHeight="1">
      <c r="A33" s="8"/>
      <c r="B33" s="8"/>
      <c r="C33" s="8"/>
      <c r="D33" s="8"/>
      <c r="E33" s="8"/>
      <c r="F33" s="8"/>
      <c r="G33" s="8"/>
      <c r="O33" s="39"/>
      <c r="R33" s="39"/>
      <c r="W33" s="8"/>
      <c r="X33" s="8"/>
      <c r="Y33" s="8"/>
      <c r="Z33" s="8"/>
    </row>
    <row r="34" ht="6.75" customHeight="1">
      <c r="A34" s="8"/>
      <c r="B34" s="8"/>
      <c r="C34" s="8"/>
      <c r="D34" s="8"/>
      <c r="E34" s="8"/>
      <c r="F34" s="8"/>
      <c r="G34" s="8"/>
      <c r="O34" s="39"/>
      <c r="R34" s="39"/>
      <c r="W34" s="8"/>
      <c r="X34" s="8"/>
      <c r="Y34" s="8"/>
      <c r="Z34" s="8"/>
    </row>
    <row r="35" ht="12.0" customHeight="1">
      <c r="A35" s="8"/>
      <c r="B35" s="8"/>
      <c r="C35" s="8"/>
      <c r="D35" s="8"/>
      <c r="E35" s="8"/>
      <c r="F35" s="8"/>
      <c r="G35" s="8"/>
      <c r="H35" s="39"/>
      <c r="I35" s="39"/>
      <c r="J35" s="39"/>
      <c r="K35" s="39"/>
      <c r="L35" s="39"/>
      <c r="M35" s="39"/>
      <c r="N35" s="39"/>
      <c r="O35" s="39"/>
      <c r="P35" s="44" t="s">
        <v>34</v>
      </c>
      <c r="R35" s="39"/>
      <c r="S35" s="40" t="str">
        <f>VLOOKUP("referral source",Overall!$I:$J,2,0)</f>
        <v/>
      </c>
      <c r="W35" s="8"/>
      <c r="X35" s="8"/>
      <c r="Y35" s="8"/>
      <c r="Z35" s="8"/>
    </row>
    <row r="36" ht="6.75" customHeight="1">
      <c r="A36" s="8"/>
      <c r="B36" s="8"/>
      <c r="C36" s="8"/>
      <c r="D36" s="8"/>
      <c r="E36" s="8"/>
      <c r="F36" s="8"/>
      <c r="G36" s="8"/>
      <c r="H36" s="41" t="s">
        <v>35</v>
      </c>
      <c r="J36" s="39"/>
      <c r="K36" s="39"/>
      <c r="L36" s="39"/>
      <c r="M36" s="39"/>
      <c r="N36" s="39"/>
      <c r="O36" s="39"/>
      <c r="R36" s="39"/>
      <c r="W36" s="8"/>
      <c r="X36" s="8"/>
      <c r="Y36" s="8"/>
      <c r="Z36" s="8"/>
    </row>
    <row r="37" ht="6.75" customHeight="1">
      <c r="A37" s="8"/>
      <c r="B37" s="8"/>
      <c r="C37" s="8"/>
      <c r="D37" s="8"/>
      <c r="E37" s="8"/>
      <c r="F37" s="8"/>
      <c r="G37" s="8"/>
      <c r="J37" s="39"/>
      <c r="K37" s="39"/>
      <c r="L37" s="39"/>
      <c r="M37" s="39"/>
      <c r="N37" s="39"/>
      <c r="O37" s="39"/>
      <c r="R37" s="39"/>
      <c r="W37" s="8"/>
      <c r="X37" s="8"/>
      <c r="Y37" s="8"/>
      <c r="Z37" s="8"/>
    </row>
    <row r="38" ht="27.0" customHeight="1">
      <c r="A38" s="8"/>
      <c r="B38" s="8"/>
      <c r="C38" s="8"/>
      <c r="D38" s="8"/>
      <c r="E38" s="8"/>
      <c r="F38" s="8"/>
      <c r="G38" s="8"/>
      <c r="J38" s="39"/>
      <c r="K38" s="39"/>
      <c r="L38" s="39"/>
      <c r="M38" s="39"/>
      <c r="N38" s="39"/>
      <c r="O38" s="39"/>
      <c r="P38" s="44" t="s">
        <v>36</v>
      </c>
      <c r="R38" s="39"/>
      <c r="S38" s="40" t="str">
        <f>VLOOKUP("lead investor",Overall!$I:$J,2,0)</f>
        <v/>
      </c>
      <c r="W38" s="8"/>
      <c r="X38" s="8"/>
      <c r="Y38" s="8"/>
      <c r="Z38" s="8"/>
    </row>
    <row r="39" ht="6.75" hidden="1" customHeight="1">
      <c r="A39" s="8"/>
      <c r="B39" s="8"/>
      <c r="C39" s="8"/>
      <c r="D39" s="8"/>
      <c r="E39" s="8"/>
      <c r="F39" s="8"/>
      <c r="G39" s="8"/>
      <c r="H39" s="43" t="str">
        <f>Team!A5</f>
        <v/>
      </c>
      <c r="O39" s="39"/>
      <c r="R39" s="39"/>
      <c r="W39" s="8"/>
      <c r="X39" s="8"/>
      <c r="Y39" s="8"/>
      <c r="Z39" s="8"/>
    </row>
    <row r="40" ht="6.75" hidden="1" customHeight="1">
      <c r="A40" s="8"/>
      <c r="B40" s="8"/>
      <c r="C40" s="8"/>
      <c r="D40" s="8"/>
      <c r="E40" s="8"/>
      <c r="F40" s="8"/>
      <c r="G40" s="8"/>
      <c r="O40" s="39"/>
      <c r="R40" s="39"/>
      <c r="W40" s="8"/>
      <c r="X40" s="8"/>
      <c r="Y40" s="8"/>
      <c r="Z40" s="8"/>
    </row>
    <row r="41" ht="6.75" hidden="1" customHeight="1">
      <c r="A41" s="8"/>
      <c r="B41" s="8"/>
      <c r="C41" s="8"/>
      <c r="D41" s="8"/>
      <c r="E41" s="8"/>
      <c r="F41" s="8"/>
      <c r="G41" s="8"/>
      <c r="O41" s="39"/>
      <c r="P41" s="44" t="s">
        <v>37</v>
      </c>
      <c r="R41" s="39"/>
      <c r="S41" s="40" t="str">
        <f>VLOOKUP("co-investors",Overall!$I:$J,2,0)</f>
        <v/>
      </c>
      <c r="W41" s="8"/>
      <c r="X41" s="8"/>
      <c r="Y41" s="8"/>
      <c r="Z41" s="8"/>
    </row>
    <row r="42" ht="45.0" hidden="1" customHeight="1">
      <c r="A42" s="8"/>
      <c r="B42" s="8"/>
      <c r="C42" s="8"/>
      <c r="D42" s="8"/>
      <c r="E42" s="8"/>
      <c r="F42" s="8"/>
      <c r="G42" s="8"/>
      <c r="O42" s="39"/>
      <c r="R42" s="39"/>
      <c r="W42" s="8"/>
      <c r="X42" s="8"/>
      <c r="Y42" s="8"/>
      <c r="Z42" s="8"/>
    </row>
    <row r="43" ht="0.75" hidden="1" customHeight="1">
      <c r="A43" s="8"/>
      <c r="B43" s="8"/>
      <c r="C43" s="8"/>
      <c r="D43" s="8"/>
      <c r="E43" s="8"/>
      <c r="F43" s="8"/>
      <c r="G43" s="8"/>
      <c r="O43" s="39"/>
      <c r="R43" s="39"/>
      <c r="W43" s="8"/>
      <c r="X43" s="8"/>
      <c r="Y43" s="8"/>
      <c r="Z43" s="8"/>
    </row>
    <row r="44" ht="0.75" hidden="1" customHeight="1">
      <c r="A44" s="8"/>
      <c r="B44" s="8"/>
      <c r="C44" s="8"/>
      <c r="D44" s="8"/>
      <c r="E44" s="8"/>
      <c r="F44" s="8"/>
      <c r="G44" s="8"/>
      <c r="O44" s="39"/>
      <c r="P44" s="39"/>
      <c r="Q44" s="39"/>
      <c r="R44" s="39"/>
      <c r="W44" s="8"/>
      <c r="X44" s="8"/>
      <c r="Y44" s="8"/>
      <c r="Z44" s="8"/>
    </row>
    <row r="45" ht="0.75" hidden="1" customHeight="1">
      <c r="A45" s="8"/>
      <c r="B45" s="8"/>
      <c r="C45" s="8"/>
      <c r="D45" s="8"/>
      <c r="E45" s="8"/>
      <c r="F45" s="8"/>
      <c r="G45" s="8"/>
      <c r="O45" s="39"/>
      <c r="P45" s="39"/>
      <c r="Q45" s="39"/>
      <c r="R45" s="39"/>
      <c r="W45" s="8"/>
      <c r="X45" s="8"/>
      <c r="Y45" s="8"/>
      <c r="Z45" s="8"/>
    </row>
    <row r="46" ht="0.75" hidden="1" customHeight="1">
      <c r="A46" s="8"/>
      <c r="B46" s="8"/>
      <c r="C46" s="8"/>
      <c r="D46" s="8"/>
      <c r="E46" s="8"/>
      <c r="F46" s="8"/>
      <c r="G46" s="8"/>
      <c r="O46" s="39"/>
      <c r="P46" s="39"/>
      <c r="Q46" s="39"/>
      <c r="R46" s="39"/>
      <c r="W46" s="8"/>
      <c r="X46" s="8"/>
      <c r="Y46" s="8"/>
      <c r="Z46" s="8"/>
    </row>
    <row r="47" ht="132.0" customHeight="1">
      <c r="A47" s="8"/>
      <c r="B47" s="8"/>
      <c r="C47" s="8"/>
      <c r="D47" s="8"/>
      <c r="E47" s="8"/>
      <c r="F47" s="8"/>
      <c r="G47" s="8"/>
      <c r="O47" s="45"/>
      <c r="P47" s="39"/>
      <c r="Q47" s="39"/>
      <c r="R47" s="39"/>
      <c r="S47" s="40"/>
      <c r="T47" s="40"/>
      <c r="U47" s="40"/>
      <c r="V47" s="40"/>
      <c r="W47" s="8"/>
      <c r="X47" s="8"/>
      <c r="Y47" s="8"/>
      <c r="Z47" s="8"/>
    </row>
    <row r="48" ht="6.75" customHeight="1">
      <c r="A48" s="8"/>
      <c r="B48" s="8"/>
      <c r="C48" s="8"/>
      <c r="D48" s="8"/>
      <c r="E48" s="8"/>
      <c r="F48" s="8"/>
      <c r="G48" s="8"/>
      <c r="H48" s="28" t="s">
        <v>38</v>
      </c>
      <c r="O48" s="45"/>
      <c r="P48" s="28" t="s">
        <v>39</v>
      </c>
      <c r="W48" s="8"/>
      <c r="X48" s="8"/>
      <c r="Y48" s="8"/>
      <c r="Z48" s="8"/>
    </row>
    <row r="49" ht="6.75" customHeight="1">
      <c r="A49" s="8"/>
      <c r="B49" s="8"/>
      <c r="C49" s="8"/>
      <c r="D49" s="8"/>
      <c r="E49" s="8"/>
      <c r="F49" s="8"/>
      <c r="G49" s="8"/>
      <c r="O49" s="45"/>
      <c r="W49" s="8"/>
      <c r="X49" s="8"/>
      <c r="Y49" s="8"/>
      <c r="Z49" s="8"/>
    </row>
    <row r="50" ht="6.75" customHeight="1">
      <c r="A50" s="8"/>
      <c r="B50" s="8"/>
      <c r="C50" s="8"/>
      <c r="D50" s="8"/>
      <c r="E50" s="8"/>
      <c r="F50" s="8"/>
      <c r="G50" s="8"/>
      <c r="O50" s="45"/>
      <c r="W50" s="8"/>
      <c r="X50" s="8"/>
      <c r="Y50" s="8"/>
      <c r="Z50" s="8"/>
    </row>
    <row r="51" ht="6.75" customHeight="1">
      <c r="A51" s="8"/>
      <c r="B51" s="8"/>
      <c r="C51" s="8"/>
      <c r="D51" s="8"/>
      <c r="E51" s="8"/>
      <c r="F51" s="8"/>
      <c r="G51" s="8"/>
      <c r="H51" s="31"/>
      <c r="I51" s="31"/>
      <c r="J51" s="31"/>
      <c r="K51" s="31"/>
      <c r="L51" s="31"/>
      <c r="M51" s="31"/>
      <c r="N51" s="31"/>
      <c r="O51" s="45"/>
      <c r="P51" s="31"/>
      <c r="Q51" s="31"/>
      <c r="R51" s="31"/>
      <c r="S51" s="31"/>
      <c r="T51" s="31"/>
      <c r="U51" s="31"/>
      <c r="V51" s="31"/>
      <c r="W51" s="8"/>
      <c r="X51" s="8"/>
      <c r="Y51" s="8"/>
      <c r="Z51" s="8"/>
    </row>
    <row r="52" ht="6.75" customHeight="1">
      <c r="A52" s="8"/>
      <c r="B52" s="8"/>
      <c r="C52" s="8"/>
      <c r="D52" s="8"/>
      <c r="E52" s="8"/>
      <c r="F52" s="8"/>
      <c r="G52" s="8"/>
      <c r="H52" s="46" t="str">
        <f>Overall!J8</f>
        <v/>
      </c>
      <c r="I52" s="47"/>
      <c r="J52" s="47"/>
      <c r="K52" s="47"/>
      <c r="L52" s="47"/>
      <c r="M52" s="47"/>
      <c r="N52" s="47"/>
      <c r="O52" s="45"/>
      <c r="P52" s="46" t="str">
        <f>Overall!J20</f>
        <v/>
      </c>
      <c r="Q52" s="47"/>
      <c r="R52" s="47"/>
      <c r="S52" s="47"/>
      <c r="T52" s="47"/>
      <c r="U52" s="47"/>
      <c r="V52" s="47"/>
      <c r="W52" s="8"/>
      <c r="X52" s="8"/>
      <c r="Y52" s="8"/>
      <c r="Z52" s="8"/>
    </row>
    <row r="53" ht="0.75" customHeight="1">
      <c r="A53" s="8"/>
      <c r="B53" s="8"/>
      <c r="C53" s="8"/>
      <c r="D53" s="8"/>
      <c r="E53" s="8"/>
      <c r="F53" s="8"/>
      <c r="G53" s="8"/>
      <c r="O53" s="45"/>
      <c r="W53" s="8"/>
      <c r="X53" s="8"/>
      <c r="Y53" s="8"/>
      <c r="Z53" s="8"/>
    </row>
    <row r="54" ht="0.75" customHeight="1">
      <c r="A54" s="8"/>
      <c r="B54" s="8"/>
      <c r="C54" s="8"/>
      <c r="D54" s="8"/>
      <c r="E54" s="8"/>
      <c r="F54" s="8"/>
      <c r="G54" s="8"/>
      <c r="O54" s="45"/>
      <c r="W54" s="8"/>
      <c r="X54" s="8"/>
      <c r="Y54" s="8"/>
      <c r="Z54" s="8"/>
    </row>
    <row r="55" ht="0.75" customHeight="1">
      <c r="A55" s="8"/>
      <c r="B55" s="8"/>
      <c r="C55" s="8"/>
      <c r="D55" s="8"/>
      <c r="E55" s="8"/>
      <c r="F55" s="8"/>
      <c r="G55" s="8"/>
      <c r="O55" s="45"/>
      <c r="W55" s="8"/>
      <c r="X55" s="8"/>
      <c r="Y55" s="8"/>
      <c r="Z55" s="8"/>
    </row>
    <row r="56" ht="16.5" customHeight="1">
      <c r="A56" s="8"/>
      <c r="B56" s="8"/>
      <c r="C56" s="8"/>
      <c r="D56" s="8"/>
      <c r="E56" s="8"/>
      <c r="F56" s="8"/>
      <c r="G56" s="8"/>
      <c r="O56" s="45"/>
      <c r="W56" s="8"/>
      <c r="X56" s="8"/>
      <c r="Y56" s="8"/>
      <c r="Z56" s="8"/>
    </row>
    <row r="57" ht="0.75" customHeight="1">
      <c r="A57" s="8"/>
      <c r="B57" s="8"/>
      <c r="C57" s="8"/>
      <c r="D57" s="8"/>
      <c r="E57" s="8"/>
      <c r="F57" s="8"/>
      <c r="G57" s="8"/>
      <c r="O57" s="45"/>
      <c r="W57" s="8"/>
      <c r="X57" s="8"/>
      <c r="Y57" s="8"/>
      <c r="Z57" s="8"/>
    </row>
    <row r="58" ht="0.75" customHeight="1">
      <c r="A58" s="8"/>
      <c r="B58" s="8"/>
      <c r="C58" s="8"/>
      <c r="D58" s="8"/>
      <c r="E58" s="8"/>
      <c r="F58" s="8"/>
      <c r="G58" s="8"/>
      <c r="O58" s="45"/>
      <c r="W58" s="8"/>
      <c r="X58" s="8"/>
      <c r="Y58" s="8"/>
      <c r="Z58" s="8"/>
    </row>
    <row r="59" ht="0.75" customHeight="1">
      <c r="A59" s="8"/>
      <c r="B59" s="8"/>
      <c r="C59" s="8"/>
      <c r="D59" s="8"/>
      <c r="E59" s="8"/>
      <c r="F59" s="8"/>
      <c r="G59" s="8"/>
      <c r="O59" s="45"/>
      <c r="W59" s="8"/>
      <c r="X59" s="8"/>
      <c r="Y59" s="8"/>
      <c r="Z59" s="8"/>
    </row>
    <row r="60" ht="30.75" customHeight="1">
      <c r="A60" s="8"/>
      <c r="B60" s="8"/>
      <c r="C60" s="8"/>
      <c r="D60" s="8"/>
      <c r="E60" s="8"/>
      <c r="F60" s="8"/>
      <c r="G60" s="8"/>
      <c r="O60" s="45"/>
      <c r="W60" s="8"/>
      <c r="X60" s="8"/>
      <c r="Y60" s="8"/>
      <c r="Z60" s="8"/>
    </row>
    <row r="61" ht="0.75" customHeight="1">
      <c r="A61" s="8"/>
      <c r="B61" s="8"/>
      <c r="C61" s="8"/>
      <c r="D61" s="8"/>
      <c r="E61" s="8"/>
      <c r="F61" s="8"/>
      <c r="G61" s="8"/>
      <c r="O61" s="45"/>
      <c r="W61" s="8"/>
      <c r="X61" s="8"/>
      <c r="Y61" s="8"/>
      <c r="Z61" s="8"/>
    </row>
    <row r="62" ht="0.75" hidden="1" customHeight="1">
      <c r="A62" s="8"/>
      <c r="B62" s="8"/>
      <c r="C62" s="8"/>
      <c r="D62" s="8"/>
      <c r="E62" s="8"/>
      <c r="F62" s="8"/>
      <c r="G62" s="8"/>
      <c r="O62" s="45"/>
      <c r="W62" s="8"/>
      <c r="X62" s="8"/>
      <c r="Y62" s="8"/>
      <c r="Z62" s="8"/>
    </row>
    <row r="63" ht="6.75" hidden="1" customHeight="1">
      <c r="A63" s="8"/>
      <c r="B63" s="8"/>
      <c r="C63" s="8"/>
      <c r="D63" s="8"/>
      <c r="E63" s="8"/>
      <c r="F63" s="8"/>
      <c r="G63" s="8"/>
      <c r="O63" s="45"/>
      <c r="W63" s="8"/>
      <c r="X63" s="8"/>
      <c r="Y63" s="8"/>
      <c r="Z63" s="8"/>
    </row>
    <row r="64" ht="6.75" customHeight="1">
      <c r="A64" s="8"/>
      <c r="B64" s="8"/>
      <c r="C64" s="8"/>
      <c r="D64" s="8"/>
      <c r="E64" s="8"/>
      <c r="F64" s="8"/>
      <c r="G64" s="8"/>
      <c r="O64" s="45"/>
      <c r="W64" s="8"/>
      <c r="X64" s="8"/>
      <c r="Y64" s="8"/>
      <c r="Z64" s="8"/>
    </row>
    <row r="65" ht="6.75" customHeight="1">
      <c r="A65" s="8"/>
      <c r="B65" s="8"/>
      <c r="C65" s="8"/>
      <c r="D65" s="8"/>
      <c r="E65" s="8"/>
      <c r="F65" s="8"/>
      <c r="G65" s="8"/>
      <c r="O65" s="48"/>
      <c r="W65" s="8"/>
      <c r="X65" s="8"/>
      <c r="Y65" s="8"/>
      <c r="Z65" s="8"/>
    </row>
    <row r="66" ht="6.75" customHeight="1">
      <c r="A66" s="8"/>
      <c r="B66" s="8"/>
      <c r="C66" s="8"/>
      <c r="D66" s="8"/>
      <c r="E66" s="8"/>
      <c r="F66" s="8"/>
      <c r="G66" s="8"/>
      <c r="O66" s="48"/>
      <c r="W66" s="8"/>
      <c r="X66" s="8"/>
      <c r="Y66" s="8"/>
      <c r="Z66" s="8"/>
    </row>
    <row r="67" ht="6.75" customHeight="1">
      <c r="A67" s="8"/>
      <c r="B67" s="8"/>
      <c r="C67" s="8"/>
      <c r="D67" s="8"/>
      <c r="E67" s="8"/>
      <c r="F67" s="8"/>
      <c r="G67" s="8"/>
      <c r="H67" s="48"/>
      <c r="I67" s="48"/>
      <c r="J67" s="48"/>
      <c r="K67" s="48"/>
      <c r="L67" s="48"/>
      <c r="M67" s="8"/>
      <c r="N67" s="8"/>
      <c r="O67" s="48"/>
      <c r="P67" s="48"/>
      <c r="Q67" s="48"/>
      <c r="R67" s="48"/>
      <c r="S67" s="49"/>
      <c r="T67" s="49"/>
      <c r="U67" s="49"/>
      <c r="V67" s="49"/>
      <c r="W67" s="8"/>
      <c r="X67" s="8"/>
      <c r="Y67" s="8"/>
      <c r="Z67" s="8"/>
    </row>
    <row r="68" ht="6.75" customHeight="1">
      <c r="A68" s="8"/>
      <c r="B68" s="8"/>
      <c r="C68" s="8"/>
      <c r="D68" s="8"/>
      <c r="E68" s="8"/>
      <c r="F68" s="8"/>
      <c r="G68" s="8"/>
      <c r="H68" s="50" t="s">
        <v>14</v>
      </c>
      <c r="M68" s="51">
        <f>Overall!F7</f>
        <v>0.3333333333</v>
      </c>
      <c r="N68" s="52"/>
      <c r="O68" s="8"/>
      <c r="P68" s="53" t="s">
        <v>6</v>
      </c>
      <c r="U68" s="54">
        <f>Overall!F2</f>
        <v>3.782608696</v>
      </c>
      <c r="V68" s="52"/>
      <c r="W68" s="52"/>
      <c r="X68" s="8"/>
      <c r="Y68" s="8"/>
      <c r="Z68" s="8"/>
    </row>
    <row r="69" ht="16.5" customHeight="1">
      <c r="A69" s="8"/>
      <c r="B69" s="8"/>
      <c r="C69" s="8"/>
      <c r="D69" s="8"/>
      <c r="E69" s="8"/>
      <c r="F69" s="8"/>
      <c r="G69" s="8"/>
      <c r="M69" s="55"/>
      <c r="N69" s="52"/>
      <c r="O69" s="8"/>
      <c r="U69" s="56"/>
      <c r="V69" s="52"/>
      <c r="W69" s="29"/>
      <c r="X69" s="8"/>
      <c r="Y69" s="8"/>
      <c r="Z69" s="8"/>
    </row>
    <row r="70" ht="6.75" customHeight="1">
      <c r="A70" s="8"/>
      <c r="B70" s="8"/>
      <c r="C70" s="8"/>
      <c r="D70" s="8"/>
      <c r="E70" s="8"/>
      <c r="F70" s="8"/>
      <c r="G70" s="8"/>
      <c r="M70" s="57"/>
      <c r="N70" s="52"/>
      <c r="O70" s="8"/>
      <c r="U70" s="58"/>
      <c r="V70" s="52"/>
      <c r="W70" s="29"/>
      <c r="X70" s="8"/>
      <c r="Y70" s="8"/>
      <c r="Z70" s="8"/>
    </row>
    <row r="71" ht="6.75" customHeight="1">
      <c r="A71" s="8"/>
      <c r="B71" s="8"/>
      <c r="C71" s="8"/>
      <c r="D71" s="8"/>
      <c r="E71" s="8"/>
      <c r="F71" s="8"/>
      <c r="G71" s="8"/>
      <c r="H71" s="59"/>
      <c r="I71" s="59"/>
      <c r="J71" s="59"/>
      <c r="K71" s="59"/>
      <c r="L71" s="59"/>
      <c r="M71" s="60"/>
      <c r="N71" s="60"/>
      <c r="O71" s="8"/>
      <c r="P71" s="61"/>
      <c r="Q71" s="61"/>
      <c r="R71" s="61"/>
      <c r="S71" s="61"/>
      <c r="T71" s="61"/>
      <c r="U71" s="62"/>
      <c r="V71" s="62"/>
      <c r="W71" s="29"/>
      <c r="X71" s="8"/>
      <c r="Y71" s="8"/>
      <c r="Z71" s="8"/>
    </row>
    <row r="72" ht="6.75" customHeight="1">
      <c r="A72" s="8"/>
      <c r="B72" s="8"/>
      <c r="C72" s="8"/>
      <c r="D72" s="8"/>
      <c r="E72" s="8"/>
      <c r="F72" s="8"/>
      <c r="G72" s="8"/>
      <c r="H72" s="63"/>
      <c r="I72" s="63"/>
      <c r="J72" s="8"/>
      <c r="K72" s="64"/>
      <c r="L72" s="64"/>
      <c r="M72" s="64"/>
      <c r="N72" s="64"/>
      <c r="O72" s="8"/>
      <c r="P72" s="35" t="s">
        <v>40</v>
      </c>
      <c r="U72" s="65">
        <f>Growth!B1</f>
        <v>200000</v>
      </c>
      <c r="W72" s="29"/>
      <c r="X72" s="8"/>
      <c r="Y72" s="8"/>
      <c r="Z72" s="8"/>
    </row>
    <row r="73" ht="6.75" customHeight="1">
      <c r="A73" s="8"/>
      <c r="B73" s="8"/>
      <c r="C73" s="8"/>
      <c r="D73" s="8"/>
      <c r="E73" s="8"/>
      <c r="F73" s="8"/>
      <c r="G73" s="8"/>
      <c r="H73" s="35" t="s">
        <v>15</v>
      </c>
      <c r="J73" s="39"/>
      <c r="K73" s="66"/>
      <c r="L73" s="66"/>
      <c r="M73" s="67">
        <f>VLOOKUP(H73,Overall!C:D,2,0)</f>
        <v>4</v>
      </c>
      <c r="N73" s="66"/>
      <c r="O73" s="8"/>
      <c r="W73" s="29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J74" s="39"/>
      <c r="K74" s="66"/>
      <c r="L74" s="66"/>
      <c r="M74" s="55"/>
      <c r="N74" s="68"/>
      <c r="O74" s="8"/>
      <c r="W74" s="69"/>
      <c r="X74" s="8"/>
      <c r="Y74" s="8"/>
      <c r="Z74" s="8"/>
    </row>
    <row r="75" ht="6.75" customHeight="1">
      <c r="A75" s="8"/>
      <c r="B75" s="8"/>
      <c r="C75" s="8"/>
      <c r="D75" s="8"/>
      <c r="E75" s="8"/>
      <c r="F75" s="8"/>
      <c r="G75" s="8"/>
      <c r="J75" s="39"/>
      <c r="K75" s="66"/>
      <c r="L75" s="66"/>
      <c r="M75" s="57"/>
      <c r="N75" s="68"/>
      <c r="O75" s="8"/>
      <c r="P75" s="35" t="s">
        <v>41</v>
      </c>
      <c r="U75" s="70" t="str">
        <f>IF(Growth!B7="","N/A",Growth!B7)</f>
        <v>N/A</v>
      </c>
      <c r="W75" s="33"/>
      <c r="X75" s="8"/>
      <c r="Y75" s="8"/>
      <c r="Z75" s="8"/>
    </row>
    <row r="76" ht="6.75" customHeight="1">
      <c r="A76" s="8"/>
      <c r="B76" s="8"/>
      <c r="C76" s="8"/>
      <c r="D76" s="8"/>
      <c r="E76" s="8"/>
      <c r="F76" s="8"/>
      <c r="G76" s="8"/>
      <c r="H76" s="44"/>
      <c r="I76" s="44"/>
      <c r="J76" s="39"/>
      <c r="K76" s="68"/>
      <c r="L76" s="68"/>
      <c r="M76" s="68"/>
      <c r="N76" s="68"/>
      <c r="O76" s="8"/>
      <c r="W76" s="33"/>
      <c r="X76" s="8"/>
      <c r="Y76" s="8"/>
      <c r="Z76" s="8"/>
    </row>
    <row r="77" ht="12.75" customHeight="1">
      <c r="A77" s="8"/>
      <c r="B77" s="8"/>
      <c r="C77" s="8"/>
      <c r="D77" s="8"/>
      <c r="E77" s="8"/>
      <c r="F77" s="8"/>
      <c r="G77" s="8"/>
      <c r="H77" s="43" t="str">
        <f>Team!A21</f>
        <v/>
      </c>
      <c r="O77" s="8"/>
      <c r="W77" s="33"/>
      <c r="X77" s="8"/>
      <c r="Y77" s="8"/>
      <c r="Z77" s="8"/>
    </row>
    <row r="78" ht="6.75" customHeight="1">
      <c r="A78" s="8"/>
      <c r="B78" s="8"/>
      <c r="C78" s="8"/>
      <c r="D78" s="8"/>
      <c r="E78" s="8"/>
      <c r="F78" s="8"/>
      <c r="G78" s="8"/>
      <c r="O78" s="8"/>
      <c r="P78" s="44"/>
      <c r="Q78" s="44"/>
      <c r="R78" s="39"/>
      <c r="S78" s="66"/>
      <c r="T78" s="66"/>
      <c r="U78" s="66"/>
      <c r="V78" s="68"/>
      <c r="W78" s="33"/>
      <c r="X78" s="8"/>
      <c r="Y78" s="8"/>
      <c r="Z78" s="8"/>
    </row>
    <row r="79" ht="6.75" customHeight="1">
      <c r="A79" s="8"/>
      <c r="B79" s="8"/>
      <c r="C79" s="8"/>
      <c r="D79" s="8"/>
      <c r="E79" s="8"/>
      <c r="F79" s="8"/>
      <c r="G79" s="8"/>
      <c r="O79" s="8"/>
      <c r="P79" s="44"/>
      <c r="Q79" s="44"/>
      <c r="R79" s="39"/>
      <c r="S79" s="66"/>
      <c r="T79" s="66"/>
      <c r="U79" s="66"/>
      <c r="V79" s="66"/>
      <c r="W79" s="33"/>
      <c r="X79" s="8"/>
      <c r="Y79" s="8"/>
      <c r="Z79" s="8"/>
    </row>
    <row r="80" ht="6.75" customHeight="1">
      <c r="A80" s="8"/>
      <c r="B80" s="8"/>
      <c r="C80" s="8"/>
      <c r="D80" s="8"/>
      <c r="E80" s="8"/>
      <c r="F80" s="8"/>
      <c r="G80" s="8"/>
      <c r="O80" s="8"/>
      <c r="P80" s="35" t="s">
        <v>9</v>
      </c>
      <c r="R80" s="39"/>
      <c r="S80" s="66"/>
      <c r="T80" s="66"/>
      <c r="U80" s="71">
        <f>VLOOKUP(P80,Overall!C:D,2,0)</f>
        <v>3</v>
      </c>
      <c r="V80" s="66"/>
      <c r="W80" s="33"/>
      <c r="X80" s="8"/>
      <c r="Y80" s="8"/>
      <c r="Z80" s="8"/>
    </row>
    <row r="81" ht="13.5" customHeight="1">
      <c r="A81" s="8"/>
      <c r="B81" s="8"/>
      <c r="C81" s="8"/>
      <c r="D81" s="8"/>
      <c r="E81" s="8"/>
      <c r="F81" s="8"/>
      <c r="G81" s="8"/>
      <c r="O81" s="8"/>
      <c r="R81" s="39"/>
      <c r="S81" s="66"/>
      <c r="T81" s="66"/>
      <c r="U81" s="56"/>
      <c r="V81" s="68"/>
      <c r="W81" s="33"/>
      <c r="X81" s="8"/>
      <c r="Y81" s="8"/>
      <c r="Z81" s="8"/>
    </row>
    <row r="82" ht="9.0" customHeight="1">
      <c r="A82" s="8"/>
      <c r="B82" s="8"/>
      <c r="C82" s="8"/>
      <c r="D82" s="8"/>
      <c r="E82" s="8"/>
      <c r="F82" s="8"/>
      <c r="G82" s="8"/>
      <c r="O82" s="8"/>
      <c r="R82" s="39"/>
      <c r="S82" s="66"/>
      <c r="T82" s="66"/>
      <c r="U82" s="58"/>
      <c r="V82" s="68"/>
      <c r="W82" s="33"/>
      <c r="X82" s="8"/>
      <c r="Y82" s="8"/>
      <c r="Z82" s="8"/>
    </row>
    <row r="83" ht="6.75" customHeight="1">
      <c r="A83" s="8"/>
      <c r="B83" s="8"/>
      <c r="C83" s="8"/>
      <c r="D83" s="8"/>
      <c r="E83" s="8"/>
      <c r="F83" s="8"/>
      <c r="G83" s="8"/>
      <c r="O83" s="8"/>
      <c r="P83" s="44"/>
      <c r="Q83" s="44"/>
      <c r="R83" s="39"/>
      <c r="S83" s="68"/>
      <c r="T83" s="68"/>
      <c r="U83" s="68"/>
      <c r="V83" s="68"/>
      <c r="W83" s="33"/>
      <c r="X83" s="8"/>
      <c r="Y83" s="8"/>
      <c r="Z83" s="8"/>
    </row>
    <row r="84" ht="6.75" customHeight="1">
      <c r="A84" s="8"/>
      <c r="B84" s="8"/>
      <c r="C84" s="8"/>
      <c r="D84" s="8"/>
      <c r="E84" s="8"/>
      <c r="F84" s="8"/>
      <c r="G84" s="8"/>
      <c r="O84" s="8"/>
      <c r="P84" s="43" t="str">
        <f>Growth!A13</f>
        <v/>
      </c>
      <c r="W84" s="33"/>
      <c r="X84" s="8"/>
      <c r="Y84" s="8"/>
      <c r="Z84" s="8"/>
    </row>
    <row r="85" ht="0.75" customHeight="1">
      <c r="A85" s="8"/>
      <c r="B85" s="8"/>
      <c r="C85" s="8"/>
      <c r="D85" s="8"/>
      <c r="E85" s="8"/>
      <c r="F85" s="8"/>
      <c r="G85" s="8"/>
      <c r="O85" s="8"/>
      <c r="W85" s="33"/>
      <c r="X85" s="8"/>
      <c r="Y85" s="8"/>
      <c r="Z85" s="8"/>
    </row>
    <row r="86" ht="0.75" customHeight="1">
      <c r="A86" s="8"/>
      <c r="B86" s="8"/>
      <c r="C86" s="8"/>
      <c r="D86" s="8"/>
      <c r="E86" s="8"/>
      <c r="F86" s="8"/>
      <c r="G86" s="8"/>
      <c r="O86" s="8"/>
      <c r="W86" s="72"/>
      <c r="X86" s="8"/>
      <c r="Y86" s="8"/>
      <c r="Z86" s="8"/>
    </row>
    <row r="87" ht="87.75" customHeight="1">
      <c r="A87" s="8"/>
      <c r="B87" s="8"/>
      <c r="C87" s="8"/>
      <c r="D87" s="8"/>
      <c r="E87" s="8"/>
      <c r="F87" s="8"/>
      <c r="G87" s="8"/>
      <c r="O87" s="8"/>
      <c r="W87" s="33"/>
      <c r="X87" s="8"/>
      <c r="Y87" s="8"/>
      <c r="Z87" s="8"/>
    </row>
    <row r="88" ht="4.5" customHeight="1">
      <c r="A88" s="8"/>
      <c r="B88" s="8"/>
      <c r="C88" s="8"/>
      <c r="D88" s="8"/>
      <c r="E88" s="8"/>
      <c r="F88" s="8"/>
      <c r="G88" s="8"/>
      <c r="O88" s="8"/>
      <c r="W88" s="33"/>
      <c r="X88" s="8"/>
      <c r="Y88" s="8"/>
      <c r="Z88" s="8"/>
    </row>
    <row r="89" ht="6.75" customHeight="1">
      <c r="A89" s="8"/>
      <c r="B89" s="8"/>
      <c r="C89" s="8"/>
      <c r="D89" s="8"/>
      <c r="E89" s="8"/>
      <c r="F89" s="8"/>
      <c r="G89" s="8"/>
      <c r="H89" s="35" t="s">
        <v>16</v>
      </c>
      <c r="L89" s="66"/>
      <c r="M89" s="67">
        <f>VLOOKUP(H89,Overall!C:D,2,0)</f>
        <v>0</v>
      </c>
      <c r="N89" s="66"/>
      <c r="O89" s="8"/>
      <c r="W89" s="33"/>
      <c r="X89" s="8"/>
      <c r="Y89" s="8"/>
      <c r="Z89" s="8"/>
    </row>
    <row r="90" ht="15.0" customHeight="1">
      <c r="A90" s="8"/>
      <c r="B90" s="8"/>
      <c r="C90" s="8"/>
      <c r="D90" s="8"/>
      <c r="E90" s="8"/>
      <c r="F90" s="8"/>
      <c r="G90" s="8"/>
      <c r="L90" s="66"/>
      <c r="M90" s="55"/>
      <c r="N90" s="68"/>
      <c r="O90" s="8"/>
      <c r="W90" s="33"/>
      <c r="X90" s="8"/>
      <c r="Y90" s="8"/>
      <c r="Z90" s="8"/>
    </row>
    <row r="91" ht="6.75" customHeight="1">
      <c r="A91" s="8"/>
      <c r="B91" s="8"/>
      <c r="C91" s="8"/>
      <c r="D91" s="8"/>
      <c r="E91" s="8"/>
      <c r="F91" s="8"/>
      <c r="G91" s="8"/>
      <c r="L91" s="66"/>
      <c r="M91" s="57"/>
      <c r="N91" s="68"/>
      <c r="O91" s="8"/>
      <c r="W91" s="33"/>
      <c r="X91" s="8"/>
      <c r="Y91" s="8"/>
      <c r="Z91" s="8"/>
    </row>
    <row r="92" ht="6.75" customHeight="1">
      <c r="A92" s="8"/>
      <c r="B92" s="8"/>
      <c r="C92" s="8"/>
      <c r="D92" s="8"/>
      <c r="E92" s="8"/>
      <c r="F92" s="8"/>
      <c r="G92" s="8"/>
      <c r="H92" s="44"/>
      <c r="I92" s="44"/>
      <c r="J92" s="39"/>
      <c r="K92" s="68"/>
      <c r="L92" s="68"/>
      <c r="M92" s="68"/>
      <c r="N92" s="68"/>
      <c r="O92" s="8"/>
      <c r="W92" s="33"/>
      <c r="X92" s="8"/>
      <c r="Y92" s="8"/>
      <c r="Z92" s="8"/>
    </row>
    <row r="93" ht="6.75" customHeight="1">
      <c r="A93" s="8"/>
      <c r="B93" s="8"/>
      <c r="C93" s="8"/>
      <c r="D93" s="8"/>
      <c r="E93" s="8"/>
      <c r="F93" s="8"/>
      <c r="G93" s="8"/>
      <c r="H93" s="43" t="str">
        <f>Team!A42</f>
        <v/>
      </c>
      <c r="O93" s="8"/>
      <c r="W93" s="33"/>
      <c r="X93" s="8"/>
      <c r="Y93" s="8"/>
      <c r="Z93" s="8"/>
    </row>
    <row r="94" ht="6.75" customHeight="1">
      <c r="A94" s="8"/>
      <c r="B94" s="8"/>
      <c r="C94" s="8"/>
      <c r="D94" s="8"/>
      <c r="E94" s="8"/>
      <c r="F94" s="8"/>
      <c r="G94" s="8"/>
      <c r="O94" s="8"/>
      <c r="W94" s="8"/>
      <c r="X94" s="8"/>
      <c r="Y94" s="8"/>
      <c r="Z94" s="8"/>
    </row>
    <row r="95" ht="6.75" customHeight="1">
      <c r="A95" s="8"/>
      <c r="B95" s="8"/>
      <c r="C95" s="8"/>
      <c r="D95" s="8"/>
      <c r="E95" s="8"/>
      <c r="F95" s="8"/>
      <c r="G95" s="8"/>
      <c r="O95" s="8"/>
      <c r="W95" s="33"/>
      <c r="X95" s="8"/>
      <c r="Y95" s="8"/>
      <c r="Z95" s="8"/>
    </row>
    <row r="96" ht="16.5" customHeight="1">
      <c r="A96" s="8"/>
      <c r="B96" s="8"/>
      <c r="C96" s="8"/>
      <c r="D96" s="8"/>
      <c r="E96" s="8"/>
      <c r="F96" s="8"/>
      <c r="G96" s="8"/>
      <c r="O96" s="8"/>
      <c r="P96" s="35" t="s">
        <v>11</v>
      </c>
      <c r="T96" s="66"/>
      <c r="U96" s="71">
        <f>VLOOKUP(P96,Overall!C:D,2,0)</f>
        <v>4</v>
      </c>
      <c r="V96" s="66"/>
      <c r="W96" s="33"/>
      <c r="X96" s="8"/>
      <c r="Y96" s="8"/>
      <c r="Z96" s="8"/>
    </row>
    <row r="97" ht="6.75" customHeight="1">
      <c r="A97" s="8"/>
      <c r="B97" s="8"/>
      <c r="C97" s="8"/>
      <c r="D97" s="8"/>
      <c r="E97" s="8"/>
      <c r="F97" s="8"/>
      <c r="G97" s="8"/>
      <c r="O97" s="8"/>
      <c r="T97" s="66"/>
      <c r="U97" s="56"/>
      <c r="V97" s="68"/>
      <c r="W97" s="33"/>
      <c r="X97" s="8"/>
      <c r="Y97" s="8"/>
      <c r="Z97" s="8"/>
    </row>
    <row r="98" ht="6.75" customHeight="1">
      <c r="A98" s="8"/>
      <c r="B98" s="8"/>
      <c r="C98" s="8"/>
      <c r="D98" s="8"/>
      <c r="E98" s="8"/>
      <c r="F98" s="8"/>
      <c r="G98" s="8"/>
      <c r="O98" s="8"/>
      <c r="T98" s="66"/>
      <c r="U98" s="58"/>
      <c r="V98" s="68"/>
      <c r="W98" s="33"/>
      <c r="X98" s="8"/>
      <c r="Y98" s="8"/>
      <c r="Z98" s="8"/>
    </row>
    <row r="99" ht="6.75" customHeight="1">
      <c r="A99" s="8"/>
      <c r="B99" s="8"/>
      <c r="C99" s="8"/>
      <c r="D99" s="8"/>
      <c r="E99" s="8"/>
      <c r="F99" s="8"/>
      <c r="G99" s="8"/>
      <c r="O99" s="8"/>
      <c r="P99" s="44"/>
      <c r="Q99" s="44"/>
      <c r="R99" s="39"/>
      <c r="S99" s="68"/>
      <c r="T99" s="68"/>
      <c r="U99" s="73"/>
      <c r="V99" s="68"/>
      <c r="W99" s="33"/>
      <c r="X99" s="8"/>
      <c r="Y99" s="8"/>
      <c r="Z99" s="8"/>
    </row>
    <row r="100" ht="6.75" customHeight="1">
      <c r="A100" s="8"/>
      <c r="B100" s="8"/>
      <c r="C100" s="8"/>
      <c r="D100" s="8"/>
      <c r="E100" s="8"/>
      <c r="F100" s="8"/>
      <c r="G100" s="8"/>
      <c r="O100" s="8"/>
      <c r="P100" s="43" t="str">
        <f>Growth!A23</f>
        <v/>
      </c>
      <c r="W100" s="33"/>
      <c r="X100" s="8"/>
      <c r="Y100" s="8"/>
      <c r="Z100" s="8"/>
    </row>
    <row r="101" ht="6.75" customHeight="1">
      <c r="A101" s="8"/>
      <c r="B101" s="8"/>
      <c r="C101" s="8"/>
      <c r="D101" s="8"/>
      <c r="E101" s="8"/>
      <c r="F101" s="8"/>
      <c r="G101" s="8"/>
      <c r="O101" s="8"/>
      <c r="W101" s="33"/>
      <c r="X101" s="8"/>
      <c r="Y101" s="8"/>
      <c r="Z101" s="8"/>
    </row>
    <row r="102" ht="6.75" customHeight="1">
      <c r="A102" s="8"/>
      <c r="B102" s="8"/>
      <c r="C102" s="8"/>
      <c r="D102" s="8"/>
      <c r="E102" s="8"/>
      <c r="F102" s="8"/>
      <c r="G102" s="8"/>
      <c r="O102" s="8"/>
      <c r="W102" s="33"/>
      <c r="X102" s="8"/>
      <c r="Y102" s="8"/>
      <c r="Z102" s="8"/>
    </row>
    <row r="103" ht="204.0" customHeight="1">
      <c r="A103" s="8"/>
      <c r="B103" s="8"/>
      <c r="C103" s="8"/>
      <c r="D103" s="8"/>
      <c r="E103" s="8"/>
      <c r="F103" s="8"/>
      <c r="G103" s="8"/>
      <c r="O103" s="8"/>
      <c r="W103" s="33"/>
      <c r="X103" s="8"/>
      <c r="Y103" s="8"/>
      <c r="Z103" s="8"/>
    </row>
    <row r="104" ht="15.0" customHeight="1">
      <c r="A104" s="8"/>
      <c r="B104" s="8"/>
      <c r="C104" s="8"/>
      <c r="D104" s="8"/>
      <c r="E104" s="8"/>
      <c r="F104" s="8"/>
      <c r="G104" s="8"/>
      <c r="O104" s="8"/>
      <c r="W104" s="33"/>
      <c r="X104" s="8"/>
      <c r="Y104" s="8"/>
      <c r="Z104" s="8"/>
    </row>
    <row r="105" ht="6.75" customHeight="1">
      <c r="A105" s="8"/>
      <c r="B105" s="8"/>
      <c r="C105" s="8"/>
      <c r="D105" s="8"/>
      <c r="E105" s="8"/>
      <c r="F105" s="8"/>
      <c r="G105" s="8"/>
      <c r="H105" s="74" t="s">
        <v>17</v>
      </c>
      <c r="M105" s="75">
        <f>Overall!F12</f>
        <v>0.75</v>
      </c>
      <c r="N105" s="52"/>
      <c r="O105" s="8"/>
      <c r="W105" s="33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M106" s="76"/>
      <c r="N106" s="52"/>
      <c r="O106" s="8"/>
      <c r="W106" s="33"/>
      <c r="X106" s="8"/>
      <c r="Y106" s="8"/>
      <c r="Z106" s="8"/>
    </row>
    <row r="107" ht="6.75" customHeight="1">
      <c r="A107" s="8"/>
      <c r="B107" s="8"/>
      <c r="C107" s="8"/>
      <c r="D107" s="8"/>
      <c r="E107" s="8"/>
      <c r="F107" s="8"/>
      <c r="G107" s="8"/>
      <c r="M107" s="77"/>
      <c r="N107" s="52"/>
      <c r="O107" s="8"/>
      <c r="W107" s="33"/>
      <c r="X107" s="8"/>
      <c r="Y107" s="8"/>
      <c r="Z107" s="8"/>
    </row>
    <row r="108" ht="6.75" customHeight="1">
      <c r="A108" s="8"/>
      <c r="B108" s="8"/>
      <c r="C108" s="8"/>
      <c r="D108" s="8"/>
      <c r="E108" s="8"/>
      <c r="F108" s="8"/>
      <c r="G108" s="8"/>
      <c r="H108" s="78"/>
      <c r="I108" s="78"/>
      <c r="J108" s="78"/>
      <c r="K108" s="78"/>
      <c r="L108" s="78"/>
      <c r="M108" s="79"/>
      <c r="N108" s="79"/>
      <c r="O108" s="8"/>
      <c r="W108" s="33"/>
      <c r="X108" s="8"/>
      <c r="Y108" s="8"/>
      <c r="Z108" s="8"/>
    </row>
    <row r="109" ht="6.75" customHeight="1">
      <c r="A109" s="8"/>
      <c r="B109" s="8"/>
      <c r="C109" s="8"/>
      <c r="D109" s="8"/>
      <c r="E109" s="8"/>
      <c r="F109" s="8"/>
      <c r="G109" s="8"/>
      <c r="H109" s="63"/>
      <c r="I109" s="63"/>
      <c r="J109" s="8"/>
      <c r="K109" s="64"/>
      <c r="L109" s="64"/>
      <c r="M109" s="64"/>
      <c r="N109" s="64"/>
      <c r="O109" s="8"/>
      <c r="W109" s="33"/>
      <c r="X109" s="8"/>
      <c r="Y109" s="8"/>
      <c r="Z109" s="8"/>
    </row>
    <row r="110" ht="6.75" customHeight="1">
      <c r="A110" s="8"/>
      <c r="B110" s="8"/>
      <c r="C110" s="8"/>
      <c r="D110" s="8"/>
      <c r="E110" s="8"/>
      <c r="F110" s="8"/>
      <c r="G110" s="8"/>
      <c r="H110" s="35" t="s">
        <v>18</v>
      </c>
      <c r="J110" s="39"/>
      <c r="K110" s="66"/>
      <c r="L110" s="66"/>
      <c r="M110" s="80">
        <f>VLOOKUP(H110,Overall!C:D,2,0)</f>
        <v>0</v>
      </c>
      <c r="N110" s="66"/>
      <c r="O110" s="8"/>
      <c r="W110" s="33"/>
      <c r="X110" s="8"/>
      <c r="Y110" s="8"/>
      <c r="Z110" s="8"/>
    </row>
    <row r="111" ht="15.0" customHeight="1">
      <c r="A111" s="8"/>
      <c r="B111" s="8"/>
      <c r="C111" s="8"/>
      <c r="D111" s="8"/>
      <c r="E111" s="8"/>
      <c r="F111" s="8"/>
      <c r="G111" s="8"/>
      <c r="J111" s="39"/>
      <c r="K111" s="66"/>
      <c r="L111" s="66"/>
      <c r="M111" s="76"/>
      <c r="N111" s="68"/>
      <c r="O111" s="8"/>
      <c r="W111" s="8"/>
      <c r="X111" s="8"/>
      <c r="Y111" s="8"/>
      <c r="Z111" s="8"/>
    </row>
    <row r="112" ht="6.75" customHeight="1">
      <c r="A112" s="8"/>
      <c r="B112" s="8"/>
      <c r="C112" s="8"/>
      <c r="D112" s="8"/>
      <c r="E112" s="8"/>
      <c r="F112" s="8"/>
      <c r="G112" s="8"/>
      <c r="J112" s="39"/>
      <c r="K112" s="66"/>
      <c r="L112" s="66"/>
      <c r="M112" s="77"/>
      <c r="N112" s="68"/>
      <c r="O112" s="8"/>
      <c r="P112" s="35" t="s">
        <v>10</v>
      </c>
      <c r="T112" s="66"/>
      <c r="U112" s="71">
        <f>VLOOKUP(P112,Overall!C:D,2,0)</f>
        <v>3</v>
      </c>
      <c r="V112" s="66"/>
      <c r="W112" s="8"/>
      <c r="X112" s="8"/>
      <c r="Y112" s="8"/>
      <c r="Z112" s="8"/>
    </row>
    <row r="113" ht="12.75" customHeight="1">
      <c r="A113" s="8"/>
      <c r="B113" s="8"/>
      <c r="C113" s="8"/>
      <c r="D113" s="8"/>
      <c r="E113" s="8"/>
      <c r="F113" s="8"/>
      <c r="G113" s="8"/>
      <c r="H113" s="44"/>
      <c r="I113" s="44"/>
      <c r="J113" s="39"/>
      <c r="K113" s="68"/>
      <c r="L113" s="68"/>
      <c r="M113" s="68"/>
      <c r="N113" s="68"/>
      <c r="O113" s="8"/>
      <c r="T113" s="66"/>
      <c r="U113" s="56"/>
      <c r="V113" s="68"/>
      <c r="W113" s="8"/>
      <c r="X113" s="8"/>
      <c r="Y113" s="8"/>
      <c r="Z113" s="8"/>
    </row>
    <row r="114" ht="13.5" customHeight="1">
      <c r="A114" s="8"/>
      <c r="B114" s="8"/>
      <c r="C114" s="8"/>
      <c r="D114" s="8"/>
      <c r="E114" s="8"/>
      <c r="F114" s="8"/>
      <c r="G114" s="8"/>
      <c r="H114" s="43" t="str">
        <f>Investors!A5</f>
        <v/>
      </c>
      <c r="O114" s="8"/>
      <c r="T114" s="66"/>
      <c r="U114" s="58"/>
      <c r="V114" s="68"/>
      <c r="W114" s="8"/>
      <c r="X114" s="8"/>
      <c r="Y114" s="8"/>
      <c r="Z114" s="8"/>
    </row>
    <row r="115" ht="6.75" customHeight="1">
      <c r="A115" s="8"/>
      <c r="B115" s="8"/>
      <c r="C115" s="8"/>
      <c r="D115" s="8"/>
      <c r="E115" s="8"/>
      <c r="F115" s="8"/>
      <c r="G115" s="8"/>
      <c r="O115" s="8"/>
      <c r="P115" s="44"/>
      <c r="Q115" s="44"/>
      <c r="R115" s="39"/>
      <c r="S115" s="68"/>
      <c r="T115" s="68"/>
      <c r="U115" s="68"/>
      <c r="V115" s="68"/>
      <c r="W115" s="8"/>
      <c r="X115" s="8"/>
      <c r="Y115" s="8"/>
      <c r="Z115" s="8"/>
    </row>
    <row r="116" ht="6.75" customHeight="1">
      <c r="A116" s="8"/>
      <c r="B116" s="8"/>
      <c r="C116" s="8"/>
      <c r="D116" s="8"/>
      <c r="E116" s="8"/>
      <c r="F116" s="8"/>
      <c r="G116" s="8"/>
      <c r="O116" s="8"/>
      <c r="P116" s="43" t="str">
        <f>Growth!A33</f>
        <v/>
      </c>
      <c r="W116" s="8"/>
      <c r="X116" s="8"/>
      <c r="Y116" s="8"/>
      <c r="Z116" s="8"/>
    </row>
    <row r="117" ht="6.75" customHeight="1">
      <c r="A117" s="8"/>
      <c r="B117" s="8"/>
      <c r="C117" s="8"/>
      <c r="D117" s="8"/>
      <c r="E117" s="8"/>
      <c r="F117" s="8"/>
      <c r="G117" s="8"/>
      <c r="O117" s="8"/>
      <c r="W117" s="8"/>
      <c r="X117" s="8"/>
      <c r="Y117" s="8"/>
      <c r="Z117" s="8"/>
    </row>
    <row r="118" ht="21.0" customHeight="1">
      <c r="A118" s="8"/>
      <c r="B118" s="8"/>
      <c r="C118" s="8"/>
      <c r="D118" s="8"/>
      <c r="E118" s="8"/>
      <c r="F118" s="8"/>
      <c r="G118" s="8"/>
      <c r="O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O119" s="8"/>
      <c r="W119" s="8"/>
      <c r="X119" s="8"/>
      <c r="Y119" s="8"/>
      <c r="Z119" s="8"/>
    </row>
    <row r="120" ht="0.75" customHeight="1">
      <c r="A120" s="8"/>
      <c r="B120" s="8"/>
      <c r="C120" s="8"/>
      <c r="D120" s="8"/>
      <c r="E120" s="8"/>
      <c r="F120" s="8"/>
      <c r="G120" s="8"/>
      <c r="O120" s="8"/>
      <c r="W120" s="8"/>
      <c r="X120" s="8"/>
      <c r="Y120" s="8"/>
      <c r="Z120" s="8"/>
    </row>
    <row r="121" ht="0.75" customHeight="1">
      <c r="A121" s="8"/>
      <c r="B121" s="8"/>
      <c r="C121" s="8"/>
      <c r="D121" s="8"/>
      <c r="E121" s="8"/>
      <c r="F121" s="8"/>
      <c r="G121" s="8"/>
      <c r="O121" s="8"/>
      <c r="W121" s="8"/>
      <c r="X121" s="8"/>
      <c r="Y121" s="8"/>
      <c r="Z121" s="8"/>
    </row>
    <row r="122" ht="22.5" customHeight="1">
      <c r="A122" s="8"/>
      <c r="B122" s="8"/>
      <c r="C122" s="8"/>
      <c r="D122" s="8"/>
      <c r="E122" s="8"/>
      <c r="F122" s="8"/>
      <c r="G122" s="8"/>
      <c r="O122" s="8"/>
      <c r="W122" s="8"/>
      <c r="X122" s="8"/>
      <c r="Y122" s="8"/>
      <c r="Z122" s="8"/>
    </row>
    <row r="123" ht="6.75" customHeight="1">
      <c r="A123" s="8"/>
      <c r="B123" s="8"/>
      <c r="C123" s="8"/>
      <c r="D123" s="8"/>
      <c r="E123" s="8"/>
      <c r="F123" s="8"/>
      <c r="G123" s="8"/>
      <c r="O123" s="8"/>
      <c r="W123" s="8"/>
      <c r="X123" s="8"/>
      <c r="Y123" s="8"/>
      <c r="Z123" s="8"/>
    </row>
    <row r="124" ht="0.75" customHeight="1">
      <c r="A124" s="8"/>
      <c r="B124" s="8"/>
      <c r="C124" s="8"/>
      <c r="D124" s="8"/>
      <c r="E124" s="8"/>
      <c r="F124" s="8"/>
      <c r="G124" s="8"/>
      <c r="O124" s="8"/>
      <c r="W124" s="8"/>
      <c r="X124" s="8"/>
      <c r="Y124" s="8"/>
      <c r="Z124" s="8"/>
    </row>
    <row r="125" ht="7.5" customHeight="1">
      <c r="A125" s="8"/>
      <c r="B125" s="8"/>
      <c r="C125" s="8"/>
      <c r="D125" s="8"/>
      <c r="E125" s="8"/>
      <c r="F125" s="8"/>
      <c r="G125" s="8"/>
      <c r="O125" s="8"/>
      <c r="W125" s="8"/>
      <c r="X125" s="8"/>
      <c r="Y125" s="8"/>
      <c r="Z125" s="8"/>
    </row>
    <row r="126" ht="10.5" customHeight="1">
      <c r="A126" s="8"/>
      <c r="B126" s="8"/>
      <c r="C126" s="8"/>
      <c r="D126" s="8"/>
      <c r="E126" s="8"/>
      <c r="F126" s="8"/>
      <c r="G126" s="8"/>
      <c r="H126" s="35" t="s">
        <v>19</v>
      </c>
      <c r="L126" s="66"/>
      <c r="M126" s="80">
        <f>VLOOKUP(H126,Overall!C:D,2,0)</f>
        <v>0</v>
      </c>
      <c r="N126" s="66"/>
      <c r="O126" s="8"/>
      <c r="W126" s="8"/>
      <c r="X126" s="8"/>
      <c r="Y126" s="8"/>
      <c r="Z126" s="8"/>
    </row>
    <row r="127" ht="51.75" customHeight="1">
      <c r="A127" s="8"/>
      <c r="B127" s="8"/>
      <c r="C127" s="8"/>
      <c r="D127" s="8"/>
      <c r="E127" s="8"/>
      <c r="F127" s="8"/>
      <c r="G127" s="8"/>
      <c r="L127" s="66"/>
      <c r="M127" s="76"/>
      <c r="N127" s="68"/>
      <c r="O127" s="8"/>
      <c r="W127" s="8"/>
      <c r="X127" s="8"/>
      <c r="Y127" s="8"/>
      <c r="Z127" s="8"/>
    </row>
    <row r="128" ht="0.75" customHeight="1">
      <c r="A128" s="8"/>
      <c r="B128" s="8"/>
      <c r="C128" s="8"/>
      <c r="D128" s="8"/>
      <c r="E128" s="8"/>
      <c r="F128" s="8"/>
      <c r="G128" s="8"/>
      <c r="L128" s="66"/>
      <c r="M128" s="77"/>
      <c r="N128" s="68"/>
      <c r="O128" s="8"/>
      <c r="P128" s="35" t="s">
        <v>12</v>
      </c>
      <c r="T128" s="66"/>
      <c r="U128" s="71">
        <f>VLOOKUP(P128,Overall!C:D,2,0)</f>
        <v>5</v>
      </c>
      <c r="V128" s="66"/>
      <c r="W128" s="8"/>
      <c r="X128" s="8"/>
      <c r="Y128" s="8"/>
      <c r="Z128" s="8"/>
    </row>
    <row r="129" ht="0.75" customHeight="1">
      <c r="A129" s="8"/>
      <c r="B129" s="8"/>
      <c r="C129" s="8"/>
      <c r="D129" s="8"/>
      <c r="E129" s="8"/>
      <c r="F129" s="8"/>
      <c r="G129" s="8"/>
      <c r="H129" s="44"/>
      <c r="I129" s="44"/>
      <c r="J129" s="39"/>
      <c r="K129" s="68"/>
      <c r="L129" s="68"/>
      <c r="M129" s="68"/>
      <c r="N129" s="68"/>
      <c r="O129" s="8"/>
      <c r="T129" s="66"/>
      <c r="U129" s="56"/>
      <c r="V129" s="68"/>
      <c r="W129" s="8"/>
      <c r="X129" s="8"/>
      <c r="Y129" s="8"/>
      <c r="Z129" s="8"/>
    </row>
    <row r="130" ht="33.0" customHeight="1">
      <c r="A130" s="8"/>
      <c r="B130" s="8"/>
      <c r="C130" s="8"/>
      <c r="D130" s="8"/>
      <c r="E130" s="8"/>
      <c r="F130" s="8"/>
      <c r="G130" s="8"/>
      <c r="H130" s="43" t="str">
        <f>Investors!A15</f>
        <v/>
      </c>
      <c r="O130" s="8"/>
      <c r="T130" s="66"/>
      <c r="U130" s="58"/>
      <c r="V130" s="68"/>
      <c r="W130" s="8"/>
      <c r="X130" s="8"/>
      <c r="Y130" s="8"/>
      <c r="Z130" s="8"/>
    </row>
    <row r="131" ht="0.75" customHeight="1">
      <c r="A131" s="8"/>
      <c r="B131" s="8"/>
      <c r="C131" s="8"/>
      <c r="D131" s="8"/>
      <c r="E131" s="8"/>
      <c r="F131" s="8"/>
      <c r="G131" s="8"/>
      <c r="O131" s="8"/>
      <c r="P131" s="44"/>
      <c r="Q131" s="44"/>
      <c r="R131" s="39"/>
      <c r="S131" s="68"/>
      <c r="T131" s="68"/>
      <c r="U131" s="68"/>
      <c r="V131" s="68"/>
      <c r="W131" s="8"/>
      <c r="X131" s="8"/>
      <c r="Y131" s="8"/>
      <c r="Z131" s="8"/>
    </row>
    <row r="132" ht="12.75" customHeight="1">
      <c r="A132" s="8"/>
      <c r="B132" s="8"/>
      <c r="C132" s="8"/>
      <c r="D132" s="8"/>
      <c r="E132" s="8"/>
      <c r="F132" s="8"/>
      <c r="G132" s="8"/>
      <c r="O132" s="8"/>
      <c r="P132" s="43" t="str">
        <f>Growth!A43</f>
        <v/>
      </c>
      <c r="W132" s="8"/>
      <c r="X132" s="8"/>
      <c r="Y132" s="8"/>
      <c r="Z132" s="8"/>
    </row>
    <row r="133" ht="0.75" customHeight="1">
      <c r="A133" s="8"/>
      <c r="B133" s="8"/>
      <c r="C133" s="8"/>
      <c r="D133" s="8"/>
      <c r="E133" s="8"/>
      <c r="F133" s="8"/>
      <c r="G133" s="8"/>
      <c r="O133" s="8"/>
      <c r="W133" s="8"/>
      <c r="X133" s="8"/>
      <c r="Y133" s="8"/>
      <c r="Z133" s="8"/>
    </row>
    <row r="134" ht="0.75" customHeight="1">
      <c r="A134" s="8"/>
      <c r="B134" s="8"/>
      <c r="C134" s="8"/>
      <c r="D134" s="8"/>
      <c r="E134" s="8"/>
      <c r="F134" s="8"/>
      <c r="G134" s="8"/>
      <c r="O134" s="8"/>
      <c r="W134" s="8"/>
      <c r="X134" s="8"/>
      <c r="Y134" s="8"/>
      <c r="Z134" s="8"/>
    </row>
    <row r="135" ht="21.0" customHeight="1">
      <c r="A135" s="8"/>
      <c r="B135" s="8"/>
      <c r="C135" s="8"/>
      <c r="D135" s="8"/>
      <c r="E135" s="8"/>
      <c r="F135" s="8"/>
      <c r="G135" s="8"/>
      <c r="O135" s="8"/>
      <c r="W135" s="8"/>
      <c r="X135" s="8"/>
      <c r="Y135" s="8"/>
      <c r="Z135" s="8"/>
    </row>
    <row r="136" ht="6.75" customHeight="1">
      <c r="A136" s="8"/>
      <c r="B136" s="8"/>
      <c r="C136" s="8"/>
      <c r="D136" s="8"/>
      <c r="E136" s="8"/>
      <c r="F136" s="8"/>
      <c r="G136" s="8"/>
      <c r="O136" s="8"/>
      <c r="W136" s="8"/>
      <c r="X136" s="8"/>
      <c r="Y136" s="8"/>
      <c r="Z136" s="8"/>
    </row>
    <row r="137" ht="4.5" customHeight="1">
      <c r="A137" s="8"/>
      <c r="B137" s="8"/>
      <c r="C137" s="8"/>
      <c r="D137" s="8"/>
      <c r="E137" s="8"/>
      <c r="F137" s="8"/>
      <c r="G137" s="8"/>
      <c r="O137" s="8"/>
      <c r="W137" s="8"/>
      <c r="X137" s="8"/>
      <c r="Y137" s="8"/>
      <c r="Z137" s="8"/>
    </row>
    <row r="138" ht="0.75" customHeight="1">
      <c r="A138" s="8"/>
      <c r="B138" s="8"/>
      <c r="C138" s="8"/>
      <c r="D138" s="8"/>
      <c r="E138" s="8"/>
      <c r="F138" s="8"/>
      <c r="G138" s="8"/>
      <c r="O138" s="8"/>
      <c r="W138" s="8"/>
      <c r="X138" s="8"/>
      <c r="Y138" s="8"/>
      <c r="Z138" s="8"/>
    </row>
    <row r="139" ht="4.5" customHeight="1">
      <c r="A139" s="8"/>
      <c r="B139" s="8"/>
      <c r="C139" s="8"/>
      <c r="D139" s="8"/>
      <c r="E139" s="8"/>
      <c r="F139" s="8"/>
      <c r="G139" s="8"/>
      <c r="O139" s="8"/>
      <c r="W139" s="8"/>
      <c r="X139" s="8"/>
      <c r="Y139" s="8"/>
      <c r="Z139" s="8"/>
    </row>
    <row r="140" ht="0.75" customHeight="1">
      <c r="A140" s="8"/>
      <c r="B140" s="8"/>
      <c r="C140" s="8"/>
      <c r="D140" s="8"/>
      <c r="E140" s="8"/>
      <c r="F140" s="8"/>
      <c r="G140" s="8"/>
      <c r="O140" s="8"/>
      <c r="W140" s="8"/>
      <c r="X140" s="8"/>
      <c r="Y140" s="8"/>
      <c r="Z140" s="8"/>
    </row>
    <row r="141" ht="0.75" customHeight="1">
      <c r="A141" s="8"/>
      <c r="B141" s="8"/>
      <c r="C141" s="8"/>
      <c r="D141" s="8"/>
      <c r="E141" s="8"/>
      <c r="F141" s="8"/>
      <c r="G141" s="8"/>
      <c r="O141" s="8"/>
      <c r="W141" s="8"/>
      <c r="X141" s="8"/>
      <c r="Y141" s="8"/>
      <c r="Z141" s="8"/>
    </row>
    <row r="142" ht="6.75" customHeight="1">
      <c r="A142" s="8"/>
      <c r="B142" s="8"/>
      <c r="C142" s="8"/>
      <c r="D142" s="8"/>
      <c r="E142" s="8"/>
      <c r="F142" s="8"/>
      <c r="G142" s="8"/>
      <c r="H142" s="81"/>
      <c r="I142" s="81"/>
      <c r="J142" s="81"/>
      <c r="K142" s="8"/>
      <c r="L142" s="8"/>
      <c r="M142" s="8"/>
      <c r="N142" s="8"/>
      <c r="O142" s="8"/>
      <c r="W142" s="8"/>
      <c r="X142" s="8"/>
      <c r="Y142" s="8"/>
      <c r="Z142" s="8"/>
    </row>
    <row r="143" ht="9.0" customHeight="1">
      <c r="A143" s="8"/>
      <c r="B143" s="8"/>
      <c r="C143" s="8"/>
      <c r="D143" s="8"/>
      <c r="E143" s="8"/>
      <c r="F143" s="8"/>
      <c r="G143" s="8"/>
      <c r="H143" s="81"/>
      <c r="I143" s="81"/>
      <c r="J143" s="81"/>
      <c r="K143" s="8"/>
      <c r="L143" s="8"/>
      <c r="M143" s="8"/>
      <c r="N143" s="8"/>
      <c r="O143" s="8"/>
      <c r="W143" s="8"/>
      <c r="X143" s="8"/>
      <c r="Y143" s="8"/>
      <c r="Z143" s="8"/>
    </row>
    <row r="144" ht="6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35" t="s">
        <v>13</v>
      </c>
      <c r="T144" s="66"/>
      <c r="U144" s="71">
        <f>VLOOKUP(P144,Overall!C:D,2,0)</f>
        <v>5</v>
      </c>
      <c r="V144" s="66"/>
      <c r="W144" s="8"/>
      <c r="X144" s="8"/>
      <c r="Y144" s="8"/>
      <c r="Z144" s="8"/>
    </row>
    <row r="145" ht="16.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T145" s="66"/>
      <c r="U145" s="56"/>
      <c r="V145" s="68"/>
      <c r="W145" s="8"/>
      <c r="X145" s="8"/>
      <c r="Y145" s="8"/>
      <c r="Z145" s="8"/>
    </row>
    <row r="146" ht="6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T146" s="66"/>
      <c r="U146" s="58"/>
      <c r="V146" s="68"/>
      <c r="W146" s="8"/>
      <c r="X146" s="8"/>
      <c r="Y146" s="8"/>
      <c r="Z146" s="8"/>
    </row>
    <row r="147" ht="6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44"/>
      <c r="Q147" s="44"/>
      <c r="R147" s="39"/>
      <c r="S147" s="68"/>
      <c r="T147" s="68"/>
      <c r="U147" s="68"/>
      <c r="V147" s="68"/>
      <c r="W147" s="8"/>
      <c r="X147" s="8"/>
      <c r="Y147" s="8"/>
      <c r="Z147" s="8"/>
    </row>
    <row r="148" ht="6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43" t="str">
        <f>Growth!A53</f>
        <v/>
      </c>
      <c r="W148" s="8"/>
      <c r="X148" s="8"/>
      <c r="Y148" s="8"/>
      <c r="Z148" s="8"/>
    </row>
    <row r="149" ht="6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W149" s="8"/>
      <c r="X149" s="8"/>
      <c r="Y149" s="8"/>
      <c r="Z149" s="8"/>
    </row>
    <row r="150" ht="6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W150" s="8"/>
      <c r="X150" s="8"/>
      <c r="Y150" s="8"/>
      <c r="Z150" s="8"/>
    </row>
    <row r="151" ht="6.75" customHeight="1">
      <c r="A151" s="8"/>
      <c r="B151" s="8"/>
      <c r="C151" s="8"/>
      <c r="D151" s="8"/>
      <c r="E151" s="8"/>
      <c r="F151" s="8"/>
      <c r="G151" s="8"/>
      <c r="H151" s="82" t="s">
        <v>42</v>
      </c>
      <c r="O151" s="8"/>
      <c r="W151" s="8"/>
      <c r="X151" s="8"/>
      <c r="Y151" s="8"/>
      <c r="Z151" s="8"/>
    </row>
    <row r="152" ht="37.5" customHeight="1">
      <c r="A152" s="8"/>
      <c r="B152" s="8"/>
      <c r="C152" s="8"/>
      <c r="D152" s="8"/>
      <c r="E152" s="8"/>
      <c r="F152" s="8"/>
      <c r="G152" s="8"/>
      <c r="O152" s="8"/>
      <c r="W152" s="8"/>
      <c r="X152" s="8"/>
      <c r="Y152" s="8"/>
      <c r="Z152" s="8"/>
    </row>
    <row r="153" ht="6.75" customHeight="1">
      <c r="A153" s="8"/>
      <c r="B153" s="8"/>
      <c r="C153" s="8"/>
      <c r="D153" s="8"/>
      <c r="E153" s="8"/>
      <c r="F153" s="8"/>
      <c r="G153" s="8"/>
      <c r="O153" s="8"/>
      <c r="W153" s="8"/>
      <c r="X153" s="8"/>
      <c r="Y153" s="8"/>
      <c r="Z153" s="8"/>
    </row>
    <row r="154" ht="6.75" customHeight="1">
      <c r="A154" s="8"/>
      <c r="B154" s="8"/>
      <c r="C154" s="8"/>
      <c r="D154" s="8"/>
      <c r="E154" s="8"/>
      <c r="F154" s="8"/>
      <c r="G154" s="8"/>
      <c r="O154" s="8"/>
      <c r="W154" s="8"/>
      <c r="X154" s="8"/>
      <c r="Y154" s="8"/>
      <c r="Z154" s="8"/>
    </row>
    <row r="155" ht="6.75" customHeight="1">
      <c r="A155" s="8"/>
      <c r="B155" s="8"/>
      <c r="C155" s="8"/>
      <c r="D155" s="8"/>
      <c r="E155" s="8"/>
      <c r="F155" s="8"/>
      <c r="G155" s="8"/>
      <c r="O155" s="8"/>
      <c r="W155" s="8"/>
      <c r="X155" s="8"/>
      <c r="Y155" s="8"/>
      <c r="Z155" s="8"/>
    </row>
    <row r="156" ht="6.75" customHeight="1">
      <c r="A156" s="8"/>
      <c r="B156" s="8"/>
      <c r="C156" s="8"/>
      <c r="D156" s="8"/>
      <c r="E156" s="8"/>
      <c r="F156" s="8"/>
      <c r="G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6.75" customHeight="1">
      <c r="A157" s="8"/>
      <c r="B157" s="83"/>
      <c r="C157" s="8"/>
      <c r="D157" s="8"/>
      <c r="E157" s="8"/>
      <c r="F157" s="8"/>
      <c r="G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6.75" customHeight="1">
      <c r="A158" s="8"/>
      <c r="B158" s="83"/>
      <c r="C158" s="8"/>
      <c r="D158" s="8"/>
      <c r="E158" s="8"/>
      <c r="F158" s="8"/>
      <c r="G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1"/>
      <c r="C160" s="81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4"/>
      <c r="Q160" s="84"/>
      <c r="R160" s="84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4"/>
      <c r="Q161" s="84"/>
      <c r="R161" s="84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C162" s="81"/>
      <c r="D162" s="81"/>
      <c r="E162" s="8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0" customHeight="1">
      <c r="A163" s="8"/>
      <c r="C163" s="81"/>
      <c r="D163" s="81"/>
      <c r="E163" s="81"/>
      <c r="F163" s="8"/>
      <c r="G163" s="8"/>
      <c r="H163" s="85"/>
      <c r="N163" s="84"/>
      <c r="O163" s="8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0" customHeight="1">
      <c r="A164" s="8"/>
      <c r="B164" s="81"/>
      <c r="C164" s="81"/>
      <c r="D164" s="81"/>
      <c r="E164" s="8"/>
      <c r="F164" s="8"/>
      <c r="G164" s="8"/>
      <c r="N164" s="84"/>
      <c r="O164" s="8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1"/>
      <c r="C165" s="81"/>
      <c r="D165" s="81"/>
      <c r="E165" s="8"/>
      <c r="F165" s="8"/>
      <c r="G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1"/>
      <c r="C166" s="81"/>
      <c r="D166" s="81"/>
      <c r="E166" s="8"/>
      <c r="F166" s="8"/>
      <c r="G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1"/>
      <c r="C167" s="81"/>
      <c r="D167" s="81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1"/>
      <c r="C168" s="81"/>
      <c r="D168" s="81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1"/>
      <c r="C169" s="81"/>
      <c r="D169" s="81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1"/>
      <c r="C170" s="81"/>
      <c r="D170" s="81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1"/>
      <c r="C171" s="81"/>
      <c r="D171" s="81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1"/>
      <c r="C172" s="81"/>
      <c r="D172" s="81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1"/>
      <c r="C173" s="81"/>
      <c r="D173" s="81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1"/>
      <c r="C174" s="81"/>
      <c r="D174" s="81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1"/>
      <c r="C175" s="81"/>
      <c r="D175" s="81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1"/>
      <c r="C176" s="81"/>
      <c r="D176" s="81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1"/>
      <c r="C177" s="81"/>
      <c r="D177" s="81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1"/>
      <c r="C178" s="81"/>
      <c r="D178" s="81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1"/>
      <c r="C179" s="81"/>
      <c r="D179" s="81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0">
    <mergeCell ref="P80:Q82"/>
    <mergeCell ref="P84:V95"/>
    <mergeCell ref="P68:T71"/>
    <mergeCell ref="U68:U70"/>
    <mergeCell ref="P72:T74"/>
    <mergeCell ref="U72:V74"/>
    <mergeCell ref="P75:T77"/>
    <mergeCell ref="U75:V77"/>
    <mergeCell ref="U80:U82"/>
    <mergeCell ref="H110:I112"/>
    <mergeCell ref="M110:M112"/>
    <mergeCell ref="P112:S114"/>
    <mergeCell ref="U112:U114"/>
    <mergeCell ref="H77:N88"/>
    <mergeCell ref="H89:K91"/>
    <mergeCell ref="M89:M91"/>
    <mergeCell ref="H93:N104"/>
    <mergeCell ref="P96:S98"/>
    <mergeCell ref="U96:U98"/>
    <mergeCell ref="P100:V111"/>
    <mergeCell ref="H126:K128"/>
    <mergeCell ref="H130:N141"/>
    <mergeCell ref="P132:V143"/>
    <mergeCell ref="P144:S146"/>
    <mergeCell ref="U144:U146"/>
    <mergeCell ref="P148:V155"/>
    <mergeCell ref="H151:N158"/>
    <mergeCell ref="H163:M166"/>
    <mergeCell ref="H105:L108"/>
    <mergeCell ref="M105:M107"/>
    <mergeCell ref="H114:N125"/>
    <mergeCell ref="P116:V127"/>
    <mergeCell ref="M126:M128"/>
    <mergeCell ref="P128:S130"/>
    <mergeCell ref="U128:U130"/>
    <mergeCell ref="H3:P6"/>
    <mergeCell ref="T3:V6"/>
    <mergeCell ref="H7:J10"/>
    <mergeCell ref="K7:K10"/>
    <mergeCell ref="L7:N10"/>
    <mergeCell ref="O7:O10"/>
    <mergeCell ref="Q7:V10"/>
    <mergeCell ref="P23:R25"/>
    <mergeCell ref="S23:V25"/>
    <mergeCell ref="H11:V11"/>
    <mergeCell ref="H12:V12"/>
    <mergeCell ref="H13:V17"/>
    <mergeCell ref="H18:N21"/>
    <mergeCell ref="P18:V21"/>
    <mergeCell ref="H23:H25"/>
    <mergeCell ref="I23:N25"/>
    <mergeCell ref="H26:H28"/>
    <mergeCell ref="I26:N28"/>
    <mergeCell ref="P26:Q28"/>
    <mergeCell ref="S26:T28"/>
    <mergeCell ref="U26:V28"/>
    <mergeCell ref="H29:H31"/>
    <mergeCell ref="I29:N31"/>
    <mergeCell ref="H32:H34"/>
    <mergeCell ref="I32:N34"/>
    <mergeCell ref="P32:Q34"/>
    <mergeCell ref="S32:V34"/>
    <mergeCell ref="H36:I38"/>
    <mergeCell ref="P41:Q43"/>
    <mergeCell ref="S41:V46"/>
    <mergeCell ref="P48:V51"/>
    <mergeCell ref="P29:Q31"/>
    <mergeCell ref="S29:V31"/>
    <mergeCell ref="P35:Q37"/>
    <mergeCell ref="S35:V37"/>
    <mergeCell ref="P38:Q40"/>
    <mergeCell ref="S38:V40"/>
    <mergeCell ref="P52:V66"/>
    <mergeCell ref="H39:N47"/>
    <mergeCell ref="H48:N51"/>
    <mergeCell ref="H52:N66"/>
    <mergeCell ref="H68:L71"/>
    <mergeCell ref="M68:M70"/>
    <mergeCell ref="H73:I75"/>
    <mergeCell ref="M73:M75"/>
  </mergeCells>
  <printOptions/>
  <pageMargins bottom="0.0" footer="0.0" header="0.0" left="0.25" right="0.25" top="0.2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6" width="38.71"/>
    <col customWidth="1" min="7" max="26" width="8.86"/>
  </cols>
  <sheetData>
    <row r="1" ht="18.0" customHeight="1">
      <c r="A1" s="86" t="s">
        <v>43</v>
      </c>
    </row>
    <row r="2" ht="18.0" customHeight="1">
      <c r="A2" s="87"/>
      <c r="B2" s="88">
        <v>1.0</v>
      </c>
      <c r="C2" s="88">
        <v>2.0</v>
      </c>
      <c r="D2" s="88">
        <v>3.0</v>
      </c>
      <c r="E2" s="88">
        <v>4.0</v>
      </c>
      <c r="F2" s="88">
        <v>5.0</v>
      </c>
    </row>
    <row r="3" ht="18.0" customHeight="1">
      <c r="A3" s="87" t="s">
        <v>44</v>
      </c>
      <c r="B3" s="89"/>
      <c r="C3" s="89"/>
      <c r="D3" s="89"/>
      <c r="E3" s="89"/>
      <c r="F3" s="89"/>
    </row>
    <row r="4" ht="18.0" customHeight="1">
      <c r="A4" s="90" t="s">
        <v>45</v>
      </c>
      <c r="B4" s="91" t="s">
        <v>46</v>
      </c>
      <c r="C4" s="91" t="s">
        <v>47</v>
      </c>
      <c r="D4" s="91" t="s">
        <v>48</v>
      </c>
      <c r="E4" s="91" t="s">
        <v>49</v>
      </c>
      <c r="F4" s="91" t="s">
        <v>50</v>
      </c>
    </row>
    <row r="5" ht="18.0" customHeight="1">
      <c r="A5" s="90" t="s">
        <v>51</v>
      </c>
      <c r="B5" s="91" t="s">
        <v>52</v>
      </c>
      <c r="C5" s="91" t="s">
        <v>53</v>
      </c>
      <c r="D5" s="91" t="s">
        <v>54</v>
      </c>
      <c r="E5" s="91" t="s">
        <v>55</v>
      </c>
      <c r="F5" s="91" t="s">
        <v>56</v>
      </c>
    </row>
    <row r="6" ht="18.0" customHeight="1">
      <c r="A6" s="90" t="s">
        <v>57</v>
      </c>
      <c r="B6" s="91" t="s">
        <v>58</v>
      </c>
      <c r="C6" s="91" t="s">
        <v>59</v>
      </c>
      <c r="D6" s="91" t="s">
        <v>60</v>
      </c>
      <c r="E6" s="91" t="s">
        <v>61</v>
      </c>
      <c r="F6" s="91" t="s">
        <v>62</v>
      </c>
    </row>
    <row r="7" ht="18.0" customHeight="1">
      <c r="A7" s="90" t="s">
        <v>63</v>
      </c>
      <c r="B7" s="91" t="s">
        <v>64</v>
      </c>
      <c r="C7" s="91" t="s">
        <v>65</v>
      </c>
      <c r="D7" s="91" t="s">
        <v>59</v>
      </c>
      <c r="E7" s="91" t="s">
        <v>60</v>
      </c>
      <c r="F7" s="91" t="s">
        <v>66</v>
      </c>
    </row>
    <row r="8" ht="18.0" customHeight="1">
      <c r="A8" s="92"/>
      <c r="B8" s="93"/>
      <c r="C8" s="94"/>
      <c r="D8" s="93"/>
      <c r="E8" s="93"/>
      <c r="F8" s="93"/>
    </row>
    <row r="9" ht="18.0" customHeight="1">
      <c r="A9" s="87" t="s">
        <v>67</v>
      </c>
      <c r="B9" s="93"/>
      <c r="C9" s="94"/>
      <c r="D9" s="93"/>
      <c r="E9" s="93"/>
      <c r="F9" s="93"/>
    </row>
    <row r="10" ht="18.0" customHeight="1">
      <c r="A10" s="90" t="s">
        <v>68</v>
      </c>
      <c r="B10" s="91" t="s">
        <v>69</v>
      </c>
      <c r="C10" s="91" t="s">
        <v>70</v>
      </c>
      <c r="D10" s="91" t="s">
        <v>71</v>
      </c>
      <c r="E10" s="91" t="s">
        <v>72</v>
      </c>
      <c r="F10" s="91" t="s">
        <v>73</v>
      </c>
    </row>
    <row r="11" ht="18.0" customHeight="1">
      <c r="A11" s="90" t="s">
        <v>74</v>
      </c>
      <c r="B11" s="91" t="s">
        <v>69</v>
      </c>
      <c r="C11" s="91" t="s">
        <v>70</v>
      </c>
      <c r="D11" s="91" t="s">
        <v>71</v>
      </c>
      <c r="E11" s="91" t="s">
        <v>72</v>
      </c>
      <c r="F11" s="91" t="s">
        <v>75</v>
      </c>
    </row>
    <row r="12" ht="18.0" customHeight="1">
      <c r="A12" s="92"/>
      <c r="B12" s="93"/>
      <c r="C12" s="94"/>
      <c r="D12" s="93"/>
      <c r="E12" s="93"/>
      <c r="F12" s="93"/>
    </row>
    <row r="13" ht="18.0" customHeight="1">
      <c r="A13" s="95" t="s">
        <v>76</v>
      </c>
      <c r="B13" s="91" t="s">
        <v>77</v>
      </c>
      <c r="C13" s="91" t="s">
        <v>78</v>
      </c>
      <c r="D13" s="91" t="s">
        <v>79</v>
      </c>
      <c r="E13" s="91" t="s">
        <v>80</v>
      </c>
      <c r="F13" s="91" t="s">
        <v>81</v>
      </c>
    </row>
    <row r="14" ht="18.0" customHeight="1">
      <c r="A14" s="96"/>
      <c r="B14" s="93"/>
      <c r="C14" s="93"/>
      <c r="D14" s="93"/>
      <c r="E14" s="93"/>
      <c r="F14" s="93"/>
    </row>
    <row r="15" ht="18.0" customHeight="1">
      <c r="A15" s="95" t="s">
        <v>82</v>
      </c>
      <c r="B15" s="91" t="s">
        <v>83</v>
      </c>
      <c r="C15" s="91" t="s">
        <v>84</v>
      </c>
      <c r="D15" s="91" t="s">
        <v>85</v>
      </c>
      <c r="E15" s="91" t="s">
        <v>86</v>
      </c>
      <c r="F15" s="91" t="s">
        <v>87</v>
      </c>
    </row>
    <row r="16" ht="18.0" customHeight="1">
      <c r="A16" s="92"/>
      <c r="B16" s="93"/>
      <c r="C16" s="93"/>
      <c r="D16" s="93"/>
      <c r="E16" s="93"/>
      <c r="F16" s="93"/>
    </row>
    <row r="17" ht="18.0" customHeight="1">
      <c r="A17" s="95" t="s">
        <v>88</v>
      </c>
      <c r="B17" s="91" t="s">
        <v>89</v>
      </c>
      <c r="C17" s="91" t="s">
        <v>90</v>
      </c>
      <c r="D17" s="91" t="s">
        <v>91</v>
      </c>
      <c r="E17" s="91" t="s">
        <v>92</v>
      </c>
      <c r="F17" s="91" t="s">
        <v>93</v>
      </c>
    </row>
    <row r="18" ht="18.0" customHeight="1">
      <c r="A18" s="92"/>
      <c r="B18" s="93"/>
      <c r="C18" s="97"/>
      <c r="D18" s="93"/>
      <c r="E18" s="93"/>
      <c r="F18" s="93"/>
    </row>
    <row r="19" ht="18.0" customHeight="1">
      <c r="A19" s="87"/>
      <c r="B19" s="88">
        <v>1.0</v>
      </c>
      <c r="C19" s="88">
        <v>2.0</v>
      </c>
      <c r="D19" s="88">
        <v>3.0</v>
      </c>
      <c r="E19" s="88">
        <v>4.0</v>
      </c>
      <c r="F19" s="88">
        <v>5.0</v>
      </c>
    </row>
    <row r="20" ht="18.0" customHeight="1">
      <c r="A20" s="87"/>
      <c r="B20" s="89"/>
      <c r="C20" s="89"/>
      <c r="D20" s="89"/>
      <c r="E20" s="89"/>
      <c r="F20" s="89"/>
    </row>
    <row r="21" ht="18.0" customHeight="1">
      <c r="A21" s="95" t="s">
        <v>94</v>
      </c>
      <c r="B21" s="91" t="s">
        <v>95</v>
      </c>
      <c r="C21" s="91" t="s">
        <v>96</v>
      </c>
      <c r="D21" s="91" t="s">
        <v>97</v>
      </c>
      <c r="E21" s="91" t="s">
        <v>98</v>
      </c>
      <c r="F21" s="91" t="s">
        <v>99</v>
      </c>
    </row>
    <row r="22" ht="18.0" customHeight="1">
      <c r="A22" s="92"/>
      <c r="B22" s="93"/>
      <c r="C22" s="93"/>
      <c r="D22" s="93"/>
      <c r="E22" s="93"/>
      <c r="F22" s="93"/>
    </row>
    <row r="23" ht="18.0" customHeight="1">
      <c r="A23" s="95" t="s">
        <v>100</v>
      </c>
      <c r="B23" s="91" t="s">
        <v>101</v>
      </c>
      <c r="C23" s="91" t="s">
        <v>102</v>
      </c>
      <c r="D23" s="91" t="s">
        <v>103</v>
      </c>
      <c r="E23" s="91" t="s">
        <v>104</v>
      </c>
      <c r="F23" s="91" t="s">
        <v>105</v>
      </c>
    </row>
    <row r="24" ht="18.0" customHeight="1">
      <c r="A24" s="92"/>
      <c r="B24" s="93"/>
      <c r="C24" s="93"/>
      <c r="D24" s="93"/>
      <c r="E24" s="93"/>
      <c r="F24" s="93"/>
    </row>
    <row r="25" ht="18.0" customHeight="1">
      <c r="A25" s="95" t="s">
        <v>106</v>
      </c>
      <c r="B25" s="91" t="s">
        <v>107</v>
      </c>
      <c r="C25" s="91" t="s">
        <v>90</v>
      </c>
      <c r="D25" s="91" t="s">
        <v>108</v>
      </c>
      <c r="E25" s="91" t="s">
        <v>92</v>
      </c>
      <c r="F25" s="91" t="s">
        <v>109</v>
      </c>
    </row>
    <row r="26" ht="18.0" customHeight="1">
      <c r="A26" s="92"/>
      <c r="B26" s="93"/>
      <c r="C26" s="93"/>
      <c r="D26" s="93"/>
      <c r="E26" s="93"/>
      <c r="F26" s="93"/>
    </row>
    <row r="27" ht="18.0" customHeight="1">
      <c r="A27" s="95" t="s">
        <v>110</v>
      </c>
      <c r="B27" s="91" t="s">
        <v>111</v>
      </c>
      <c r="C27" s="91" t="s">
        <v>90</v>
      </c>
      <c r="D27" s="91" t="s">
        <v>112</v>
      </c>
      <c r="E27" s="91" t="s">
        <v>92</v>
      </c>
      <c r="F27" s="91" t="s">
        <v>113</v>
      </c>
    </row>
    <row r="28" ht="18.0" customHeight="1">
      <c r="A28" s="92"/>
      <c r="B28" s="93"/>
      <c r="C28" s="93"/>
      <c r="D28" s="93"/>
      <c r="E28" s="93"/>
      <c r="F28" s="93"/>
    </row>
    <row r="29" ht="18.0" customHeight="1">
      <c r="A29" s="95" t="s">
        <v>114</v>
      </c>
      <c r="B29" s="91" t="s">
        <v>115</v>
      </c>
      <c r="C29" s="91" t="s">
        <v>116</v>
      </c>
      <c r="D29" s="91" t="s">
        <v>117</v>
      </c>
      <c r="E29" s="91" t="s">
        <v>116</v>
      </c>
      <c r="F29" s="91" t="s">
        <v>118</v>
      </c>
    </row>
    <row r="30" ht="18.0" customHeight="1">
      <c r="A30" s="92"/>
      <c r="B30" s="93"/>
      <c r="C30" s="93"/>
      <c r="D30" s="93"/>
      <c r="E30" s="93"/>
      <c r="F30" s="93"/>
    </row>
    <row r="31" ht="66.0" customHeight="1">
      <c r="A31" s="95" t="s">
        <v>36</v>
      </c>
      <c r="B31" s="91" t="s">
        <v>119</v>
      </c>
      <c r="C31" s="91" t="s">
        <v>120</v>
      </c>
      <c r="D31" s="91" t="s">
        <v>121</v>
      </c>
      <c r="E31" s="91" t="s">
        <v>122</v>
      </c>
      <c r="F31" s="91" t="s">
        <v>123</v>
      </c>
    </row>
    <row r="32" ht="18.0" customHeight="1">
      <c r="A32" s="92"/>
      <c r="B32" s="93"/>
      <c r="C32" s="93"/>
      <c r="D32" s="93"/>
      <c r="E32" s="93"/>
      <c r="F32" s="93"/>
    </row>
    <row r="33" ht="18.0" customHeight="1">
      <c r="A33" s="95" t="s">
        <v>124</v>
      </c>
      <c r="B33" s="91" t="s">
        <v>125</v>
      </c>
      <c r="C33" s="91" t="s">
        <v>126</v>
      </c>
      <c r="D33" s="91" t="s">
        <v>127</v>
      </c>
      <c r="E33" s="91" t="s">
        <v>128</v>
      </c>
      <c r="F33" s="91" t="s">
        <v>129</v>
      </c>
    </row>
    <row r="34" ht="18.0" customHeight="1">
      <c r="A34" s="92"/>
      <c r="B34" s="93"/>
      <c r="C34" s="93"/>
      <c r="D34" s="93"/>
      <c r="E34" s="93"/>
      <c r="F34" s="93"/>
    </row>
    <row r="35" ht="18.0" customHeight="1">
      <c r="A35" s="95" t="s">
        <v>130</v>
      </c>
      <c r="B35" s="91" t="s">
        <v>131</v>
      </c>
      <c r="C35" s="91" t="s">
        <v>132</v>
      </c>
      <c r="D35" s="91" t="s">
        <v>133</v>
      </c>
      <c r="E35" s="91" t="s">
        <v>134</v>
      </c>
      <c r="F35" s="91" t="s">
        <v>135</v>
      </c>
    </row>
    <row r="36" ht="18.0" customHeight="1">
      <c r="A36" s="92"/>
      <c r="B36" s="98"/>
      <c r="C36" s="98"/>
      <c r="D36" s="98"/>
      <c r="E36" s="98"/>
      <c r="F36" s="98"/>
    </row>
    <row r="37" ht="18.0" customHeight="1">
      <c r="A37" s="92"/>
      <c r="B37" s="98"/>
      <c r="C37" s="98"/>
      <c r="D37" s="98"/>
      <c r="E37" s="98"/>
      <c r="F37" s="98"/>
    </row>
    <row r="38" ht="18.0" customHeight="1">
      <c r="A38" s="92"/>
      <c r="B38" s="98"/>
      <c r="C38" s="98"/>
      <c r="D38" s="98"/>
      <c r="E38" s="98"/>
      <c r="F38" s="98"/>
    </row>
    <row r="39" ht="18.0" customHeight="1">
      <c r="A39" s="92"/>
      <c r="B39" s="98"/>
      <c r="C39" s="98"/>
      <c r="D39" s="98"/>
      <c r="E39" s="98"/>
      <c r="F39" s="98"/>
    </row>
    <row r="40" ht="18.0" customHeight="1">
      <c r="A40" s="92"/>
      <c r="B40" s="98"/>
      <c r="C40" s="98"/>
      <c r="D40" s="98"/>
      <c r="E40" s="98"/>
      <c r="F40" s="98"/>
    </row>
    <row r="41" ht="18.0" customHeight="1">
      <c r="A41" s="92"/>
      <c r="B41" s="98"/>
      <c r="C41" s="98"/>
      <c r="D41" s="98"/>
      <c r="E41" s="98"/>
      <c r="F41" s="98"/>
    </row>
    <row r="42" ht="18.0" customHeight="1">
      <c r="A42" s="92"/>
      <c r="B42" s="98"/>
      <c r="C42" s="98"/>
      <c r="D42" s="98"/>
      <c r="E42" s="98"/>
      <c r="F42" s="98"/>
    </row>
    <row r="43" ht="18.0" customHeight="1">
      <c r="A43" s="92"/>
      <c r="B43" s="98"/>
      <c r="C43" s="98"/>
      <c r="D43" s="98"/>
      <c r="E43" s="98"/>
      <c r="F43" s="98"/>
    </row>
    <row r="44" ht="18.0" customHeight="1">
      <c r="A44" s="92"/>
      <c r="B44" s="98"/>
      <c r="C44" s="98"/>
      <c r="D44" s="98"/>
      <c r="E44" s="98"/>
      <c r="F44" s="98"/>
    </row>
    <row r="45" ht="18.0" customHeight="1">
      <c r="A45" s="92"/>
      <c r="B45" s="98"/>
      <c r="C45" s="98"/>
      <c r="D45" s="98"/>
      <c r="E45" s="98"/>
      <c r="F45" s="98"/>
    </row>
    <row r="46" ht="18.0" customHeight="1">
      <c r="A46" s="92"/>
      <c r="B46" s="98"/>
      <c r="C46" s="98"/>
      <c r="D46" s="98"/>
      <c r="E46" s="98"/>
      <c r="F46" s="98"/>
    </row>
    <row r="47" ht="18.0" customHeight="1">
      <c r="A47" s="92"/>
      <c r="B47" s="98"/>
      <c r="C47" s="98"/>
      <c r="D47" s="98"/>
      <c r="E47" s="98"/>
      <c r="F47" s="98"/>
    </row>
    <row r="48" ht="18.0" customHeight="1">
      <c r="A48" s="92"/>
      <c r="B48" s="98"/>
      <c r="C48" s="98"/>
      <c r="D48" s="98"/>
      <c r="E48" s="98"/>
      <c r="F48" s="98"/>
    </row>
    <row r="49" ht="18.0" customHeight="1">
      <c r="A49" s="92"/>
      <c r="B49" s="98"/>
      <c r="C49" s="98"/>
      <c r="D49" s="98"/>
      <c r="E49" s="98"/>
      <c r="F49" s="98"/>
    </row>
    <row r="50" ht="18.0" customHeight="1">
      <c r="A50" s="92"/>
      <c r="B50" s="98"/>
      <c r="C50" s="98"/>
      <c r="D50" s="98"/>
      <c r="E50" s="98"/>
      <c r="F50" s="98"/>
    </row>
    <row r="51" ht="18.0" customHeight="1">
      <c r="A51" s="92"/>
      <c r="B51" s="98"/>
      <c r="C51" s="98"/>
      <c r="D51" s="98"/>
      <c r="E51" s="98"/>
      <c r="F51" s="98"/>
    </row>
    <row r="52" ht="18.0" customHeight="1">
      <c r="A52" s="92"/>
      <c r="B52" s="98"/>
      <c r="C52" s="98"/>
      <c r="D52" s="98"/>
      <c r="E52" s="98"/>
      <c r="F52" s="98"/>
    </row>
    <row r="53" ht="18.0" customHeight="1">
      <c r="A53" s="92"/>
      <c r="B53" s="98"/>
      <c r="C53" s="98"/>
      <c r="D53" s="98"/>
      <c r="E53" s="98"/>
      <c r="F53" s="98"/>
    </row>
    <row r="54" ht="18.0" customHeight="1">
      <c r="A54" s="92"/>
      <c r="B54" s="98"/>
      <c r="C54" s="98"/>
      <c r="D54" s="98"/>
      <c r="E54" s="98"/>
      <c r="F54" s="98"/>
    </row>
    <row r="55" ht="18.0" customHeight="1">
      <c r="A55" s="92"/>
      <c r="B55" s="98"/>
      <c r="C55" s="98"/>
      <c r="D55" s="98"/>
      <c r="E55" s="98"/>
      <c r="F55" s="98"/>
    </row>
    <row r="56" ht="18.0" customHeight="1">
      <c r="A56" s="92"/>
      <c r="B56" s="98"/>
      <c r="C56" s="98"/>
      <c r="D56" s="98"/>
      <c r="E56" s="98"/>
      <c r="F56" s="98"/>
    </row>
    <row r="57" ht="18.0" customHeight="1">
      <c r="A57" s="92"/>
      <c r="B57" s="98"/>
      <c r="C57" s="98"/>
      <c r="D57" s="98"/>
      <c r="E57" s="98"/>
      <c r="F57" s="98"/>
    </row>
    <row r="58" ht="18.0" customHeight="1">
      <c r="A58" s="92"/>
      <c r="B58" s="98"/>
      <c r="C58" s="98"/>
      <c r="D58" s="98"/>
      <c r="E58" s="98"/>
      <c r="F58" s="98"/>
    </row>
    <row r="59" ht="18.0" customHeight="1">
      <c r="A59" s="92"/>
      <c r="B59" s="98"/>
      <c r="C59" s="98"/>
      <c r="D59" s="98"/>
      <c r="E59" s="98"/>
      <c r="F59" s="98"/>
    </row>
    <row r="60" ht="18.0" customHeight="1">
      <c r="A60" s="92"/>
      <c r="B60" s="98"/>
      <c r="C60" s="98"/>
      <c r="D60" s="98"/>
      <c r="E60" s="98"/>
      <c r="F60" s="98"/>
    </row>
    <row r="61" ht="18.0" customHeight="1">
      <c r="A61" s="92"/>
      <c r="B61" s="98"/>
      <c r="C61" s="98"/>
      <c r="D61" s="98"/>
      <c r="E61" s="98"/>
      <c r="F61" s="98"/>
    </row>
    <row r="62" ht="18.0" customHeight="1">
      <c r="A62" s="92"/>
      <c r="B62" s="98"/>
      <c r="C62" s="98"/>
      <c r="D62" s="98"/>
      <c r="E62" s="98"/>
      <c r="F62" s="98"/>
    </row>
    <row r="63" ht="18.0" customHeight="1">
      <c r="A63" s="92"/>
      <c r="B63" s="98"/>
      <c r="C63" s="98"/>
      <c r="D63" s="98"/>
      <c r="E63" s="98"/>
      <c r="F63" s="98"/>
    </row>
    <row r="64" ht="18.0" customHeight="1">
      <c r="A64" s="92"/>
      <c r="B64" s="98"/>
      <c r="C64" s="98"/>
      <c r="D64" s="98"/>
      <c r="E64" s="98"/>
      <c r="F64" s="98"/>
    </row>
    <row r="65" ht="18.0" customHeight="1">
      <c r="A65" s="92"/>
      <c r="B65" s="98"/>
      <c r="C65" s="98"/>
      <c r="D65" s="98"/>
      <c r="E65" s="98"/>
      <c r="F65" s="98"/>
    </row>
    <row r="66" ht="18.0" customHeight="1">
      <c r="A66" s="92"/>
      <c r="B66" s="98"/>
      <c r="C66" s="98"/>
      <c r="D66" s="98"/>
      <c r="E66" s="98"/>
      <c r="F66" s="98"/>
    </row>
    <row r="67" ht="18.0" customHeight="1">
      <c r="A67" s="92"/>
      <c r="B67" s="98"/>
      <c r="C67" s="98"/>
      <c r="D67" s="98"/>
      <c r="E67" s="98"/>
      <c r="F67" s="98"/>
    </row>
    <row r="68" ht="18.0" customHeight="1">
      <c r="A68" s="92"/>
      <c r="B68" s="98"/>
      <c r="C68" s="98"/>
      <c r="D68" s="98"/>
      <c r="E68" s="98"/>
      <c r="F68" s="98"/>
    </row>
    <row r="69" ht="18.0" customHeight="1">
      <c r="A69" s="92"/>
      <c r="B69" s="98"/>
      <c r="C69" s="98"/>
      <c r="D69" s="98"/>
      <c r="E69" s="98"/>
      <c r="F69" s="98"/>
    </row>
    <row r="70" ht="18.0" customHeight="1">
      <c r="A70" s="92"/>
      <c r="B70" s="98"/>
      <c r="C70" s="98"/>
      <c r="D70" s="98"/>
      <c r="E70" s="98"/>
      <c r="F70" s="98"/>
    </row>
    <row r="71" ht="18.0" customHeight="1">
      <c r="A71" s="92"/>
      <c r="B71" s="98"/>
      <c r="C71" s="98"/>
      <c r="D71" s="98"/>
      <c r="E71" s="98"/>
      <c r="F71" s="98"/>
    </row>
    <row r="72" ht="18.0" customHeight="1">
      <c r="A72" s="92"/>
      <c r="B72" s="98"/>
      <c r="C72" s="98"/>
      <c r="D72" s="98"/>
      <c r="E72" s="98"/>
      <c r="F72" s="98"/>
    </row>
    <row r="73" ht="18.0" customHeight="1">
      <c r="A73" s="92"/>
      <c r="B73" s="98"/>
      <c r="C73" s="98"/>
      <c r="D73" s="98"/>
      <c r="E73" s="98"/>
      <c r="F73" s="98"/>
    </row>
    <row r="74" ht="18.0" customHeight="1">
      <c r="A74" s="92"/>
      <c r="B74" s="98"/>
      <c r="C74" s="98"/>
      <c r="D74" s="98"/>
      <c r="E74" s="98"/>
      <c r="F74" s="98"/>
    </row>
    <row r="75" ht="18.0" customHeight="1">
      <c r="A75" s="92"/>
      <c r="B75" s="98"/>
      <c r="C75" s="98"/>
      <c r="D75" s="98"/>
      <c r="E75" s="98"/>
      <c r="F75" s="98"/>
    </row>
    <row r="76" ht="18.0" customHeight="1">
      <c r="A76" s="92"/>
      <c r="B76" s="98"/>
      <c r="C76" s="98"/>
      <c r="D76" s="98"/>
      <c r="E76" s="98"/>
      <c r="F76" s="98"/>
    </row>
    <row r="77" ht="18.0" customHeight="1">
      <c r="A77" s="92"/>
      <c r="B77" s="98"/>
      <c r="C77" s="98"/>
      <c r="D77" s="98"/>
      <c r="E77" s="98"/>
      <c r="F77" s="98"/>
    </row>
    <row r="78" ht="18.0" customHeight="1">
      <c r="A78" s="92"/>
      <c r="B78" s="98"/>
      <c r="C78" s="98"/>
      <c r="D78" s="98"/>
      <c r="E78" s="98"/>
      <c r="F78" s="98"/>
    </row>
    <row r="79" ht="18.0" customHeight="1">
      <c r="A79" s="92"/>
      <c r="B79" s="98"/>
      <c r="C79" s="98"/>
      <c r="D79" s="98"/>
      <c r="E79" s="98"/>
      <c r="F79" s="98"/>
    </row>
    <row r="80" ht="18.0" customHeight="1">
      <c r="A80" s="92"/>
      <c r="B80" s="98"/>
      <c r="C80" s="98"/>
      <c r="D80" s="98"/>
      <c r="E80" s="98"/>
      <c r="F80" s="98"/>
    </row>
    <row r="81" ht="18.0" customHeight="1">
      <c r="A81" s="92"/>
      <c r="B81" s="98"/>
      <c r="C81" s="98"/>
      <c r="D81" s="98"/>
      <c r="E81" s="98"/>
      <c r="F81" s="98"/>
    </row>
    <row r="82" ht="18.0" customHeight="1">
      <c r="A82" s="92"/>
      <c r="B82" s="98"/>
      <c r="C82" s="98"/>
      <c r="D82" s="98"/>
      <c r="E82" s="98"/>
      <c r="F82" s="98"/>
    </row>
    <row r="83" ht="18.0" customHeight="1">
      <c r="A83" s="92"/>
      <c r="B83" s="98"/>
      <c r="C83" s="98"/>
      <c r="D83" s="98"/>
      <c r="E83" s="98"/>
      <c r="F83" s="98"/>
    </row>
    <row r="84" ht="18.0" customHeight="1">
      <c r="A84" s="92"/>
      <c r="B84" s="98"/>
      <c r="C84" s="98"/>
      <c r="D84" s="98"/>
      <c r="E84" s="98"/>
      <c r="F84" s="98"/>
    </row>
    <row r="85" ht="18.0" customHeight="1">
      <c r="A85" s="92"/>
      <c r="B85" s="98"/>
      <c r="C85" s="98"/>
      <c r="D85" s="98"/>
      <c r="E85" s="98"/>
      <c r="F85" s="98"/>
    </row>
    <row r="86" ht="18.0" customHeight="1">
      <c r="A86" s="92"/>
      <c r="B86" s="98"/>
      <c r="C86" s="98"/>
      <c r="D86" s="98"/>
      <c r="E86" s="98"/>
      <c r="F86" s="98"/>
    </row>
    <row r="87" ht="18.0" customHeight="1">
      <c r="A87" s="92"/>
      <c r="B87" s="98"/>
      <c r="C87" s="98"/>
      <c r="D87" s="98"/>
      <c r="E87" s="98"/>
      <c r="F87" s="98"/>
    </row>
    <row r="88" ht="18.0" customHeight="1">
      <c r="A88" s="92"/>
      <c r="B88" s="98"/>
      <c r="C88" s="98"/>
      <c r="D88" s="98"/>
      <c r="E88" s="98"/>
      <c r="F88" s="98"/>
    </row>
    <row r="89" ht="18.0" customHeight="1">
      <c r="A89" s="92"/>
      <c r="B89" s="98"/>
      <c r="C89" s="98"/>
      <c r="D89" s="98"/>
      <c r="E89" s="98"/>
      <c r="F89" s="98"/>
    </row>
    <row r="90" ht="18.0" customHeight="1">
      <c r="A90" s="92"/>
      <c r="B90" s="98"/>
      <c r="C90" s="98"/>
      <c r="D90" s="98"/>
      <c r="E90" s="98"/>
      <c r="F90" s="98"/>
    </row>
    <row r="91" ht="18.0" customHeight="1">
      <c r="A91" s="92"/>
      <c r="B91" s="98"/>
      <c r="C91" s="98"/>
      <c r="D91" s="98"/>
      <c r="E91" s="98"/>
      <c r="F91" s="98"/>
    </row>
    <row r="92" ht="18.0" customHeight="1">
      <c r="A92" s="92"/>
      <c r="B92" s="98"/>
      <c r="C92" s="98"/>
      <c r="D92" s="98"/>
      <c r="E92" s="98"/>
      <c r="F92" s="98"/>
    </row>
    <row r="93" ht="18.0" customHeight="1">
      <c r="A93" s="92"/>
      <c r="B93" s="98"/>
      <c r="C93" s="98"/>
      <c r="D93" s="98"/>
      <c r="E93" s="98"/>
      <c r="F93" s="98"/>
    </row>
    <row r="94" ht="18.0" customHeight="1">
      <c r="A94" s="92"/>
      <c r="B94" s="98"/>
      <c r="C94" s="98"/>
      <c r="D94" s="98"/>
      <c r="E94" s="98"/>
      <c r="F94" s="98"/>
    </row>
    <row r="95" ht="18.0" customHeight="1">
      <c r="A95" s="92"/>
      <c r="B95" s="98"/>
      <c r="C95" s="98"/>
      <c r="D95" s="98"/>
      <c r="E95" s="98"/>
      <c r="F95" s="98"/>
    </row>
    <row r="96" ht="18.0" customHeight="1">
      <c r="A96" s="92"/>
      <c r="B96" s="98"/>
      <c r="C96" s="98"/>
      <c r="D96" s="98"/>
      <c r="E96" s="98"/>
      <c r="F96" s="98"/>
    </row>
    <row r="97" ht="18.0" customHeight="1">
      <c r="A97" s="92"/>
      <c r="B97" s="98"/>
      <c r="C97" s="98"/>
      <c r="D97" s="98"/>
      <c r="E97" s="98"/>
      <c r="F97" s="98"/>
    </row>
    <row r="98" ht="18.0" customHeight="1">
      <c r="A98" s="92"/>
      <c r="B98" s="98"/>
      <c r="C98" s="98"/>
      <c r="D98" s="98"/>
      <c r="E98" s="98"/>
      <c r="F98" s="98"/>
    </row>
    <row r="99" ht="18.0" customHeight="1">
      <c r="A99" s="92"/>
      <c r="B99" s="98"/>
      <c r="C99" s="98"/>
      <c r="D99" s="98"/>
      <c r="E99" s="98"/>
      <c r="F99" s="98"/>
    </row>
    <row r="100" ht="18.0" customHeight="1">
      <c r="A100" s="92"/>
      <c r="B100" s="98"/>
      <c r="C100" s="98"/>
      <c r="D100" s="98"/>
      <c r="E100" s="98"/>
      <c r="F100" s="98"/>
    </row>
    <row r="101" ht="18.0" customHeight="1">
      <c r="A101" s="92"/>
      <c r="B101" s="98"/>
      <c r="C101" s="98"/>
      <c r="D101" s="98"/>
      <c r="E101" s="98"/>
      <c r="F101" s="98"/>
    </row>
    <row r="102" ht="18.0" customHeight="1">
      <c r="A102" s="92"/>
      <c r="B102" s="98"/>
      <c r="C102" s="98"/>
      <c r="D102" s="98"/>
      <c r="E102" s="98"/>
      <c r="F102" s="98"/>
    </row>
    <row r="103" ht="18.0" customHeight="1">
      <c r="A103" s="92"/>
      <c r="B103" s="98"/>
      <c r="C103" s="98"/>
      <c r="D103" s="98"/>
      <c r="E103" s="98"/>
      <c r="F103" s="98"/>
    </row>
    <row r="104" ht="18.0" customHeight="1">
      <c r="A104" s="92"/>
      <c r="B104" s="98"/>
      <c r="C104" s="98"/>
      <c r="D104" s="98"/>
      <c r="E104" s="98"/>
      <c r="F104" s="98"/>
    </row>
    <row r="105" ht="18.0" customHeight="1">
      <c r="A105" s="92"/>
      <c r="B105" s="98"/>
      <c r="C105" s="98"/>
      <c r="D105" s="98"/>
      <c r="E105" s="98"/>
      <c r="F105" s="98"/>
    </row>
    <row r="106" ht="18.0" customHeight="1">
      <c r="A106" s="92"/>
      <c r="B106" s="98"/>
      <c r="C106" s="98"/>
      <c r="D106" s="98"/>
      <c r="E106" s="98"/>
      <c r="F106" s="98"/>
    </row>
    <row r="107" ht="18.0" customHeight="1">
      <c r="A107" s="92"/>
      <c r="B107" s="98"/>
      <c r="C107" s="98"/>
      <c r="D107" s="98"/>
      <c r="E107" s="98"/>
      <c r="F107" s="98"/>
    </row>
    <row r="108" ht="18.0" customHeight="1">
      <c r="A108" s="92"/>
      <c r="B108" s="98"/>
      <c r="C108" s="98"/>
      <c r="D108" s="98"/>
      <c r="E108" s="98"/>
      <c r="F108" s="98"/>
    </row>
    <row r="109" ht="18.0" customHeight="1">
      <c r="A109" s="92"/>
      <c r="B109" s="98"/>
      <c r="C109" s="98"/>
      <c r="D109" s="98"/>
      <c r="E109" s="98"/>
      <c r="F109" s="98"/>
    </row>
    <row r="110" ht="18.0" customHeight="1">
      <c r="A110" s="92"/>
      <c r="B110" s="98"/>
      <c r="C110" s="98"/>
      <c r="D110" s="98"/>
      <c r="E110" s="98"/>
      <c r="F110" s="98"/>
    </row>
    <row r="111" ht="18.0" customHeight="1">
      <c r="A111" s="92"/>
      <c r="B111" s="98"/>
      <c r="C111" s="98"/>
      <c r="D111" s="98"/>
      <c r="E111" s="98"/>
      <c r="F111" s="98"/>
    </row>
    <row r="112" ht="18.0" customHeight="1">
      <c r="A112" s="92"/>
      <c r="B112" s="98"/>
      <c r="C112" s="98"/>
      <c r="D112" s="98"/>
      <c r="E112" s="98"/>
      <c r="F112" s="98"/>
    </row>
    <row r="113" ht="18.0" customHeight="1">
      <c r="A113" s="92"/>
      <c r="B113" s="98"/>
      <c r="C113" s="98"/>
      <c r="D113" s="98"/>
      <c r="E113" s="98"/>
      <c r="F113" s="98"/>
    </row>
    <row r="114" ht="18.0" customHeight="1">
      <c r="A114" s="92"/>
      <c r="B114" s="98"/>
      <c r="C114" s="98"/>
      <c r="D114" s="98"/>
      <c r="E114" s="98"/>
      <c r="F114" s="98"/>
    </row>
    <row r="115" ht="18.0" customHeight="1">
      <c r="A115" s="92"/>
      <c r="B115" s="98"/>
      <c r="C115" s="98"/>
      <c r="D115" s="98"/>
      <c r="E115" s="98"/>
      <c r="F115" s="98"/>
    </row>
    <row r="116" ht="18.0" customHeight="1">
      <c r="A116" s="92"/>
      <c r="B116" s="98"/>
      <c r="C116" s="98"/>
      <c r="D116" s="98"/>
      <c r="E116" s="98"/>
      <c r="F116" s="98"/>
    </row>
    <row r="117" ht="18.0" customHeight="1">
      <c r="A117" s="92"/>
      <c r="B117" s="98"/>
      <c r="C117" s="98"/>
      <c r="D117" s="98"/>
      <c r="E117" s="98"/>
      <c r="F117" s="98"/>
    </row>
    <row r="118" ht="18.0" customHeight="1">
      <c r="A118" s="92"/>
      <c r="B118" s="98"/>
      <c r="C118" s="98"/>
      <c r="D118" s="98"/>
      <c r="E118" s="98"/>
      <c r="F118" s="98"/>
    </row>
    <row r="119" ht="18.0" customHeight="1">
      <c r="A119" s="92"/>
      <c r="B119" s="98"/>
      <c r="C119" s="98"/>
      <c r="D119" s="98"/>
      <c r="E119" s="98"/>
      <c r="F119" s="98"/>
    </row>
    <row r="120" ht="18.0" customHeight="1">
      <c r="A120" s="92"/>
      <c r="B120" s="98"/>
      <c r="C120" s="98"/>
      <c r="D120" s="98"/>
      <c r="E120" s="98"/>
      <c r="F120" s="98"/>
    </row>
    <row r="121" ht="18.0" customHeight="1">
      <c r="A121" s="92"/>
      <c r="B121" s="98"/>
      <c r="C121" s="98"/>
      <c r="D121" s="98"/>
      <c r="E121" s="98"/>
      <c r="F121" s="98"/>
    </row>
    <row r="122" ht="18.0" customHeight="1">
      <c r="A122" s="92"/>
      <c r="B122" s="98"/>
      <c r="C122" s="98"/>
      <c r="D122" s="98"/>
      <c r="E122" s="98"/>
      <c r="F122" s="98"/>
    </row>
    <row r="123" ht="18.0" customHeight="1">
      <c r="A123" s="92"/>
      <c r="B123" s="98"/>
      <c r="C123" s="98"/>
      <c r="D123" s="98"/>
      <c r="E123" s="98"/>
      <c r="F123" s="98"/>
    </row>
    <row r="124" ht="18.0" customHeight="1">
      <c r="A124" s="92"/>
      <c r="B124" s="98"/>
      <c r="C124" s="98"/>
      <c r="D124" s="98"/>
      <c r="E124" s="98"/>
      <c r="F124" s="98"/>
    </row>
    <row r="125" ht="18.0" customHeight="1">
      <c r="A125" s="92"/>
      <c r="B125" s="98"/>
      <c r="C125" s="98"/>
      <c r="D125" s="98"/>
      <c r="E125" s="98"/>
      <c r="F125" s="98"/>
    </row>
    <row r="126" ht="18.0" customHeight="1">
      <c r="A126" s="92"/>
      <c r="B126" s="98"/>
      <c r="C126" s="98"/>
      <c r="D126" s="98"/>
      <c r="E126" s="98"/>
      <c r="F126" s="98"/>
    </row>
    <row r="127" ht="18.0" customHeight="1">
      <c r="A127" s="92"/>
      <c r="B127" s="98"/>
      <c r="C127" s="98"/>
      <c r="D127" s="98"/>
      <c r="E127" s="98"/>
      <c r="F127" s="98"/>
    </row>
    <row r="128" ht="18.0" customHeight="1">
      <c r="A128" s="92"/>
      <c r="B128" s="98"/>
      <c r="C128" s="98"/>
      <c r="D128" s="98"/>
      <c r="E128" s="98"/>
      <c r="F128" s="98"/>
    </row>
    <row r="129" ht="18.0" customHeight="1">
      <c r="A129" s="92"/>
      <c r="B129" s="98"/>
      <c r="C129" s="98"/>
      <c r="D129" s="98"/>
      <c r="E129" s="98"/>
      <c r="F129" s="98"/>
    </row>
    <row r="130" ht="18.0" customHeight="1">
      <c r="A130" s="92"/>
      <c r="B130" s="98"/>
      <c r="C130" s="98"/>
      <c r="D130" s="98"/>
      <c r="E130" s="98"/>
      <c r="F130" s="98"/>
    </row>
    <row r="131" ht="18.0" customHeight="1">
      <c r="A131" s="92"/>
      <c r="B131" s="98"/>
      <c r="C131" s="98"/>
      <c r="D131" s="98"/>
      <c r="E131" s="98"/>
      <c r="F131" s="98"/>
    </row>
    <row r="132" ht="18.0" customHeight="1">
      <c r="A132" s="92"/>
      <c r="B132" s="98"/>
      <c r="C132" s="98"/>
      <c r="D132" s="98"/>
      <c r="E132" s="98"/>
      <c r="F132" s="98"/>
    </row>
    <row r="133" ht="18.0" customHeight="1">
      <c r="A133" s="92"/>
      <c r="B133" s="98"/>
      <c r="C133" s="98"/>
      <c r="D133" s="98"/>
      <c r="E133" s="98"/>
      <c r="F133" s="98"/>
    </row>
    <row r="134" ht="18.0" customHeight="1">
      <c r="A134" s="92"/>
      <c r="B134" s="98"/>
      <c r="C134" s="98"/>
      <c r="D134" s="98"/>
      <c r="E134" s="98"/>
      <c r="F134" s="98"/>
    </row>
    <row r="135" ht="18.0" customHeight="1">
      <c r="A135" s="92"/>
      <c r="B135" s="98"/>
      <c r="C135" s="98"/>
      <c r="D135" s="98"/>
      <c r="E135" s="98"/>
      <c r="F135" s="98"/>
    </row>
    <row r="136" ht="18.0" customHeight="1">
      <c r="A136" s="92"/>
      <c r="B136" s="98"/>
      <c r="C136" s="98"/>
      <c r="D136" s="98"/>
      <c r="E136" s="98"/>
      <c r="F136" s="98"/>
    </row>
    <row r="137" ht="18.0" customHeight="1">
      <c r="A137" s="92"/>
      <c r="B137" s="98"/>
      <c r="C137" s="98"/>
      <c r="D137" s="98"/>
      <c r="E137" s="98"/>
      <c r="F137" s="98"/>
    </row>
    <row r="138" ht="18.0" customHeight="1">
      <c r="A138" s="92"/>
      <c r="B138" s="98"/>
      <c r="C138" s="98"/>
      <c r="D138" s="98"/>
      <c r="E138" s="98"/>
      <c r="F138" s="98"/>
    </row>
    <row r="139" ht="18.0" customHeight="1">
      <c r="A139" s="92"/>
      <c r="B139" s="98"/>
      <c r="C139" s="98"/>
      <c r="D139" s="98"/>
      <c r="E139" s="98"/>
      <c r="F139" s="98"/>
    </row>
    <row r="140" ht="18.0" customHeight="1">
      <c r="A140" s="92"/>
      <c r="B140" s="98"/>
      <c r="C140" s="98"/>
      <c r="D140" s="98"/>
      <c r="E140" s="98"/>
      <c r="F140" s="98"/>
    </row>
    <row r="141" ht="18.0" customHeight="1">
      <c r="A141" s="92"/>
      <c r="B141" s="98"/>
      <c r="C141" s="98"/>
      <c r="D141" s="98"/>
      <c r="E141" s="98"/>
      <c r="F141" s="98"/>
    </row>
    <row r="142" ht="18.0" customHeight="1">
      <c r="A142" s="92"/>
      <c r="B142" s="98"/>
      <c r="C142" s="98"/>
      <c r="D142" s="98"/>
      <c r="E142" s="98"/>
      <c r="F142" s="98"/>
    </row>
    <row r="143" ht="18.0" customHeight="1">
      <c r="A143" s="92"/>
      <c r="B143" s="98"/>
      <c r="C143" s="98"/>
      <c r="D143" s="98"/>
      <c r="E143" s="98"/>
      <c r="F143" s="98"/>
    </row>
    <row r="144" ht="18.0" customHeight="1">
      <c r="A144" s="92"/>
      <c r="B144" s="98"/>
      <c r="C144" s="98"/>
      <c r="D144" s="98"/>
      <c r="E144" s="98"/>
      <c r="F144" s="98"/>
    </row>
    <row r="145" ht="18.0" customHeight="1">
      <c r="A145" s="92"/>
      <c r="B145" s="98"/>
      <c r="C145" s="98"/>
      <c r="D145" s="98"/>
      <c r="E145" s="98"/>
      <c r="F145" s="98"/>
    </row>
    <row r="146" ht="18.0" customHeight="1">
      <c r="A146" s="92"/>
      <c r="B146" s="98"/>
      <c r="C146" s="98"/>
      <c r="D146" s="98"/>
      <c r="E146" s="98"/>
      <c r="F146" s="98"/>
    </row>
    <row r="147" ht="18.0" customHeight="1">
      <c r="A147" s="92"/>
      <c r="B147" s="98"/>
      <c r="C147" s="98"/>
      <c r="D147" s="98"/>
      <c r="E147" s="98"/>
      <c r="F147" s="98"/>
    </row>
    <row r="148" ht="18.0" customHeight="1">
      <c r="A148" s="92"/>
      <c r="B148" s="98"/>
      <c r="C148" s="98"/>
      <c r="D148" s="98"/>
      <c r="E148" s="98"/>
      <c r="F148" s="98"/>
    </row>
    <row r="149" ht="18.0" customHeight="1">
      <c r="A149" s="92"/>
      <c r="B149" s="98"/>
      <c r="C149" s="98"/>
      <c r="D149" s="98"/>
      <c r="E149" s="98"/>
      <c r="F149" s="98"/>
    </row>
    <row r="150" ht="18.0" customHeight="1">
      <c r="A150" s="92"/>
      <c r="B150" s="98"/>
      <c r="C150" s="98"/>
      <c r="D150" s="98"/>
      <c r="E150" s="98"/>
      <c r="F150" s="98"/>
    </row>
    <row r="151" ht="18.0" customHeight="1">
      <c r="A151" s="92"/>
      <c r="B151" s="98"/>
      <c r="C151" s="98"/>
      <c r="D151" s="98"/>
      <c r="E151" s="98"/>
      <c r="F151" s="98"/>
    </row>
    <row r="152" ht="18.0" customHeight="1">
      <c r="A152" s="92"/>
      <c r="B152" s="98"/>
      <c r="C152" s="98"/>
      <c r="D152" s="98"/>
      <c r="E152" s="98"/>
      <c r="F152" s="98"/>
    </row>
    <row r="153" ht="18.0" customHeight="1">
      <c r="A153" s="92"/>
      <c r="B153" s="98"/>
      <c r="C153" s="98"/>
      <c r="D153" s="98"/>
      <c r="E153" s="98"/>
      <c r="F153" s="98"/>
    </row>
    <row r="154" ht="18.0" customHeight="1">
      <c r="A154" s="92"/>
      <c r="B154" s="98"/>
      <c r="C154" s="98"/>
      <c r="D154" s="98"/>
      <c r="E154" s="98"/>
      <c r="F154" s="98"/>
    </row>
    <row r="155" ht="18.0" customHeight="1">
      <c r="A155" s="92"/>
      <c r="B155" s="98"/>
      <c r="C155" s="98"/>
      <c r="D155" s="98"/>
      <c r="E155" s="98"/>
      <c r="F155" s="98"/>
    </row>
    <row r="156" ht="18.0" customHeight="1">
      <c r="A156" s="92"/>
      <c r="B156" s="98"/>
      <c r="C156" s="98"/>
      <c r="D156" s="98"/>
      <c r="E156" s="98"/>
      <c r="F156" s="98"/>
    </row>
    <row r="157" ht="18.0" customHeight="1">
      <c r="A157" s="92"/>
      <c r="B157" s="98"/>
      <c r="C157" s="98"/>
      <c r="D157" s="98"/>
      <c r="E157" s="98"/>
      <c r="F157" s="98"/>
    </row>
    <row r="158" ht="18.0" customHeight="1">
      <c r="A158" s="92"/>
      <c r="B158" s="98"/>
      <c r="C158" s="98"/>
      <c r="D158" s="98"/>
      <c r="E158" s="98"/>
      <c r="F158" s="98"/>
    </row>
    <row r="159" ht="18.0" customHeight="1">
      <c r="A159" s="92"/>
      <c r="B159" s="98"/>
      <c r="C159" s="98"/>
      <c r="D159" s="98"/>
      <c r="E159" s="98"/>
      <c r="F159" s="98"/>
    </row>
    <row r="160" ht="18.0" customHeight="1">
      <c r="A160" s="92"/>
      <c r="B160" s="98"/>
      <c r="C160" s="98"/>
      <c r="D160" s="98"/>
      <c r="E160" s="98"/>
      <c r="F160" s="98"/>
    </row>
    <row r="161" ht="18.0" customHeight="1">
      <c r="A161" s="92"/>
      <c r="B161" s="98"/>
      <c r="C161" s="98"/>
      <c r="D161" s="98"/>
      <c r="E161" s="98"/>
      <c r="F161" s="98"/>
    </row>
    <row r="162" ht="18.0" customHeight="1">
      <c r="A162" s="92"/>
      <c r="B162" s="98"/>
      <c r="C162" s="98"/>
      <c r="D162" s="98"/>
      <c r="E162" s="98"/>
      <c r="F162" s="98"/>
    </row>
    <row r="163" ht="18.0" customHeight="1">
      <c r="A163" s="92"/>
      <c r="B163" s="98"/>
      <c r="C163" s="98"/>
      <c r="D163" s="98"/>
      <c r="E163" s="98"/>
      <c r="F163" s="98"/>
    </row>
    <row r="164" ht="18.0" customHeight="1">
      <c r="A164" s="92"/>
      <c r="B164" s="98"/>
      <c r="C164" s="98"/>
      <c r="D164" s="98"/>
      <c r="E164" s="98"/>
      <c r="F164" s="98"/>
    </row>
    <row r="165" ht="18.0" customHeight="1">
      <c r="A165" s="92"/>
      <c r="B165" s="98"/>
      <c r="C165" s="98"/>
      <c r="D165" s="98"/>
      <c r="E165" s="98"/>
      <c r="F165" s="98"/>
    </row>
    <row r="166" ht="18.0" customHeight="1">
      <c r="A166" s="92"/>
      <c r="B166" s="98"/>
      <c r="C166" s="98"/>
      <c r="D166" s="98"/>
      <c r="E166" s="98"/>
      <c r="F166" s="98"/>
    </row>
    <row r="167" ht="18.0" customHeight="1">
      <c r="A167" s="92"/>
      <c r="B167" s="98"/>
      <c r="C167" s="98"/>
      <c r="D167" s="98"/>
      <c r="E167" s="98"/>
      <c r="F167" s="98"/>
    </row>
    <row r="168" ht="18.0" customHeight="1">
      <c r="A168" s="92"/>
      <c r="B168" s="98"/>
      <c r="C168" s="98"/>
      <c r="D168" s="98"/>
      <c r="E168" s="98"/>
      <c r="F168" s="98"/>
    </row>
    <row r="169" ht="18.0" customHeight="1">
      <c r="A169" s="92"/>
      <c r="B169" s="98"/>
      <c r="C169" s="98"/>
      <c r="D169" s="98"/>
      <c r="E169" s="98"/>
      <c r="F169" s="98"/>
    </row>
    <row r="170" ht="18.0" customHeight="1">
      <c r="A170" s="92"/>
      <c r="B170" s="98"/>
      <c r="C170" s="98"/>
      <c r="D170" s="98"/>
      <c r="E170" s="98"/>
      <c r="F170" s="98"/>
    </row>
    <row r="171" ht="18.0" customHeight="1">
      <c r="A171" s="92"/>
      <c r="B171" s="98"/>
      <c r="C171" s="98"/>
      <c r="D171" s="98"/>
      <c r="E171" s="98"/>
      <c r="F171" s="98"/>
    </row>
    <row r="172" ht="18.0" customHeight="1">
      <c r="A172" s="92"/>
      <c r="B172" s="98"/>
      <c r="C172" s="98"/>
      <c r="D172" s="98"/>
      <c r="E172" s="98"/>
      <c r="F172" s="98"/>
    </row>
    <row r="173" ht="18.0" customHeight="1">
      <c r="A173" s="92"/>
      <c r="B173" s="98"/>
      <c r="C173" s="98"/>
      <c r="D173" s="98"/>
      <c r="E173" s="98"/>
      <c r="F173" s="98"/>
    </row>
    <row r="174" ht="18.0" customHeight="1">
      <c r="A174" s="92"/>
      <c r="B174" s="98"/>
      <c r="C174" s="98"/>
      <c r="D174" s="98"/>
      <c r="E174" s="98"/>
      <c r="F174" s="98"/>
    </row>
    <row r="175" ht="18.0" customHeight="1">
      <c r="A175" s="92"/>
      <c r="B175" s="98"/>
      <c r="C175" s="98"/>
      <c r="D175" s="98"/>
      <c r="E175" s="98"/>
      <c r="F175" s="98"/>
    </row>
    <row r="176" ht="18.0" customHeight="1">
      <c r="A176" s="92"/>
      <c r="B176" s="98"/>
      <c r="C176" s="98"/>
      <c r="D176" s="98"/>
      <c r="E176" s="98"/>
      <c r="F176" s="98"/>
    </row>
    <row r="177" ht="18.0" customHeight="1">
      <c r="A177" s="92"/>
      <c r="B177" s="98"/>
      <c r="C177" s="98"/>
      <c r="D177" s="98"/>
      <c r="E177" s="98"/>
      <c r="F177" s="98"/>
    </row>
    <row r="178" ht="18.0" customHeight="1">
      <c r="A178" s="92"/>
      <c r="B178" s="98"/>
      <c r="C178" s="98"/>
      <c r="D178" s="98"/>
      <c r="E178" s="98"/>
      <c r="F178" s="98"/>
    </row>
    <row r="179" ht="18.0" customHeight="1">
      <c r="A179" s="92"/>
      <c r="B179" s="98"/>
      <c r="C179" s="98"/>
      <c r="D179" s="98"/>
      <c r="E179" s="98"/>
      <c r="F179" s="98"/>
    </row>
    <row r="180" ht="18.0" customHeight="1">
      <c r="A180" s="92"/>
      <c r="B180" s="98"/>
      <c r="C180" s="98"/>
      <c r="D180" s="98"/>
      <c r="E180" s="98"/>
      <c r="F180" s="98"/>
    </row>
    <row r="181" ht="18.0" customHeight="1">
      <c r="A181" s="92"/>
      <c r="B181" s="98"/>
      <c r="C181" s="98"/>
      <c r="D181" s="98"/>
      <c r="E181" s="98"/>
      <c r="F181" s="98"/>
    </row>
    <row r="182" ht="18.0" customHeight="1">
      <c r="A182" s="92"/>
      <c r="B182" s="98"/>
      <c r="C182" s="98"/>
      <c r="D182" s="98"/>
      <c r="E182" s="98"/>
      <c r="F182" s="98"/>
    </row>
    <row r="183" ht="18.0" customHeight="1">
      <c r="A183" s="92"/>
      <c r="B183" s="98"/>
      <c r="C183" s="98"/>
      <c r="D183" s="98"/>
      <c r="E183" s="98"/>
      <c r="F183" s="98"/>
    </row>
    <row r="184" ht="18.0" customHeight="1">
      <c r="A184" s="92"/>
      <c r="B184" s="98"/>
      <c r="C184" s="98"/>
      <c r="D184" s="98"/>
      <c r="E184" s="98"/>
      <c r="F184" s="98"/>
    </row>
    <row r="185" ht="18.0" customHeight="1">
      <c r="A185" s="92"/>
      <c r="B185" s="98"/>
      <c r="C185" s="98"/>
      <c r="D185" s="98"/>
      <c r="E185" s="98"/>
      <c r="F185" s="98"/>
    </row>
    <row r="186" ht="18.0" customHeight="1">
      <c r="A186" s="92"/>
      <c r="B186" s="98"/>
      <c r="C186" s="98"/>
      <c r="D186" s="98"/>
      <c r="E186" s="98"/>
      <c r="F186" s="98"/>
    </row>
    <row r="187" ht="18.0" customHeight="1">
      <c r="A187" s="92"/>
      <c r="B187" s="98"/>
      <c r="C187" s="98"/>
      <c r="D187" s="98"/>
      <c r="E187" s="98"/>
      <c r="F187" s="98"/>
    </row>
    <row r="188" ht="18.0" customHeight="1">
      <c r="A188" s="92"/>
      <c r="B188" s="98"/>
      <c r="C188" s="98"/>
      <c r="D188" s="98"/>
      <c r="E188" s="98"/>
      <c r="F188" s="98"/>
    </row>
    <row r="189" ht="18.0" customHeight="1">
      <c r="A189" s="92"/>
      <c r="B189" s="98"/>
      <c r="C189" s="98"/>
      <c r="D189" s="98"/>
      <c r="E189" s="98"/>
      <c r="F189" s="98"/>
    </row>
    <row r="190" ht="18.0" customHeight="1">
      <c r="A190" s="92"/>
      <c r="B190" s="98"/>
      <c r="C190" s="98"/>
      <c r="D190" s="98"/>
      <c r="E190" s="98"/>
      <c r="F190" s="98"/>
    </row>
    <row r="191" ht="18.0" customHeight="1">
      <c r="A191" s="92"/>
      <c r="B191" s="98"/>
      <c r="C191" s="98"/>
      <c r="D191" s="98"/>
      <c r="E191" s="98"/>
      <c r="F191" s="98"/>
    </row>
    <row r="192" ht="18.0" customHeight="1">
      <c r="A192" s="92"/>
      <c r="B192" s="98"/>
      <c r="C192" s="98"/>
      <c r="D192" s="98"/>
      <c r="E192" s="98"/>
      <c r="F192" s="98"/>
    </row>
    <row r="193" ht="18.0" customHeight="1">
      <c r="A193" s="92"/>
      <c r="B193" s="98"/>
      <c r="C193" s="98"/>
      <c r="D193" s="98"/>
      <c r="E193" s="98"/>
      <c r="F193" s="98"/>
    </row>
    <row r="194" ht="18.0" customHeight="1">
      <c r="A194" s="92"/>
      <c r="B194" s="98"/>
      <c r="C194" s="98"/>
      <c r="D194" s="98"/>
      <c r="E194" s="98"/>
      <c r="F194" s="98"/>
    </row>
    <row r="195" ht="18.0" customHeight="1">
      <c r="A195" s="92"/>
      <c r="B195" s="98"/>
      <c r="C195" s="98"/>
      <c r="D195" s="98"/>
      <c r="E195" s="98"/>
      <c r="F195" s="98"/>
    </row>
    <row r="196" ht="18.0" customHeight="1">
      <c r="A196" s="92"/>
      <c r="B196" s="98"/>
      <c r="C196" s="98"/>
      <c r="D196" s="98"/>
      <c r="E196" s="98"/>
      <c r="F196" s="98"/>
    </row>
    <row r="197" ht="18.0" customHeight="1">
      <c r="A197" s="92"/>
      <c r="B197" s="98"/>
      <c r="C197" s="98"/>
      <c r="D197" s="98"/>
      <c r="E197" s="98"/>
      <c r="F197" s="98"/>
    </row>
    <row r="198" ht="18.0" customHeight="1">
      <c r="A198" s="92"/>
      <c r="B198" s="98"/>
      <c r="C198" s="98"/>
      <c r="D198" s="98"/>
      <c r="E198" s="98"/>
      <c r="F198" s="98"/>
    </row>
    <row r="199" ht="18.0" customHeight="1">
      <c r="A199" s="92"/>
      <c r="B199" s="98"/>
      <c r="C199" s="98"/>
      <c r="D199" s="98"/>
      <c r="E199" s="98"/>
      <c r="F199" s="98"/>
    </row>
    <row r="200" ht="18.0" customHeight="1">
      <c r="A200" s="92"/>
      <c r="B200" s="98"/>
      <c r="C200" s="98"/>
      <c r="D200" s="98"/>
      <c r="E200" s="98"/>
      <c r="F200" s="98"/>
    </row>
    <row r="201" ht="18.0" customHeight="1">
      <c r="A201" s="92"/>
      <c r="B201" s="98"/>
      <c r="C201" s="98"/>
      <c r="D201" s="98"/>
      <c r="E201" s="98"/>
      <c r="F201" s="98"/>
    </row>
    <row r="202" ht="18.0" customHeight="1">
      <c r="A202" s="92"/>
      <c r="B202" s="98"/>
      <c r="C202" s="98"/>
      <c r="D202" s="98"/>
      <c r="E202" s="98"/>
      <c r="F202" s="98"/>
    </row>
    <row r="203" ht="18.0" customHeight="1">
      <c r="A203" s="92"/>
      <c r="B203" s="98"/>
      <c r="C203" s="98"/>
      <c r="D203" s="98"/>
      <c r="E203" s="98"/>
      <c r="F203" s="98"/>
    </row>
    <row r="204" ht="18.0" customHeight="1">
      <c r="A204" s="92"/>
      <c r="B204" s="98"/>
      <c r="C204" s="98"/>
      <c r="D204" s="98"/>
      <c r="E204" s="98"/>
      <c r="F204" s="98"/>
    </row>
    <row r="205" ht="18.0" customHeight="1">
      <c r="A205" s="92"/>
      <c r="B205" s="98"/>
      <c r="C205" s="98"/>
      <c r="D205" s="98"/>
      <c r="E205" s="98"/>
      <c r="F205" s="98"/>
    </row>
    <row r="206" ht="18.0" customHeight="1">
      <c r="A206" s="92"/>
      <c r="B206" s="98"/>
      <c r="C206" s="98"/>
      <c r="D206" s="98"/>
      <c r="E206" s="98"/>
      <c r="F206" s="98"/>
    </row>
    <row r="207" ht="18.0" customHeight="1">
      <c r="A207" s="92"/>
      <c r="B207" s="98"/>
      <c r="C207" s="98"/>
      <c r="D207" s="98"/>
      <c r="E207" s="98"/>
      <c r="F207" s="98"/>
    </row>
    <row r="208" ht="18.0" customHeight="1">
      <c r="A208" s="92"/>
      <c r="B208" s="98"/>
      <c r="C208" s="98"/>
      <c r="D208" s="98"/>
      <c r="E208" s="98"/>
      <c r="F208" s="98"/>
    </row>
    <row r="209" ht="18.0" customHeight="1">
      <c r="A209" s="92"/>
      <c r="B209" s="98"/>
      <c r="C209" s="98"/>
      <c r="D209" s="98"/>
      <c r="E209" s="98"/>
      <c r="F209" s="98"/>
    </row>
    <row r="210" ht="18.0" customHeight="1">
      <c r="A210" s="92"/>
      <c r="B210" s="98"/>
      <c r="C210" s="98"/>
      <c r="D210" s="98"/>
      <c r="E210" s="98"/>
      <c r="F210" s="98"/>
    </row>
    <row r="211" ht="18.0" customHeight="1">
      <c r="A211" s="92"/>
      <c r="B211" s="98"/>
      <c r="C211" s="98"/>
      <c r="D211" s="98"/>
      <c r="E211" s="98"/>
      <c r="F211" s="98"/>
    </row>
    <row r="212" ht="18.0" customHeight="1">
      <c r="A212" s="92"/>
      <c r="B212" s="98"/>
      <c r="C212" s="98"/>
      <c r="D212" s="98"/>
      <c r="E212" s="98"/>
      <c r="F212" s="98"/>
    </row>
    <row r="213" ht="18.0" customHeight="1">
      <c r="A213" s="92"/>
      <c r="B213" s="98"/>
      <c r="C213" s="98"/>
      <c r="D213" s="98"/>
      <c r="E213" s="98"/>
      <c r="F213" s="98"/>
    </row>
    <row r="214" ht="18.0" customHeight="1">
      <c r="A214" s="92"/>
      <c r="B214" s="98"/>
      <c r="C214" s="98"/>
      <c r="D214" s="98"/>
      <c r="E214" s="98"/>
      <c r="F214" s="98"/>
    </row>
    <row r="215" ht="18.0" customHeight="1">
      <c r="A215" s="92"/>
      <c r="B215" s="98"/>
      <c r="C215" s="98"/>
      <c r="D215" s="98"/>
      <c r="E215" s="98"/>
      <c r="F215" s="98"/>
    </row>
    <row r="216" ht="18.0" customHeight="1">
      <c r="A216" s="92"/>
      <c r="B216" s="98"/>
      <c r="C216" s="98"/>
      <c r="D216" s="98"/>
      <c r="E216" s="98"/>
      <c r="F216" s="98"/>
    </row>
    <row r="217" ht="18.0" customHeight="1">
      <c r="A217" s="92"/>
      <c r="B217" s="98"/>
      <c r="C217" s="98"/>
      <c r="D217" s="98"/>
      <c r="E217" s="98"/>
      <c r="F217" s="98"/>
    </row>
    <row r="218" ht="18.0" customHeight="1">
      <c r="A218" s="92"/>
      <c r="B218" s="98"/>
      <c r="C218" s="98"/>
      <c r="D218" s="98"/>
      <c r="E218" s="98"/>
      <c r="F218" s="98"/>
    </row>
    <row r="219" ht="18.0" customHeight="1">
      <c r="A219" s="92"/>
      <c r="B219" s="98"/>
      <c r="C219" s="98"/>
      <c r="D219" s="98"/>
      <c r="E219" s="98"/>
      <c r="F219" s="98"/>
    </row>
    <row r="220" ht="18.0" customHeight="1">
      <c r="A220" s="92"/>
      <c r="B220" s="98"/>
      <c r="C220" s="98"/>
      <c r="D220" s="98"/>
      <c r="E220" s="98"/>
      <c r="F220" s="98"/>
    </row>
    <row r="221" ht="18.0" customHeight="1">
      <c r="A221" s="92"/>
      <c r="B221" s="98"/>
      <c r="C221" s="98"/>
      <c r="D221" s="98"/>
      <c r="E221" s="98"/>
      <c r="F221" s="98"/>
    </row>
    <row r="222" ht="18.0" customHeight="1">
      <c r="A222" s="92"/>
      <c r="B222" s="98"/>
      <c r="C222" s="98"/>
      <c r="D222" s="98"/>
      <c r="E222" s="98"/>
      <c r="F222" s="98"/>
    </row>
    <row r="223" ht="18.0" customHeight="1">
      <c r="A223" s="92"/>
      <c r="B223" s="98"/>
      <c r="C223" s="98"/>
      <c r="D223" s="98"/>
      <c r="E223" s="98"/>
      <c r="F223" s="98"/>
    </row>
    <row r="224" ht="18.0" customHeight="1">
      <c r="A224" s="92"/>
      <c r="B224" s="98"/>
      <c r="C224" s="98"/>
      <c r="D224" s="98"/>
      <c r="E224" s="98"/>
      <c r="F224" s="98"/>
    </row>
    <row r="225" ht="18.0" customHeight="1">
      <c r="A225" s="92"/>
      <c r="B225" s="98"/>
      <c r="C225" s="98"/>
      <c r="D225" s="98"/>
      <c r="E225" s="98"/>
      <c r="F225" s="98"/>
    </row>
    <row r="226" ht="18.0" customHeight="1">
      <c r="A226" s="92"/>
      <c r="B226" s="98"/>
      <c r="C226" s="98"/>
      <c r="D226" s="98"/>
      <c r="E226" s="98"/>
      <c r="F226" s="98"/>
    </row>
    <row r="227" ht="18.0" customHeight="1">
      <c r="A227" s="92"/>
      <c r="B227" s="98"/>
      <c r="C227" s="98"/>
      <c r="D227" s="98"/>
      <c r="E227" s="98"/>
      <c r="F227" s="98"/>
    </row>
    <row r="228" ht="18.0" customHeight="1">
      <c r="A228" s="92"/>
      <c r="B228" s="98"/>
      <c r="C228" s="98"/>
      <c r="D228" s="98"/>
      <c r="E228" s="98"/>
      <c r="F228" s="98"/>
    </row>
    <row r="229" ht="18.0" customHeight="1">
      <c r="A229" s="92"/>
      <c r="B229" s="98"/>
      <c r="C229" s="98"/>
      <c r="D229" s="98"/>
      <c r="E229" s="98"/>
      <c r="F229" s="98"/>
    </row>
    <row r="230" ht="18.0" customHeight="1">
      <c r="A230" s="92"/>
      <c r="B230" s="98"/>
      <c r="C230" s="98"/>
      <c r="D230" s="98"/>
      <c r="E230" s="98"/>
      <c r="F230" s="98"/>
    </row>
    <row r="231" ht="18.0" customHeight="1">
      <c r="A231" s="92"/>
      <c r="B231" s="98"/>
      <c r="C231" s="98"/>
      <c r="D231" s="98"/>
      <c r="E231" s="98"/>
      <c r="F231" s="98"/>
    </row>
    <row r="232" ht="18.0" customHeight="1">
      <c r="A232" s="92"/>
      <c r="B232" s="98"/>
      <c r="C232" s="98"/>
      <c r="D232" s="98"/>
      <c r="E232" s="98"/>
      <c r="F232" s="98"/>
    </row>
    <row r="233" ht="18.0" customHeight="1">
      <c r="A233" s="92"/>
      <c r="B233" s="98"/>
      <c r="C233" s="98"/>
      <c r="D233" s="98"/>
      <c r="E233" s="98"/>
      <c r="F233" s="98"/>
    </row>
    <row r="234" ht="18.0" customHeight="1">
      <c r="A234" s="92"/>
      <c r="B234" s="98"/>
      <c r="C234" s="98"/>
      <c r="D234" s="98"/>
      <c r="E234" s="98"/>
      <c r="F234" s="98"/>
    </row>
    <row r="235" ht="18.0" customHeight="1">
      <c r="A235" s="92"/>
      <c r="B235" s="98"/>
      <c r="C235" s="98"/>
      <c r="D235" s="98"/>
      <c r="E235" s="98"/>
      <c r="F235" s="98"/>
    </row>
    <row r="236" ht="18.0" customHeight="1">
      <c r="A236" s="92"/>
      <c r="B236" s="98"/>
      <c r="C236" s="98"/>
      <c r="D236" s="98"/>
      <c r="E236" s="98"/>
      <c r="F236" s="98"/>
    </row>
    <row r="237" ht="18.0" customHeight="1">
      <c r="A237" s="92"/>
      <c r="B237" s="98"/>
      <c r="C237" s="98"/>
      <c r="D237" s="98"/>
      <c r="E237" s="98"/>
      <c r="F237" s="98"/>
    </row>
    <row r="238" ht="18.0" customHeight="1">
      <c r="A238" s="92"/>
      <c r="B238" s="98"/>
      <c r="C238" s="98"/>
      <c r="D238" s="98"/>
      <c r="E238" s="98"/>
      <c r="F238" s="98"/>
    </row>
    <row r="239" ht="18.0" customHeight="1">
      <c r="A239" s="92"/>
      <c r="B239" s="98"/>
      <c r="C239" s="98"/>
      <c r="D239" s="98"/>
      <c r="E239" s="98"/>
      <c r="F239" s="98"/>
    </row>
    <row r="240" ht="18.0" customHeight="1">
      <c r="A240" s="92"/>
      <c r="B240" s="98"/>
      <c r="C240" s="98"/>
      <c r="D240" s="98"/>
      <c r="E240" s="98"/>
      <c r="F240" s="98"/>
    </row>
    <row r="241" ht="18.0" customHeight="1">
      <c r="A241" s="92"/>
      <c r="B241" s="98"/>
      <c r="C241" s="98"/>
      <c r="D241" s="98"/>
      <c r="E241" s="98"/>
      <c r="F241" s="98"/>
    </row>
    <row r="242" ht="18.0" customHeight="1">
      <c r="A242" s="92"/>
      <c r="B242" s="98"/>
      <c r="C242" s="98"/>
      <c r="D242" s="98"/>
      <c r="E242" s="98"/>
      <c r="F242" s="98"/>
    </row>
    <row r="243" ht="18.0" customHeight="1">
      <c r="A243" s="92"/>
      <c r="B243" s="98"/>
      <c r="C243" s="98"/>
      <c r="D243" s="98"/>
      <c r="E243" s="98"/>
      <c r="F243" s="98"/>
    </row>
    <row r="244" ht="18.0" customHeight="1">
      <c r="A244" s="92"/>
      <c r="B244" s="98"/>
      <c r="C244" s="98"/>
      <c r="D244" s="98"/>
      <c r="E244" s="98"/>
      <c r="F244" s="98"/>
    </row>
    <row r="245" ht="18.0" customHeight="1">
      <c r="A245" s="92"/>
      <c r="B245" s="98"/>
      <c r="C245" s="98"/>
      <c r="D245" s="98"/>
      <c r="E245" s="98"/>
      <c r="F245" s="98"/>
    </row>
    <row r="246" ht="18.0" customHeight="1">
      <c r="A246" s="92"/>
      <c r="B246" s="98"/>
      <c r="C246" s="98"/>
      <c r="D246" s="98"/>
      <c r="E246" s="98"/>
      <c r="F246" s="98"/>
    </row>
    <row r="247" ht="18.0" customHeight="1">
      <c r="A247" s="92"/>
      <c r="B247" s="98"/>
      <c r="C247" s="98"/>
      <c r="D247" s="98"/>
      <c r="E247" s="98"/>
      <c r="F247" s="98"/>
    </row>
    <row r="248" ht="18.0" customHeight="1">
      <c r="A248" s="92"/>
      <c r="B248" s="98"/>
      <c r="C248" s="98"/>
      <c r="D248" s="98"/>
      <c r="E248" s="98"/>
      <c r="F248" s="98"/>
    </row>
    <row r="249" ht="18.0" customHeight="1">
      <c r="A249" s="92"/>
      <c r="B249" s="98"/>
      <c r="C249" s="98"/>
      <c r="D249" s="98"/>
      <c r="E249" s="98"/>
      <c r="F249" s="98"/>
    </row>
    <row r="250" ht="18.0" customHeight="1">
      <c r="A250" s="92"/>
      <c r="B250" s="98"/>
      <c r="C250" s="98"/>
      <c r="D250" s="98"/>
      <c r="E250" s="98"/>
      <c r="F250" s="98"/>
    </row>
    <row r="251" ht="18.0" customHeight="1">
      <c r="A251" s="92"/>
      <c r="B251" s="98"/>
      <c r="C251" s="98"/>
      <c r="D251" s="98"/>
      <c r="E251" s="98"/>
      <c r="F251" s="98"/>
    </row>
    <row r="252" ht="18.0" customHeight="1">
      <c r="A252" s="92"/>
      <c r="B252" s="98"/>
      <c r="C252" s="98"/>
      <c r="D252" s="98"/>
      <c r="E252" s="98"/>
      <c r="F252" s="98"/>
    </row>
    <row r="253" ht="18.0" customHeight="1">
      <c r="A253" s="92"/>
      <c r="B253" s="98"/>
      <c r="C253" s="98"/>
      <c r="D253" s="98"/>
      <c r="E253" s="98"/>
      <c r="F253" s="98"/>
    </row>
    <row r="254" ht="18.0" customHeight="1">
      <c r="A254" s="92"/>
      <c r="B254" s="98"/>
      <c r="C254" s="98"/>
      <c r="D254" s="98"/>
      <c r="E254" s="98"/>
      <c r="F254" s="98"/>
    </row>
    <row r="255" ht="18.0" customHeight="1">
      <c r="A255" s="92"/>
      <c r="B255" s="98"/>
      <c r="C255" s="98"/>
      <c r="D255" s="98"/>
      <c r="E255" s="98"/>
      <c r="F255" s="98"/>
    </row>
    <row r="256" ht="18.0" customHeight="1">
      <c r="A256" s="92"/>
      <c r="B256" s="98"/>
      <c r="C256" s="98"/>
      <c r="D256" s="98"/>
      <c r="E256" s="98"/>
      <c r="F256" s="98"/>
    </row>
    <row r="257" ht="18.0" customHeight="1">
      <c r="A257" s="92"/>
      <c r="B257" s="98"/>
      <c r="C257" s="98"/>
      <c r="D257" s="98"/>
      <c r="E257" s="98"/>
      <c r="F257" s="98"/>
    </row>
    <row r="258" ht="18.0" customHeight="1">
      <c r="A258" s="92"/>
      <c r="B258" s="98"/>
      <c r="C258" s="98"/>
      <c r="D258" s="98"/>
      <c r="E258" s="98"/>
      <c r="F258" s="98"/>
    </row>
    <row r="259" ht="18.0" customHeight="1">
      <c r="A259" s="92"/>
      <c r="B259" s="98"/>
      <c r="C259" s="98"/>
      <c r="D259" s="98"/>
      <c r="E259" s="98"/>
      <c r="F259" s="98"/>
    </row>
    <row r="260" ht="18.0" customHeight="1">
      <c r="A260" s="92"/>
      <c r="B260" s="98"/>
      <c r="C260" s="98"/>
      <c r="D260" s="98"/>
      <c r="E260" s="98"/>
      <c r="F260" s="98"/>
    </row>
    <row r="261" ht="18.0" customHeight="1">
      <c r="A261" s="92"/>
      <c r="B261" s="98"/>
      <c r="C261" s="98"/>
      <c r="D261" s="98"/>
      <c r="E261" s="98"/>
      <c r="F261" s="98"/>
    </row>
    <row r="262" ht="18.0" customHeight="1">
      <c r="A262" s="92"/>
      <c r="B262" s="98"/>
      <c r="C262" s="98"/>
      <c r="D262" s="98"/>
      <c r="E262" s="98"/>
      <c r="F262" s="98"/>
    </row>
    <row r="263" ht="18.0" customHeight="1">
      <c r="A263" s="92"/>
      <c r="B263" s="98"/>
      <c r="C263" s="98"/>
      <c r="D263" s="98"/>
      <c r="E263" s="98"/>
      <c r="F263" s="98"/>
    </row>
    <row r="264" ht="18.0" customHeight="1">
      <c r="A264" s="92"/>
      <c r="B264" s="98"/>
      <c r="C264" s="98"/>
      <c r="D264" s="98"/>
      <c r="E264" s="98"/>
      <c r="F264" s="98"/>
    </row>
    <row r="265" ht="18.0" customHeight="1">
      <c r="A265" s="92"/>
      <c r="B265" s="98"/>
      <c r="C265" s="98"/>
      <c r="D265" s="98"/>
      <c r="E265" s="98"/>
      <c r="F265" s="98"/>
    </row>
    <row r="266" ht="18.0" customHeight="1">
      <c r="A266" s="92"/>
      <c r="B266" s="98"/>
      <c r="C266" s="98"/>
      <c r="D266" s="98"/>
      <c r="E266" s="98"/>
      <c r="F266" s="98"/>
    </row>
    <row r="267" ht="18.0" customHeight="1">
      <c r="A267" s="92"/>
      <c r="B267" s="98"/>
      <c r="C267" s="98"/>
      <c r="D267" s="98"/>
      <c r="E267" s="98"/>
      <c r="F267" s="98"/>
    </row>
    <row r="268" ht="18.0" customHeight="1">
      <c r="A268" s="92"/>
      <c r="B268" s="98"/>
      <c r="C268" s="98"/>
      <c r="D268" s="98"/>
      <c r="E268" s="98"/>
      <c r="F268" s="98"/>
    </row>
    <row r="269" ht="18.0" customHeight="1">
      <c r="A269" s="92"/>
      <c r="B269" s="98"/>
      <c r="C269" s="98"/>
      <c r="D269" s="98"/>
      <c r="E269" s="98"/>
      <c r="F269" s="98"/>
    </row>
    <row r="270" ht="18.0" customHeight="1">
      <c r="A270" s="92"/>
      <c r="B270" s="98"/>
      <c r="C270" s="98"/>
      <c r="D270" s="98"/>
      <c r="E270" s="98"/>
      <c r="F270" s="98"/>
    </row>
    <row r="271" ht="18.0" customHeight="1">
      <c r="A271" s="92"/>
      <c r="B271" s="98"/>
      <c r="C271" s="98"/>
      <c r="D271" s="98"/>
      <c r="E271" s="98"/>
      <c r="F271" s="98"/>
    </row>
    <row r="272" ht="18.0" customHeight="1">
      <c r="A272" s="92"/>
      <c r="B272" s="98"/>
      <c r="C272" s="98"/>
      <c r="D272" s="98"/>
      <c r="E272" s="98"/>
      <c r="F272" s="98"/>
    </row>
    <row r="273" ht="18.0" customHeight="1">
      <c r="A273" s="92"/>
      <c r="B273" s="98"/>
      <c r="C273" s="98"/>
      <c r="D273" s="98"/>
      <c r="E273" s="98"/>
      <c r="F273" s="98"/>
    </row>
    <row r="274" ht="18.0" customHeight="1">
      <c r="A274" s="92"/>
      <c r="B274" s="98"/>
      <c r="C274" s="98"/>
      <c r="D274" s="98"/>
      <c r="E274" s="98"/>
      <c r="F274" s="98"/>
    </row>
    <row r="275" ht="18.0" customHeight="1">
      <c r="A275" s="92"/>
      <c r="B275" s="98"/>
      <c r="C275" s="98"/>
      <c r="D275" s="98"/>
      <c r="E275" s="98"/>
      <c r="F275" s="98"/>
    </row>
    <row r="276" ht="18.0" customHeight="1">
      <c r="A276" s="92"/>
      <c r="B276" s="98"/>
      <c r="C276" s="98"/>
      <c r="D276" s="98"/>
      <c r="E276" s="98"/>
      <c r="F276" s="98"/>
    </row>
    <row r="277" ht="18.0" customHeight="1">
      <c r="A277" s="92"/>
      <c r="B277" s="98"/>
      <c r="C277" s="98"/>
      <c r="D277" s="98"/>
      <c r="E277" s="98"/>
      <c r="F277" s="98"/>
    </row>
    <row r="278" ht="18.0" customHeight="1">
      <c r="A278" s="92"/>
      <c r="B278" s="98"/>
      <c r="C278" s="98"/>
      <c r="D278" s="98"/>
      <c r="E278" s="98"/>
      <c r="F278" s="98"/>
    </row>
    <row r="279" ht="18.0" customHeight="1">
      <c r="A279" s="92"/>
      <c r="B279" s="98"/>
      <c r="C279" s="98"/>
      <c r="D279" s="98"/>
      <c r="E279" s="98"/>
      <c r="F279" s="98"/>
    </row>
    <row r="280" ht="18.0" customHeight="1">
      <c r="A280" s="92"/>
      <c r="B280" s="98"/>
      <c r="C280" s="98"/>
      <c r="D280" s="98"/>
      <c r="E280" s="98"/>
      <c r="F280" s="98"/>
    </row>
    <row r="281" ht="18.0" customHeight="1">
      <c r="A281" s="92"/>
      <c r="B281" s="98"/>
      <c r="C281" s="98"/>
      <c r="D281" s="98"/>
      <c r="E281" s="98"/>
      <c r="F281" s="98"/>
    </row>
    <row r="282" ht="18.0" customHeight="1">
      <c r="A282" s="92"/>
      <c r="B282" s="98"/>
      <c r="C282" s="98"/>
      <c r="D282" s="98"/>
      <c r="E282" s="98"/>
      <c r="F282" s="98"/>
    </row>
    <row r="283" ht="18.0" customHeight="1">
      <c r="A283" s="92"/>
      <c r="B283" s="98"/>
      <c r="C283" s="98"/>
      <c r="D283" s="98"/>
      <c r="E283" s="98"/>
      <c r="F283" s="98"/>
    </row>
    <row r="284" ht="18.0" customHeight="1">
      <c r="A284" s="92"/>
      <c r="B284" s="98"/>
      <c r="C284" s="98"/>
      <c r="D284" s="98"/>
      <c r="E284" s="98"/>
      <c r="F284" s="98"/>
    </row>
    <row r="285" ht="18.0" customHeight="1">
      <c r="A285" s="92"/>
      <c r="B285" s="98"/>
      <c r="C285" s="98"/>
      <c r="D285" s="98"/>
      <c r="E285" s="98"/>
      <c r="F285" s="98"/>
    </row>
    <row r="286" ht="18.0" customHeight="1">
      <c r="A286" s="92"/>
      <c r="B286" s="98"/>
      <c r="C286" s="98"/>
      <c r="D286" s="98"/>
      <c r="E286" s="98"/>
      <c r="F286" s="98"/>
    </row>
    <row r="287" ht="18.0" customHeight="1">
      <c r="A287" s="92"/>
      <c r="B287" s="98"/>
      <c r="C287" s="98"/>
      <c r="D287" s="98"/>
      <c r="E287" s="98"/>
      <c r="F287" s="98"/>
    </row>
    <row r="288" ht="18.0" customHeight="1">
      <c r="A288" s="92"/>
      <c r="B288" s="98"/>
      <c r="C288" s="98"/>
      <c r="D288" s="98"/>
      <c r="E288" s="98"/>
      <c r="F288" s="98"/>
    </row>
    <row r="289" ht="18.0" customHeight="1">
      <c r="A289" s="92"/>
      <c r="B289" s="98"/>
      <c r="C289" s="98"/>
      <c r="D289" s="98"/>
      <c r="E289" s="98"/>
      <c r="F289" s="98"/>
    </row>
    <row r="290" ht="18.0" customHeight="1">
      <c r="A290" s="92"/>
      <c r="B290" s="98"/>
      <c r="C290" s="98"/>
      <c r="D290" s="98"/>
      <c r="E290" s="98"/>
      <c r="F290" s="98"/>
    </row>
    <row r="291" ht="18.0" customHeight="1">
      <c r="A291" s="92"/>
      <c r="B291" s="98"/>
      <c r="C291" s="98"/>
      <c r="D291" s="98"/>
      <c r="E291" s="98"/>
      <c r="F291" s="98"/>
    </row>
    <row r="292" ht="18.0" customHeight="1">
      <c r="A292" s="92"/>
      <c r="B292" s="98"/>
      <c r="C292" s="98"/>
      <c r="D292" s="98"/>
      <c r="E292" s="98"/>
      <c r="F292" s="98"/>
    </row>
    <row r="293" ht="18.0" customHeight="1">
      <c r="A293" s="92"/>
      <c r="B293" s="98"/>
      <c r="C293" s="98"/>
      <c r="D293" s="98"/>
      <c r="E293" s="98"/>
      <c r="F293" s="98"/>
    </row>
    <row r="294" ht="18.0" customHeight="1">
      <c r="A294" s="92"/>
      <c r="B294" s="98"/>
      <c r="C294" s="98"/>
      <c r="D294" s="98"/>
      <c r="E294" s="98"/>
      <c r="F294" s="98"/>
    </row>
    <row r="295" ht="18.0" customHeight="1">
      <c r="A295" s="92"/>
      <c r="B295" s="98"/>
      <c r="C295" s="98"/>
      <c r="D295" s="98"/>
      <c r="E295" s="98"/>
      <c r="F295" s="98"/>
    </row>
    <row r="296" ht="18.0" customHeight="1">
      <c r="A296" s="92"/>
      <c r="B296" s="98"/>
      <c r="C296" s="98"/>
      <c r="D296" s="98"/>
      <c r="E296" s="98"/>
      <c r="F296" s="98"/>
    </row>
    <row r="297" ht="18.0" customHeight="1">
      <c r="A297" s="92"/>
      <c r="B297" s="98"/>
      <c r="C297" s="98"/>
      <c r="D297" s="98"/>
      <c r="E297" s="98"/>
      <c r="F297" s="98"/>
    </row>
    <row r="298" ht="18.0" customHeight="1">
      <c r="A298" s="92"/>
      <c r="B298" s="98"/>
      <c r="C298" s="98"/>
      <c r="D298" s="98"/>
      <c r="E298" s="98"/>
      <c r="F298" s="98"/>
    </row>
    <row r="299" ht="18.0" customHeight="1">
      <c r="A299" s="92"/>
      <c r="B299" s="98"/>
      <c r="C299" s="98"/>
      <c r="D299" s="98"/>
      <c r="E299" s="98"/>
      <c r="F299" s="98"/>
    </row>
    <row r="300" ht="18.0" customHeight="1">
      <c r="A300" s="92"/>
      <c r="B300" s="98"/>
      <c r="C300" s="98"/>
      <c r="D300" s="98"/>
      <c r="E300" s="98"/>
      <c r="F300" s="98"/>
    </row>
    <row r="301" ht="18.0" customHeight="1">
      <c r="A301" s="92"/>
      <c r="B301" s="98"/>
      <c r="C301" s="98"/>
      <c r="D301" s="98"/>
      <c r="E301" s="98"/>
      <c r="F301" s="98"/>
    </row>
    <row r="302" ht="18.0" customHeight="1">
      <c r="A302" s="92"/>
      <c r="B302" s="98"/>
      <c r="C302" s="98"/>
      <c r="D302" s="98"/>
      <c r="E302" s="98"/>
      <c r="F302" s="98"/>
    </row>
    <row r="303" ht="18.0" customHeight="1">
      <c r="A303" s="92"/>
      <c r="B303" s="98"/>
      <c r="C303" s="98"/>
      <c r="D303" s="98"/>
      <c r="E303" s="98"/>
      <c r="F303" s="98"/>
    </row>
    <row r="304" ht="18.0" customHeight="1">
      <c r="A304" s="92"/>
      <c r="B304" s="98"/>
      <c r="C304" s="98"/>
      <c r="D304" s="98"/>
      <c r="E304" s="98"/>
      <c r="F304" s="98"/>
    </row>
    <row r="305" ht="18.0" customHeight="1">
      <c r="A305" s="92"/>
      <c r="B305" s="98"/>
      <c r="C305" s="98"/>
      <c r="D305" s="98"/>
      <c r="E305" s="98"/>
      <c r="F305" s="98"/>
    </row>
    <row r="306" ht="18.0" customHeight="1">
      <c r="A306" s="92"/>
      <c r="B306" s="98"/>
      <c r="C306" s="98"/>
      <c r="D306" s="98"/>
      <c r="E306" s="98"/>
      <c r="F306" s="98"/>
    </row>
    <row r="307" ht="18.0" customHeight="1">
      <c r="A307" s="92"/>
      <c r="B307" s="98"/>
      <c r="C307" s="98"/>
      <c r="D307" s="98"/>
      <c r="E307" s="98"/>
      <c r="F307" s="98"/>
    </row>
    <row r="308" ht="18.0" customHeight="1">
      <c r="A308" s="92"/>
      <c r="B308" s="98"/>
      <c r="C308" s="98"/>
      <c r="D308" s="98"/>
      <c r="E308" s="98"/>
      <c r="F308" s="98"/>
    </row>
    <row r="309" ht="18.0" customHeight="1">
      <c r="A309" s="92"/>
      <c r="B309" s="98"/>
      <c r="C309" s="98"/>
      <c r="D309" s="98"/>
      <c r="E309" s="98"/>
      <c r="F309" s="98"/>
    </row>
    <row r="310" ht="18.0" customHeight="1">
      <c r="A310" s="92"/>
      <c r="B310" s="98"/>
      <c r="C310" s="98"/>
      <c r="D310" s="98"/>
      <c r="E310" s="98"/>
      <c r="F310" s="98"/>
    </row>
    <row r="311" ht="18.0" customHeight="1">
      <c r="A311" s="92"/>
      <c r="B311" s="98"/>
      <c r="C311" s="98"/>
      <c r="D311" s="98"/>
      <c r="E311" s="98"/>
      <c r="F311" s="98"/>
    </row>
    <row r="312" ht="18.0" customHeight="1">
      <c r="A312" s="92"/>
      <c r="B312" s="98"/>
      <c r="C312" s="98"/>
      <c r="D312" s="98"/>
      <c r="E312" s="98"/>
      <c r="F312" s="98"/>
    </row>
    <row r="313" ht="18.0" customHeight="1">
      <c r="A313" s="92"/>
      <c r="B313" s="98"/>
      <c r="C313" s="98"/>
      <c r="D313" s="98"/>
      <c r="E313" s="98"/>
      <c r="F313" s="98"/>
    </row>
    <row r="314" ht="18.0" customHeight="1">
      <c r="A314" s="92"/>
      <c r="B314" s="98"/>
      <c r="C314" s="98"/>
      <c r="D314" s="98"/>
      <c r="E314" s="98"/>
      <c r="F314" s="98"/>
    </row>
    <row r="315" ht="18.0" customHeight="1">
      <c r="A315" s="92"/>
      <c r="B315" s="98"/>
      <c r="C315" s="98"/>
      <c r="D315" s="98"/>
      <c r="E315" s="98"/>
      <c r="F315" s="98"/>
    </row>
    <row r="316" ht="18.0" customHeight="1">
      <c r="A316" s="92"/>
      <c r="B316" s="98"/>
      <c r="C316" s="98"/>
      <c r="D316" s="98"/>
      <c r="E316" s="98"/>
      <c r="F316" s="98"/>
    </row>
    <row r="317" ht="18.0" customHeight="1">
      <c r="A317" s="92"/>
      <c r="B317" s="98"/>
      <c r="C317" s="98"/>
      <c r="D317" s="98"/>
      <c r="E317" s="98"/>
      <c r="F317" s="98"/>
    </row>
    <row r="318" ht="18.0" customHeight="1">
      <c r="A318" s="92"/>
      <c r="B318" s="98"/>
      <c r="C318" s="98"/>
      <c r="D318" s="98"/>
      <c r="E318" s="98"/>
      <c r="F318" s="98"/>
    </row>
    <row r="319" ht="18.0" customHeight="1">
      <c r="A319" s="92"/>
      <c r="B319" s="98"/>
      <c r="C319" s="98"/>
      <c r="D319" s="98"/>
      <c r="E319" s="98"/>
      <c r="F319" s="98"/>
    </row>
    <row r="320" ht="18.0" customHeight="1">
      <c r="A320" s="92"/>
      <c r="B320" s="98"/>
      <c r="C320" s="98"/>
      <c r="D320" s="98"/>
      <c r="E320" s="98"/>
      <c r="F320" s="98"/>
    </row>
    <row r="321" ht="18.0" customHeight="1">
      <c r="A321" s="92"/>
      <c r="B321" s="98"/>
      <c r="C321" s="98"/>
      <c r="D321" s="98"/>
      <c r="E321" s="98"/>
      <c r="F321" s="98"/>
    </row>
    <row r="322" ht="18.0" customHeight="1">
      <c r="A322" s="92"/>
      <c r="B322" s="98"/>
      <c r="C322" s="98"/>
      <c r="D322" s="98"/>
      <c r="E322" s="98"/>
      <c r="F322" s="98"/>
    </row>
    <row r="323" ht="18.0" customHeight="1">
      <c r="A323" s="92"/>
      <c r="B323" s="98"/>
      <c r="C323" s="98"/>
      <c r="D323" s="98"/>
      <c r="E323" s="98"/>
      <c r="F323" s="98"/>
    </row>
    <row r="324" ht="18.0" customHeight="1">
      <c r="A324" s="92"/>
      <c r="B324" s="98"/>
      <c r="C324" s="98"/>
      <c r="D324" s="98"/>
      <c r="E324" s="98"/>
      <c r="F324" s="98"/>
    </row>
    <row r="325" ht="18.0" customHeight="1">
      <c r="A325" s="92"/>
      <c r="B325" s="98"/>
      <c r="C325" s="98"/>
      <c r="D325" s="98"/>
      <c r="E325" s="98"/>
      <c r="F325" s="98"/>
    </row>
    <row r="326" ht="18.0" customHeight="1">
      <c r="A326" s="92"/>
      <c r="B326" s="98"/>
      <c r="C326" s="98"/>
      <c r="D326" s="98"/>
      <c r="E326" s="98"/>
      <c r="F326" s="98"/>
    </row>
    <row r="327" ht="18.0" customHeight="1">
      <c r="A327" s="92"/>
      <c r="B327" s="98"/>
      <c r="C327" s="98"/>
      <c r="D327" s="98"/>
      <c r="E327" s="98"/>
      <c r="F327" s="98"/>
    </row>
    <row r="328" ht="18.0" customHeight="1">
      <c r="A328" s="92"/>
      <c r="B328" s="98"/>
      <c r="C328" s="98"/>
      <c r="D328" s="98"/>
      <c r="E328" s="98"/>
      <c r="F328" s="98"/>
    </row>
    <row r="329" ht="18.0" customHeight="1">
      <c r="A329" s="92"/>
      <c r="B329" s="98"/>
      <c r="C329" s="98"/>
      <c r="D329" s="98"/>
      <c r="E329" s="98"/>
      <c r="F329" s="98"/>
    </row>
    <row r="330" ht="18.0" customHeight="1">
      <c r="A330" s="92"/>
      <c r="B330" s="98"/>
      <c r="C330" s="98"/>
      <c r="D330" s="98"/>
      <c r="E330" s="98"/>
      <c r="F330" s="98"/>
    </row>
    <row r="331" ht="18.0" customHeight="1">
      <c r="A331" s="92"/>
      <c r="B331" s="98"/>
      <c r="C331" s="98"/>
      <c r="D331" s="98"/>
      <c r="E331" s="98"/>
      <c r="F331" s="98"/>
    </row>
    <row r="332" ht="18.0" customHeight="1">
      <c r="A332" s="92"/>
      <c r="B332" s="98"/>
      <c r="C332" s="98"/>
      <c r="D332" s="98"/>
      <c r="E332" s="98"/>
      <c r="F332" s="98"/>
    </row>
    <row r="333" ht="18.0" customHeight="1">
      <c r="A333" s="92"/>
      <c r="B333" s="98"/>
      <c r="C333" s="98"/>
      <c r="D333" s="98"/>
      <c r="E333" s="98"/>
      <c r="F333" s="98"/>
    </row>
    <row r="334" ht="18.0" customHeight="1">
      <c r="A334" s="92"/>
      <c r="B334" s="98"/>
      <c r="C334" s="98"/>
      <c r="D334" s="98"/>
      <c r="E334" s="98"/>
      <c r="F334" s="98"/>
    </row>
    <row r="335" ht="18.0" customHeight="1">
      <c r="A335" s="92"/>
      <c r="B335" s="98"/>
      <c r="C335" s="98"/>
      <c r="D335" s="98"/>
      <c r="E335" s="98"/>
      <c r="F335" s="98"/>
    </row>
    <row r="336" ht="18.0" customHeight="1">
      <c r="A336" s="92"/>
      <c r="B336" s="98"/>
      <c r="C336" s="98"/>
      <c r="D336" s="98"/>
      <c r="E336" s="98"/>
      <c r="F336" s="98"/>
    </row>
    <row r="337" ht="18.0" customHeight="1">
      <c r="A337" s="92"/>
      <c r="B337" s="98"/>
      <c r="C337" s="98"/>
      <c r="D337" s="98"/>
      <c r="E337" s="98"/>
      <c r="F337" s="98"/>
    </row>
    <row r="338" ht="18.0" customHeight="1">
      <c r="A338" s="92"/>
      <c r="B338" s="98"/>
      <c r="C338" s="98"/>
      <c r="D338" s="98"/>
      <c r="E338" s="98"/>
      <c r="F338" s="98"/>
    </row>
    <row r="339" ht="18.0" customHeight="1">
      <c r="A339" s="92"/>
      <c r="B339" s="98"/>
      <c r="C339" s="98"/>
      <c r="D339" s="98"/>
      <c r="E339" s="98"/>
      <c r="F339" s="98"/>
    </row>
    <row r="340" ht="18.0" customHeight="1">
      <c r="A340" s="92"/>
      <c r="B340" s="98"/>
      <c r="C340" s="98"/>
      <c r="D340" s="98"/>
      <c r="E340" s="98"/>
      <c r="F340" s="98"/>
    </row>
    <row r="341" ht="18.0" customHeight="1">
      <c r="A341" s="92"/>
      <c r="B341" s="98"/>
      <c r="C341" s="98"/>
      <c r="D341" s="98"/>
      <c r="E341" s="98"/>
      <c r="F341" s="98"/>
    </row>
    <row r="342" ht="18.0" customHeight="1">
      <c r="A342" s="92"/>
      <c r="B342" s="98"/>
      <c r="C342" s="98"/>
      <c r="D342" s="98"/>
      <c r="E342" s="98"/>
      <c r="F342" s="98"/>
    </row>
    <row r="343" ht="18.0" customHeight="1">
      <c r="A343" s="92"/>
      <c r="B343" s="98"/>
      <c r="C343" s="98"/>
      <c r="D343" s="98"/>
      <c r="E343" s="98"/>
      <c r="F343" s="98"/>
    </row>
    <row r="344" ht="18.0" customHeight="1">
      <c r="A344" s="92"/>
      <c r="B344" s="98"/>
      <c r="C344" s="98"/>
      <c r="D344" s="98"/>
      <c r="E344" s="98"/>
      <c r="F344" s="98"/>
    </row>
    <row r="345" ht="18.0" customHeight="1">
      <c r="A345" s="92"/>
      <c r="B345" s="98"/>
      <c r="C345" s="98"/>
      <c r="D345" s="98"/>
      <c r="E345" s="98"/>
      <c r="F345" s="98"/>
    </row>
    <row r="346" ht="18.0" customHeight="1">
      <c r="A346" s="92"/>
      <c r="B346" s="98"/>
      <c r="C346" s="98"/>
      <c r="D346" s="98"/>
      <c r="E346" s="98"/>
      <c r="F346" s="98"/>
    </row>
    <row r="347" ht="18.0" customHeight="1">
      <c r="A347" s="92"/>
      <c r="B347" s="98"/>
      <c r="C347" s="98"/>
      <c r="D347" s="98"/>
      <c r="E347" s="98"/>
      <c r="F347" s="98"/>
    </row>
    <row r="348" ht="18.0" customHeight="1">
      <c r="A348" s="92"/>
      <c r="B348" s="98"/>
      <c r="C348" s="98"/>
      <c r="D348" s="98"/>
      <c r="E348" s="98"/>
      <c r="F348" s="98"/>
    </row>
    <row r="349" ht="18.0" customHeight="1">
      <c r="A349" s="92"/>
      <c r="B349" s="98"/>
      <c r="C349" s="98"/>
      <c r="D349" s="98"/>
      <c r="E349" s="98"/>
      <c r="F349" s="98"/>
    </row>
    <row r="350" ht="18.0" customHeight="1">
      <c r="A350" s="92"/>
      <c r="B350" s="98"/>
      <c r="C350" s="98"/>
      <c r="D350" s="98"/>
      <c r="E350" s="98"/>
      <c r="F350" s="98"/>
    </row>
    <row r="351" ht="18.0" customHeight="1">
      <c r="A351" s="92"/>
      <c r="B351" s="98"/>
      <c r="C351" s="98"/>
      <c r="D351" s="98"/>
      <c r="E351" s="98"/>
      <c r="F351" s="98"/>
    </row>
    <row r="352" ht="18.0" customHeight="1">
      <c r="A352" s="92"/>
      <c r="B352" s="98"/>
      <c r="C352" s="98"/>
      <c r="D352" s="98"/>
      <c r="E352" s="98"/>
      <c r="F352" s="98"/>
    </row>
    <row r="353" ht="18.0" customHeight="1">
      <c r="A353" s="92"/>
      <c r="B353" s="98"/>
      <c r="C353" s="98"/>
      <c r="D353" s="98"/>
      <c r="E353" s="98"/>
      <c r="F353" s="98"/>
    </row>
    <row r="354" ht="18.0" customHeight="1">
      <c r="A354" s="92"/>
      <c r="B354" s="98"/>
      <c r="C354" s="98"/>
      <c r="D354" s="98"/>
      <c r="E354" s="98"/>
      <c r="F354" s="98"/>
    </row>
    <row r="355" ht="18.0" customHeight="1">
      <c r="A355" s="92"/>
      <c r="B355" s="98"/>
      <c r="C355" s="98"/>
      <c r="D355" s="98"/>
      <c r="E355" s="98"/>
      <c r="F355" s="98"/>
    </row>
    <row r="356" ht="18.0" customHeight="1">
      <c r="A356" s="92"/>
      <c r="B356" s="98"/>
      <c r="C356" s="98"/>
      <c r="D356" s="98"/>
      <c r="E356" s="98"/>
      <c r="F356" s="98"/>
    </row>
    <row r="357" ht="18.0" customHeight="1">
      <c r="A357" s="92"/>
      <c r="B357" s="98"/>
      <c r="C357" s="98"/>
      <c r="D357" s="98"/>
      <c r="E357" s="98"/>
      <c r="F357" s="98"/>
    </row>
    <row r="358" ht="18.0" customHeight="1">
      <c r="A358" s="92"/>
      <c r="B358" s="98"/>
      <c r="C358" s="98"/>
      <c r="D358" s="98"/>
      <c r="E358" s="98"/>
      <c r="F358" s="98"/>
    </row>
    <row r="359" ht="18.0" customHeight="1">
      <c r="A359" s="92"/>
      <c r="B359" s="98"/>
      <c r="C359" s="98"/>
      <c r="D359" s="98"/>
      <c r="E359" s="98"/>
      <c r="F359" s="98"/>
    </row>
    <row r="360" ht="18.0" customHeight="1">
      <c r="A360" s="92"/>
      <c r="B360" s="98"/>
      <c r="C360" s="98"/>
      <c r="D360" s="98"/>
      <c r="E360" s="98"/>
      <c r="F360" s="98"/>
    </row>
    <row r="361" ht="18.0" customHeight="1">
      <c r="A361" s="92"/>
      <c r="B361" s="98"/>
      <c r="C361" s="98"/>
      <c r="D361" s="98"/>
      <c r="E361" s="98"/>
      <c r="F361" s="98"/>
    </row>
    <row r="362" ht="18.0" customHeight="1">
      <c r="A362" s="92"/>
      <c r="B362" s="98"/>
      <c r="C362" s="98"/>
      <c r="D362" s="98"/>
      <c r="E362" s="98"/>
      <c r="F362" s="98"/>
    </row>
    <row r="363" ht="18.0" customHeight="1">
      <c r="A363" s="92"/>
      <c r="B363" s="98"/>
      <c r="C363" s="98"/>
      <c r="D363" s="98"/>
      <c r="E363" s="98"/>
      <c r="F363" s="98"/>
    </row>
    <row r="364" ht="18.0" customHeight="1">
      <c r="A364" s="92"/>
      <c r="B364" s="98"/>
      <c r="C364" s="98"/>
      <c r="D364" s="98"/>
      <c r="E364" s="98"/>
      <c r="F364" s="98"/>
    </row>
    <row r="365" ht="18.0" customHeight="1">
      <c r="A365" s="92"/>
      <c r="B365" s="98"/>
      <c r="C365" s="98"/>
      <c r="D365" s="98"/>
      <c r="E365" s="98"/>
      <c r="F365" s="98"/>
    </row>
    <row r="366" ht="18.0" customHeight="1">
      <c r="A366" s="92"/>
      <c r="B366" s="98"/>
      <c r="C366" s="98"/>
      <c r="D366" s="98"/>
      <c r="E366" s="98"/>
      <c r="F366" s="98"/>
    </row>
    <row r="367" ht="18.0" customHeight="1">
      <c r="A367" s="92"/>
      <c r="B367" s="98"/>
      <c r="C367" s="98"/>
      <c r="D367" s="98"/>
      <c r="E367" s="98"/>
      <c r="F367" s="98"/>
    </row>
    <row r="368" ht="18.0" customHeight="1">
      <c r="A368" s="92"/>
      <c r="B368" s="98"/>
      <c r="C368" s="98"/>
      <c r="D368" s="98"/>
      <c r="E368" s="98"/>
      <c r="F368" s="98"/>
    </row>
    <row r="369" ht="18.0" customHeight="1">
      <c r="A369" s="92"/>
      <c r="B369" s="98"/>
      <c r="C369" s="98"/>
      <c r="D369" s="98"/>
      <c r="E369" s="98"/>
      <c r="F369" s="98"/>
    </row>
    <row r="370" ht="18.0" customHeight="1">
      <c r="A370" s="92"/>
      <c r="B370" s="98"/>
      <c r="C370" s="98"/>
      <c r="D370" s="98"/>
      <c r="E370" s="98"/>
      <c r="F370" s="98"/>
    </row>
    <row r="371" ht="18.0" customHeight="1">
      <c r="A371" s="92"/>
      <c r="B371" s="98"/>
      <c r="C371" s="98"/>
      <c r="D371" s="98"/>
      <c r="E371" s="98"/>
      <c r="F371" s="98"/>
    </row>
    <row r="372" ht="18.0" customHeight="1">
      <c r="A372" s="92"/>
      <c r="B372" s="98"/>
      <c r="C372" s="98"/>
      <c r="D372" s="98"/>
      <c r="E372" s="98"/>
      <c r="F372" s="98"/>
    </row>
    <row r="373" ht="18.0" customHeight="1">
      <c r="A373" s="92"/>
      <c r="B373" s="98"/>
      <c r="C373" s="98"/>
      <c r="D373" s="98"/>
      <c r="E373" s="98"/>
      <c r="F373" s="98"/>
    </row>
    <row r="374" ht="18.0" customHeight="1">
      <c r="A374" s="92"/>
      <c r="B374" s="98"/>
      <c r="C374" s="98"/>
      <c r="D374" s="98"/>
      <c r="E374" s="98"/>
      <c r="F374" s="98"/>
    </row>
    <row r="375" ht="18.0" customHeight="1">
      <c r="A375" s="92"/>
      <c r="B375" s="98"/>
      <c r="C375" s="98"/>
      <c r="D375" s="98"/>
      <c r="E375" s="98"/>
      <c r="F375" s="98"/>
    </row>
    <row r="376" ht="18.0" customHeight="1">
      <c r="A376" s="92"/>
      <c r="B376" s="98"/>
      <c r="C376" s="98"/>
      <c r="D376" s="98"/>
      <c r="E376" s="98"/>
      <c r="F376" s="98"/>
    </row>
    <row r="377" ht="18.0" customHeight="1">
      <c r="A377" s="92"/>
      <c r="B377" s="98"/>
      <c r="C377" s="98"/>
      <c r="D377" s="98"/>
      <c r="E377" s="98"/>
      <c r="F377" s="98"/>
    </row>
    <row r="378" ht="18.0" customHeight="1">
      <c r="A378" s="92"/>
      <c r="B378" s="98"/>
      <c r="C378" s="98"/>
      <c r="D378" s="98"/>
      <c r="E378" s="98"/>
      <c r="F378" s="98"/>
    </row>
    <row r="379" ht="18.0" customHeight="1">
      <c r="A379" s="92"/>
      <c r="B379" s="98"/>
      <c r="C379" s="98"/>
      <c r="D379" s="98"/>
      <c r="E379" s="98"/>
      <c r="F379" s="98"/>
    </row>
    <row r="380" ht="18.0" customHeight="1">
      <c r="A380" s="92"/>
      <c r="B380" s="98"/>
      <c r="C380" s="98"/>
      <c r="D380" s="98"/>
      <c r="E380" s="98"/>
      <c r="F380" s="98"/>
    </row>
    <row r="381" ht="18.0" customHeight="1">
      <c r="A381" s="92"/>
      <c r="B381" s="98"/>
      <c r="C381" s="98"/>
      <c r="D381" s="98"/>
      <c r="E381" s="98"/>
      <c r="F381" s="98"/>
    </row>
    <row r="382" ht="18.0" customHeight="1">
      <c r="A382" s="92"/>
      <c r="B382" s="98"/>
      <c r="C382" s="98"/>
      <c r="D382" s="98"/>
      <c r="E382" s="98"/>
      <c r="F382" s="98"/>
    </row>
    <row r="383" ht="18.0" customHeight="1">
      <c r="A383" s="92"/>
      <c r="B383" s="98"/>
      <c r="C383" s="98"/>
      <c r="D383" s="98"/>
      <c r="E383" s="98"/>
      <c r="F383" s="98"/>
    </row>
    <row r="384" ht="18.0" customHeight="1">
      <c r="A384" s="92"/>
      <c r="B384" s="98"/>
      <c r="C384" s="98"/>
      <c r="D384" s="98"/>
      <c r="E384" s="98"/>
      <c r="F384" s="98"/>
    </row>
    <row r="385" ht="18.0" customHeight="1">
      <c r="A385" s="92"/>
      <c r="B385" s="98"/>
      <c r="C385" s="98"/>
      <c r="D385" s="98"/>
      <c r="E385" s="98"/>
      <c r="F385" s="98"/>
    </row>
    <row r="386" ht="18.0" customHeight="1">
      <c r="A386" s="92"/>
      <c r="B386" s="98"/>
      <c r="C386" s="98"/>
      <c r="D386" s="98"/>
      <c r="E386" s="98"/>
      <c r="F386" s="98"/>
    </row>
    <row r="387" ht="18.0" customHeight="1">
      <c r="A387" s="92"/>
      <c r="B387" s="98"/>
      <c r="C387" s="98"/>
      <c r="D387" s="98"/>
      <c r="E387" s="98"/>
      <c r="F387" s="98"/>
    </row>
    <row r="388" ht="18.0" customHeight="1">
      <c r="A388" s="92"/>
      <c r="B388" s="98"/>
      <c r="C388" s="98"/>
      <c r="D388" s="98"/>
      <c r="E388" s="98"/>
      <c r="F388" s="98"/>
    </row>
    <row r="389" ht="18.0" customHeight="1">
      <c r="A389" s="92"/>
      <c r="B389" s="98"/>
      <c r="C389" s="98"/>
      <c r="D389" s="98"/>
      <c r="E389" s="98"/>
      <c r="F389" s="98"/>
    </row>
    <row r="390" ht="18.0" customHeight="1">
      <c r="A390" s="92"/>
      <c r="B390" s="98"/>
      <c r="C390" s="98"/>
      <c r="D390" s="98"/>
      <c r="E390" s="98"/>
      <c r="F390" s="98"/>
    </row>
    <row r="391" ht="18.0" customHeight="1">
      <c r="A391" s="92"/>
      <c r="B391" s="98"/>
      <c r="C391" s="98"/>
      <c r="D391" s="98"/>
      <c r="E391" s="98"/>
      <c r="F391" s="98"/>
    </row>
    <row r="392" ht="18.0" customHeight="1">
      <c r="A392" s="92"/>
      <c r="B392" s="98"/>
      <c r="C392" s="98"/>
      <c r="D392" s="98"/>
      <c r="E392" s="98"/>
      <c r="F392" s="98"/>
    </row>
    <row r="393" ht="18.0" customHeight="1">
      <c r="A393" s="92"/>
      <c r="B393" s="98"/>
      <c r="C393" s="98"/>
      <c r="D393" s="98"/>
      <c r="E393" s="98"/>
      <c r="F393" s="98"/>
    </row>
    <row r="394" ht="18.0" customHeight="1">
      <c r="A394" s="92"/>
      <c r="B394" s="98"/>
      <c r="C394" s="98"/>
      <c r="D394" s="98"/>
      <c r="E394" s="98"/>
      <c r="F394" s="98"/>
    </row>
    <row r="395" ht="18.0" customHeight="1">
      <c r="A395" s="92"/>
      <c r="B395" s="98"/>
      <c r="C395" s="98"/>
      <c r="D395" s="98"/>
      <c r="E395" s="98"/>
      <c r="F395" s="98"/>
    </row>
    <row r="396" ht="18.0" customHeight="1">
      <c r="A396" s="92"/>
      <c r="B396" s="98"/>
      <c r="C396" s="98"/>
      <c r="D396" s="98"/>
      <c r="E396" s="98"/>
      <c r="F396" s="98"/>
    </row>
    <row r="397" ht="18.0" customHeight="1">
      <c r="A397" s="92"/>
      <c r="B397" s="98"/>
      <c r="C397" s="98"/>
      <c r="D397" s="98"/>
      <c r="E397" s="98"/>
      <c r="F397" s="98"/>
    </row>
    <row r="398" ht="18.0" customHeight="1">
      <c r="A398" s="92"/>
      <c r="B398" s="98"/>
      <c r="C398" s="98"/>
      <c r="D398" s="98"/>
      <c r="E398" s="98"/>
      <c r="F398" s="98"/>
    </row>
    <row r="399" ht="18.0" customHeight="1">
      <c r="A399" s="92"/>
      <c r="B399" s="98"/>
      <c r="C399" s="98"/>
      <c r="D399" s="98"/>
      <c r="E399" s="98"/>
      <c r="F399" s="98"/>
    </row>
    <row r="400" ht="18.0" customHeight="1">
      <c r="A400" s="92"/>
      <c r="B400" s="98"/>
      <c r="C400" s="98"/>
      <c r="D400" s="98"/>
      <c r="E400" s="98"/>
      <c r="F400" s="98"/>
    </row>
    <row r="401" ht="18.0" customHeight="1">
      <c r="A401" s="92"/>
      <c r="B401" s="98"/>
      <c r="C401" s="98"/>
      <c r="D401" s="98"/>
      <c r="E401" s="98"/>
      <c r="F401" s="98"/>
    </row>
    <row r="402" ht="18.0" customHeight="1">
      <c r="A402" s="92"/>
      <c r="B402" s="98"/>
      <c r="C402" s="98"/>
      <c r="D402" s="98"/>
      <c r="E402" s="98"/>
      <c r="F402" s="98"/>
    </row>
    <row r="403" ht="18.0" customHeight="1">
      <c r="A403" s="92"/>
      <c r="B403" s="98"/>
      <c r="C403" s="98"/>
      <c r="D403" s="98"/>
      <c r="E403" s="98"/>
      <c r="F403" s="98"/>
    </row>
    <row r="404" ht="18.0" customHeight="1">
      <c r="A404" s="92"/>
      <c r="B404" s="98"/>
      <c r="C404" s="98"/>
      <c r="D404" s="98"/>
      <c r="E404" s="98"/>
      <c r="F404" s="98"/>
    </row>
    <row r="405" ht="18.0" customHeight="1">
      <c r="A405" s="92"/>
      <c r="B405" s="98"/>
      <c r="C405" s="98"/>
      <c r="D405" s="98"/>
      <c r="E405" s="98"/>
      <c r="F405" s="98"/>
    </row>
    <row r="406" ht="18.0" customHeight="1">
      <c r="A406" s="92"/>
      <c r="B406" s="98"/>
      <c r="C406" s="98"/>
      <c r="D406" s="98"/>
      <c r="E406" s="98"/>
      <c r="F406" s="98"/>
    </row>
    <row r="407" ht="18.0" customHeight="1">
      <c r="A407" s="92"/>
      <c r="B407" s="98"/>
      <c r="C407" s="98"/>
      <c r="D407" s="98"/>
      <c r="E407" s="98"/>
      <c r="F407" s="98"/>
    </row>
    <row r="408" ht="18.0" customHeight="1">
      <c r="A408" s="92"/>
      <c r="B408" s="98"/>
      <c r="C408" s="98"/>
      <c r="D408" s="98"/>
      <c r="E408" s="98"/>
      <c r="F408" s="98"/>
    </row>
    <row r="409" ht="18.0" customHeight="1">
      <c r="A409" s="92"/>
      <c r="B409" s="98"/>
      <c r="C409" s="98"/>
      <c r="D409" s="98"/>
      <c r="E409" s="98"/>
      <c r="F409" s="98"/>
    </row>
    <row r="410" ht="18.0" customHeight="1">
      <c r="A410" s="92"/>
      <c r="B410" s="98"/>
      <c r="C410" s="98"/>
      <c r="D410" s="98"/>
      <c r="E410" s="98"/>
      <c r="F410" s="98"/>
    </row>
    <row r="411" ht="18.0" customHeight="1">
      <c r="A411" s="92"/>
      <c r="B411" s="98"/>
      <c r="C411" s="98"/>
      <c r="D411" s="98"/>
      <c r="E411" s="98"/>
      <c r="F411" s="98"/>
    </row>
    <row r="412" ht="18.0" customHeight="1">
      <c r="A412" s="92"/>
      <c r="B412" s="98"/>
      <c r="C412" s="98"/>
      <c r="D412" s="98"/>
      <c r="E412" s="98"/>
      <c r="F412" s="98"/>
    </row>
    <row r="413" ht="18.0" customHeight="1">
      <c r="A413" s="92"/>
      <c r="B413" s="98"/>
      <c r="C413" s="98"/>
      <c r="D413" s="98"/>
      <c r="E413" s="98"/>
      <c r="F413" s="98"/>
    </row>
    <row r="414" ht="18.0" customHeight="1">
      <c r="A414" s="92"/>
      <c r="B414" s="98"/>
      <c r="C414" s="98"/>
      <c r="D414" s="98"/>
      <c r="E414" s="98"/>
      <c r="F414" s="98"/>
    </row>
    <row r="415" ht="18.0" customHeight="1">
      <c r="A415" s="92"/>
      <c r="B415" s="98"/>
      <c r="C415" s="98"/>
      <c r="D415" s="98"/>
      <c r="E415" s="98"/>
      <c r="F415" s="98"/>
    </row>
    <row r="416" ht="18.0" customHeight="1">
      <c r="A416" s="92"/>
      <c r="B416" s="98"/>
      <c r="C416" s="98"/>
      <c r="D416" s="98"/>
      <c r="E416" s="98"/>
      <c r="F416" s="98"/>
    </row>
    <row r="417" ht="18.0" customHeight="1">
      <c r="A417" s="92"/>
      <c r="B417" s="98"/>
      <c r="C417" s="98"/>
      <c r="D417" s="98"/>
      <c r="E417" s="98"/>
      <c r="F417" s="98"/>
    </row>
    <row r="418" ht="18.0" customHeight="1">
      <c r="A418" s="92"/>
      <c r="B418" s="98"/>
      <c r="C418" s="98"/>
      <c r="D418" s="98"/>
      <c r="E418" s="98"/>
      <c r="F418" s="98"/>
    </row>
    <row r="419" ht="18.0" customHeight="1">
      <c r="A419" s="92"/>
      <c r="B419" s="98"/>
      <c r="C419" s="98"/>
      <c r="D419" s="98"/>
      <c r="E419" s="98"/>
      <c r="F419" s="98"/>
    </row>
    <row r="420" ht="18.0" customHeight="1">
      <c r="A420" s="92"/>
      <c r="B420" s="98"/>
      <c r="C420" s="98"/>
      <c r="D420" s="98"/>
      <c r="E420" s="98"/>
      <c r="F420" s="98"/>
    </row>
    <row r="421" ht="18.0" customHeight="1">
      <c r="A421" s="92"/>
      <c r="B421" s="98"/>
      <c r="C421" s="98"/>
      <c r="D421" s="98"/>
      <c r="E421" s="98"/>
      <c r="F421" s="98"/>
    </row>
    <row r="422" ht="18.0" customHeight="1">
      <c r="A422" s="92"/>
      <c r="B422" s="98"/>
      <c r="C422" s="98"/>
      <c r="D422" s="98"/>
      <c r="E422" s="98"/>
      <c r="F422" s="98"/>
    </row>
    <row r="423" ht="18.0" customHeight="1">
      <c r="A423" s="92"/>
      <c r="B423" s="98"/>
      <c r="C423" s="98"/>
      <c r="D423" s="98"/>
      <c r="E423" s="98"/>
      <c r="F423" s="98"/>
    </row>
    <row r="424" ht="18.0" customHeight="1">
      <c r="A424" s="92"/>
      <c r="B424" s="98"/>
      <c r="C424" s="98"/>
      <c r="D424" s="98"/>
      <c r="E424" s="98"/>
      <c r="F424" s="98"/>
    </row>
    <row r="425" ht="18.0" customHeight="1">
      <c r="A425" s="92"/>
      <c r="B425" s="98"/>
      <c r="C425" s="98"/>
      <c r="D425" s="98"/>
      <c r="E425" s="98"/>
      <c r="F425" s="98"/>
    </row>
    <row r="426" ht="18.0" customHeight="1">
      <c r="A426" s="92"/>
      <c r="B426" s="98"/>
      <c r="C426" s="98"/>
      <c r="D426" s="98"/>
      <c r="E426" s="98"/>
      <c r="F426" s="98"/>
    </row>
    <row r="427" ht="18.0" customHeight="1">
      <c r="A427" s="92"/>
      <c r="B427" s="98"/>
      <c r="C427" s="98"/>
      <c r="D427" s="98"/>
      <c r="E427" s="98"/>
      <c r="F427" s="98"/>
    </row>
    <row r="428" ht="18.0" customHeight="1">
      <c r="A428" s="92"/>
      <c r="B428" s="98"/>
      <c r="C428" s="98"/>
      <c r="D428" s="98"/>
      <c r="E428" s="98"/>
      <c r="F428" s="98"/>
    </row>
    <row r="429" ht="18.0" customHeight="1">
      <c r="A429" s="92"/>
      <c r="B429" s="98"/>
      <c r="C429" s="98"/>
      <c r="D429" s="98"/>
      <c r="E429" s="98"/>
      <c r="F429" s="98"/>
    </row>
    <row r="430" ht="18.0" customHeight="1">
      <c r="A430" s="92"/>
      <c r="B430" s="98"/>
      <c r="C430" s="98"/>
      <c r="D430" s="98"/>
      <c r="E430" s="98"/>
      <c r="F430" s="98"/>
    </row>
    <row r="431" ht="18.0" customHeight="1">
      <c r="A431" s="92"/>
      <c r="B431" s="98"/>
      <c r="C431" s="98"/>
      <c r="D431" s="98"/>
      <c r="E431" s="98"/>
      <c r="F431" s="98"/>
    </row>
    <row r="432" ht="18.0" customHeight="1">
      <c r="A432" s="92"/>
      <c r="B432" s="98"/>
      <c r="C432" s="98"/>
      <c r="D432" s="98"/>
      <c r="E432" s="98"/>
      <c r="F432" s="98"/>
    </row>
    <row r="433" ht="18.0" customHeight="1">
      <c r="A433" s="92"/>
      <c r="B433" s="98"/>
      <c r="C433" s="98"/>
      <c r="D433" s="98"/>
      <c r="E433" s="98"/>
      <c r="F433" s="98"/>
    </row>
    <row r="434" ht="18.0" customHeight="1">
      <c r="A434" s="92"/>
      <c r="B434" s="98"/>
      <c r="C434" s="98"/>
      <c r="D434" s="98"/>
      <c r="E434" s="98"/>
      <c r="F434" s="98"/>
    </row>
    <row r="435" ht="18.0" customHeight="1">
      <c r="A435" s="92"/>
      <c r="B435" s="98"/>
      <c r="C435" s="98"/>
      <c r="D435" s="98"/>
      <c r="E435" s="98"/>
      <c r="F435" s="98"/>
    </row>
    <row r="436" ht="18.0" customHeight="1">
      <c r="A436" s="92"/>
      <c r="B436" s="98"/>
      <c r="C436" s="98"/>
      <c r="D436" s="98"/>
      <c r="E436" s="98"/>
      <c r="F436" s="98"/>
    </row>
    <row r="437" ht="18.0" customHeight="1">
      <c r="A437" s="92"/>
      <c r="B437" s="98"/>
      <c r="C437" s="98"/>
      <c r="D437" s="98"/>
      <c r="E437" s="98"/>
      <c r="F437" s="98"/>
    </row>
    <row r="438" ht="18.0" customHeight="1">
      <c r="A438" s="92"/>
      <c r="B438" s="98"/>
      <c r="C438" s="98"/>
      <c r="D438" s="98"/>
      <c r="E438" s="98"/>
      <c r="F438" s="98"/>
    </row>
    <row r="439" ht="18.0" customHeight="1">
      <c r="A439" s="92"/>
      <c r="B439" s="98"/>
      <c r="C439" s="98"/>
      <c r="D439" s="98"/>
      <c r="E439" s="98"/>
      <c r="F439" s="98"/>
    </row>
    <row r="440" ht="18.0" customHeight="1">
      <c r="A440" s="92"/>
      <c r="B440" s="98"/>
      <c r="C440" s="98"/>
      <c r="D440" s="98"/>
      <c r="E440" s="98"/>
      <c r="F440" s="98"/>
    </row>
    <row r="441" ht="18.0" customHeight="1">
      <c r="A441" s="92"/>
      <c r="B441" s="98"/>
      <c r="C441" s="98"/>
      <c r="D441" s="98"/>
      <c r="E441" s="98"/>
      <c r="F441" s="98"/>
    </row>
    <row r="442" ht="18.0" customHeight="1">
      <c r="A442" s="92"/>
      <c r="B442" s="98"/>
      <c r="C442" s="98"/>
      <c r="D442" s="98"/>
      <c r="E442" s="98"/>
      <c r="F442" s="98"/>
    </row>
    <row r="443" ht="18.0" customHeight="1">
      <c r="A443" s="92"/>
      <c r="B443" s="98"/>
      <c r="C443" s="98"/>
      <c r="D443" s="98"/>
      <c r="E443" s="98"/>
      <c r="F443" s="98"/>
    </row>
    <row r="444" ht="18.0" customHeight="1">
      <c r="A444" s="92"/>
      <c r="B444" s="98"/>
      <c r="C444" s="98"/>
      <c r="D444" s="98"/>
      <c r="E444" s="98"/>
      <c r="F444" s="98"/>
    </row>
    <row r="445" ht="18.0" customHeight="1">
      <c r="A445" s="92"/>
      <c r="B445" s="98"/>
      <c r="C445" s="98"/>
      <c r="D445" s="98"/>
      <c r="E445" s="98"/>
      <c r="F445" s="98"/>
    </row>
    <row r="446" ht="18.0" customHeight="1">
      <c r="A446" s="92"/>
      <c r="B446" s="98"/>
      <c r="C446" s="98"/>
      <c r="D446" s="98"/>
      <c r="E446" s="98"/>
      <c r="F446" s="98"/>
    </row>
    <row r="447" ht="18.0" customHeight="1">
      <c r="A447" s="92"/>
      <c r="B447" s="98"/>
      <c r="C447" s="98"/>
      <c r="D447" s="98"/>
      <c r="E447" s="98"/>
      <c r="F447" s="98"/>
    </row>
    <row r="448" ht="18.0" customHeight="1">
      <c r="A448" s="92"/>
      <c r="B448" s="98"/>
      <c r="C448" s="98"/>
      <c r="D448" s="98"/>
      <c r="E448" s="98"/>
      <c r="F448" s="98"/>
    </row>
    <row r="449" ht="18.0" customHeight="1">
      <c r="A449" s="92"/>
      <c r="B449" s="98"/>
      <c r="C449" s="98"/>
      <c r="D449" s="98"/>
      <c r="E449" s="98"/>
      <c r="F449" s="98"/>
    </row>
    <row r="450" ht="18.0" customHeight="1">
      <c r="A450" s="92"/>
      <c r="B450" s="98"/>
      <c r="C450" s="98"/>
      <c r="D450" s="98"/>
      <c r="E450" s="98"/>
      <c r="F450" s="98"/>
    </row>
    <row r="451" ht="18.0" customHeight="1">
      <c r="A451" s="92"/>
      <c r="B451" s="98"/>
      <c r="C451" s="98"/>
      <c r="D451" s="98"/>
      <c r="E451" s="98"/>
      <c r="F451" s="98"/>
    </row>
    <row r="452" ht="18.0" customHeight="1">
      <c r="A452" s="92"/>
      <c r="B452" s="98"/>
      <c r="C452" s="98"/>
      <c r="D452" s="98"/>
      <c r="E452" s="98"/>
      <c r="F452" s="98"/>
    </row>
    <row r="453" ht="18.0" customHeight="1">
      <c r="A453" s="92"/>
      <c r="B453" s="98"/>
      <c r="C453" s="98"/>
      <c r="D453" s="98"/>
      <c r="E453" s="98"/>
      <c r="F453" s="98"/>
    </row>
    <row r="454" ht="18.0" customHeight="1">
      <c r="A454" s="92"/>
      <c r="B454" s="98"/>
      <c r="C454" s="98"/>
      <c r="D454" s="98"/>
      <c r="E454" s="98"/>
      <c r="F454" s="98"/>
    </row>
    <row r="455" ht="18.0" customHeight="1">
      <c r="A455" s="92"/>
      <c r="B455" s="98"/>
      <c r="C455" s="98"/>
      <c r="D455" s="98"/>
      <c r="E455" s="98"/>
      <c r="F455" s="98"/>
    </row>
    <row r="456" ht="18.0" customHeight="1">
      <c r="A456" s="92"/>
      <c r="B456" s="98"/>
      <c r="C456" s="98"/>
      <c r="D456" s="98"/>
      <c r="E456" s="98"/>
      <c r="F456" s="98"/>
    </row>
    <row r="457" ht="18.0" customHeight="1">
      <c r="A457" s="92"/>
      <c r="B457" s="98"/>
      <c r="C457" s="98"/>
      <c r="D457" s="98"/>
      <c r="E457" s="98"/>
      <c r="F457" s="98"/>
    </row>
    <row r="458" ht="18.0" customHeight="1">
      <c r="A458" s="92"/>
      <c r="B458" s="98"/>
      <c r="C458" s="98"/>
      <c r="D458" s="98"/>
      <c r="E458" s="98"/>
      <c r="F458" s="98"/>
    </row>
    <row r="459" ht="18.0" customHeight="1">
      <c r="A459" s="92"/>
      <c r="B459" s="98"/>
      <c r="C459" s="98"/>
      <c r="D459" s="98"/>
      <c r="E459" s="98"/>
      <c r="F459" s="98"/>
    </row>
    <row r="460" ht="18.0" customHeight="1">
      <c r="A460" s="92"/>
      <c r="B460" s="98"/>
      <c r="C460" s="98"/>
      <c r="D460" s="98"/>
      <c r="E460" s="98"/>
      <c r="F460" s="98"/>
    </row>
    <row r="461" ht="18.0" customHeight="1">
      <c r="A461" s="92"/>
      <c r="B461" s="98"/>
      <c r="C461" s="98"/>
      <c r="D461" s="98"/>
      <c r="E461" s="98"/>
      <c r="F461" s="98"/>
    </row>
    <row r="462" ht="18.0" customHeight="1">
      <c r="A462" s="92"/>
      <c r="B462" s="98"/>
      <c r="C462" s="98"/>
      <c r="D462" s="98"/>
      <c r="E462" s="98"/>
      <c r="F462" s="98"/>
    </row>
    <row r="463" ht="18.0" customHeight="1">
      <c r="A463" s="92"/>
      <c r="B463" s="98"/>
      <c r="C463" s="98"/>
      <c r="D463" s="98"/>
      <c r="E463" s="98"/>
      <c r="F463" s="98"/>
    </row>
    <row r="464" ht="18.0" customHeight="1">
      <c r="A464" s="92"/>
      <c r="B464" s="98"/>
      <c r="C464" s="98"/>
      <c r="D464" s="98"/>
      <c r="E464" s="98"/>
      <c r="F464" s="98"/>
    </row>
    <row r="465" ht="18.0" customHeight="1">
      <c r="A465" s="92"/>
      <c r="B465" s="98"/>
      <c r="C465" s="98"/>
      <c r="D465" s="98"/>
      <c r="E465" s="98"/>
      <c r="F465" s="98"/>
    </row>
    <row r="466" ht="18.0" customHeight="1">
      <c r="A466" s="92"/>
      <c r="B466" s="98"/>
      <c r="C466" s="98"/>
      <c r="D466" s="98"/>
      <c r="E466" s="98"/>
      <c r="F466" s="98"/>
    </row>
    <row r="467" ht="18.0" customHeight="1">
      <c r="A467" s="92"/>
      <c r="B467" s="98"/>
      <c r="C467" s="98"/>
      <c r="D467" s="98"/>
      <c r="E467" s="98"/>
      <c r="F467" s="98"/>
    </row>
    <row r="468" ht="18.0" customHeight="1">
      <c r="A468" s="92"/>
      <c r="B468" s="98"/>
      <c r="C468" s="98"/>
      <c r="D468" s="98"/>
      <c r="E468" s="98"/>
      <c r="F468" s="98"/>
    </row>
    <row r="469" ht="18.0" customHeight="1">
      <c r="A469" s="92"/>
      <c r="B469" s="98"/>
      <c r="C469" s="98"/>
      <c r="D469" s="98"/>
      <c r="E469" s="98"/>
      <c r="F469" s="98"/>
    </row>
    <row r="470" ht="18.0" customHeight="1">
      <c r="A470" s="92"/>
      <c r="B470" s="98"/>
      <c r="C470" s="98"/>
      <c r="D470" s="98"/>
      <c r="E470" s="98"/>
      <c r="F470" s="98"/>
    </row>
    <row r="471" ht="18.0" customHeight="1">
      <c r="A471" s="92"/>
      <c r="B471" s="98"/>
      <c r="C471" s="98"/>
      <c r="D471" s="98"/>
      <c r="E471" s="98"/>
      <c r="F471" s="98"/>
    </row>
    <row r="472" ht="18.0" customHeight="1">
      <c r="A472" s="92"/>
      <c r="B472" s="98"/>
      <c r="C472" s="98"/>
      <c r="D472" s="98"/>
      <c r="E472" s="98"/>
      <c r="F472" s="98"/>
    </row>
    <row r="473" ht="18.0" customHeight="1">
      <c r="A473" s="92"/>
      <c r="B473" s="98"/>
      <c r="C473" s="98"/>
      <c r="D473" s="98"/>
      <c r="E473" s="98"/>
      <c r="F473" s="98"/>
    </row>
    <row r="474" ht="18.0" customHeight="1">
      <c r="A474" s="92"/>
      <c r="B474" s="98"/>
      <c r="C474" s="98"/>
      <c r="D474" s="98"/>
      <c r="E474" s="98"/>
      <c r="F474" s="98"/>
    </row>
    <row r="475" ht="18.0" customHeight="1">
      <c r="A475" s="92"/>
      <c r="B475" s="98"/>
      <c r="C475" s="98"/>
      <c r="D475" s="98"/>
      <c r="E475" s="98"/>
      <c r="F475" s="98"/>
    </row>
    <row r="476" ht="18.0" customHeight="1">
      <c r="A476" s="92"/>
      <c r="B476" s="98"/>
      <c r="C476" s="98"/>
      <c r="D476" s="98"/>
      <c r="E476" s="98"/>
      <c r="F476" s="98"/>
    </row>
    <row r="477" ht="18.0" customHeight="1">
      <c r="A477" s="92"/>
      <c r="B477" s="98"/>
      <c r="C477" s="98"/>
      <c r="D477" s="98"/>
      <c r="E477" s="98"/>
      <c r="F477" s="98"/>
    </row>
    <row r="478" ht="18.0" customHeight="1">
      <c r="A478" s="92"/>
      <c r="B478" s="98"/>
      <c r="C478" s="98"/>
      <c r="D478" s="98"/>
      <c r="E478" s="98"/>
      <c r="F478" s="98"/>
    </row>
    <row r="479" ht="18.0" customHeight="1">
      <c r="A479" s="92"/>
      <c r="B479" s="98"/>
      <c r="C479" s="98"/>
      <c r="D479" s="98"/>
      <c r="E479" s="98"/>
      <c r="F479" s="98"/>
    </row>
    <row r="480" ht="18.0" customHeight="1">
      <c r="A480" s="92"/>
      <c r="B480" s="98"/>
      <c r="C480" s="98"/>
      <c r="D480" s="98"/>
      <c r="E480" s="98"/>
      <c r="F480" s="98"/>
    </row>
    <row r="481" ht="18.0" customHeight="1">
      <c r="A481" s="92"/>
      <c r="B481" s="98"/>
      <c r="C481" s="98"/>
      <c r="D481" s="98"/>
      <c r="E481" s="98"/>
      <c r="F481" s="98"/>
    </row>
    <row r="482" ht="18.0" customHeight="1">
      <c r="A482" s="92"/>
      <c r="B482" s="98"/>
      <c r="C482" s="98"/>
      <c r="D482" s="98"/>
      <c r="E482" s="98"/>
      <c r="F482" s="98"/>
    </row>
    <row r="483" ht="18.0" customHeight="1">
      <c r="A483" s="92"/>
      <c r="B483" s="98"/>
      <c r="C483" s="98"/>
      <c r="D483" s="98"/>
      <c r="E483" s="98"/>
      <c r="F483" s="98"/>
    </row>
    <row r="484" ht="18.0" customHeight="1">
      <c r="A484" s="92"/>
      <c r="B484" s="98"/>
      <c r="C484" s="98"/>
      <c r="D484" s="98"/>
      <c r="E484" s="98"/>
      <c r="F484" s="98"/>
    </row>
    <row r="485" ht="18.0" customHeight="1">
      <c r="A485" s="92"/>
      <c r="B485" s="98"/>
      <c r="C485" s="98"/>
      <c r="D485" s="98"/>
      <c r="E485" s="98"/>
      <c r="F485" s="98"/>
    </row>
    <row r="486" ht="18.0" customHeight="1">
      <c r="A486" s="92"/>
      <c r="B486" s="98"/>
      <c r="C486" s="98"/>
      <c r="D486" s="98"/>
      <c r="E486" s="98"/>
      <c r="F486" s="98"/>
    </row>
    <row r="487" ht="18.0" customHeight="1">
      <c r="A487" s="92"/>
      <c r="B487" s="98"/>
      <c r="C487" s="98"/>
      <c r="D487" s="98"/>
      <c r="E487" s="98"/>
      <c r="F487" s="98"/>
    </row>
    <row r="488" ht="18.0" customHeight="1">
      <c r="A488" s="92"/>
      <c r="B488" s="98"/>
      <c r="C488" s="98"/>
      <c r="D488" s="98"/>
      <c r="E488" s="98"/>
      <c r="F488" s="98"/>
    </row>
    <row r="489" ht="18.0" customHeight="1">
      <c r="A489" s="92"/>
      <c r="B489" s="98"/>
      <c r="C489" s="98"/>
      <c r="D489" s="98"/>
      <c r="E489" s="98"/>
      <c r="F489" s="98"/>
    </row>
    <row r="490" ht="18.0" customHeight="1">
      <c r="A490" s="92"/>
      <c r="B490" s="98"/>
      <c r="C490" s="98"/>
      <c r="D490" s="98"/>
      <c r="E490" s="98"/>
      <c r="F490" s="98"/>
    </row>
    <row r="491" ht="18.0" customHeight="1">
      <c r="A491" s="92"/>
      <c r="B491" s="98"/>
      <c r="C491" s="98"/>
      <c r="D491" s="98"/>
      <c r="E491" s="98"/>
      <c r="F491" s="98"/>
    </row>
    <row r="492" ht="18.0" customHeight="1">
      <c r="A492" s="92"/>
      <c r="B492" s="98"/>
      <c r="C492" s="98"/>
      <c r="D492" s="98"/>
      <c r="E492" s="98"/>
      <c r="F492" s="98"/>
    </row>
    <row r="493" ht="18.0" customHeight="1">
      <c r="A493" s="92"/>
      <c r="B493" s="98"/>
      <c r="C493" s="98"/>
      <c r="D493" s="98"/>
      <c r="E493" s="98"/>
      <c r="F493" s="98"/>
    </row>
    <row r="494" ht="18.0" customHeight="1">
      <c r="A494" s="92"/>
      <c r="B494" s="98"/>
      <c r="C494" s="98"/>
      <c r="D494" s="98"/>
      <c r="E494" s="98"/>
      <c r="F494" s="98"/>
    </row>
    <row r="495" ht="18.0" customHeight="1">
      <c r="A495" s="92"/>
      <c r="B495" s="98"/>
      <c r="C495" s="98"/>
      <c r="D495" s="98"/>
      <c r="E495" s="98"/>
      <c r="F495" s="98"/>
    </row>
    <row r="496" ht="18.0" customHeight="1">
      <c r="A496" s="92"/>
      <c r="B496" s="98"/>
      <c r="C496" s="98"/>
      <c r="D496" s="98"/>
      <c r="E496" s="98"/>
      <c r="F496" s="98"/>
    </row>
    <row r="497" ht="18.0" customHeight="1">
      <c r="A497" s="92"/>
      <c r="B497" s="98"/>
      <c r="C497" s="98"/>
      <c r="D497" s="98"/>
      <c r="E497" s="98"/>
      <c r="F497" s="98"/>
    </row>
    <row r="498" ht="18.0" customHeight="1">
      <c r="A498" s="92"/>
      <c r="B498" s="98"/>
      <c r="C498" s="98"/>
      <c r="D498" s="98"/>
      <c r="E498" s="98"/>
      <c r="F498" s="98"/>
    </row>
    <row r="499" ht="18.0" customHeight="1">
      <c r="A499" s="92"/>
      <c r="B499" s="98"/>
      <c r="C499" s="98"/>
      <c r="D499" s="98"/>
      <c r="E499" s="98"/>
      <c r="F499" s="98"/>
    </row>
    <row r="500" ht="18.0" customHeight="1">
      <c r="A500" s="92"/>
      <c r="B500" s="98"/>
      <c r="C500" s="98"/>
      <c r="D500" s="98"/>
      <c r="E500" s="98"/>
      <c r="F500" s="98"/>
    </row>
    <row r="501" ht="18.0" customHeight="1">
      <c r="A501" s="92"/>
      <c r="B501" s="98"/>
      <c r="C501" s="98"/>
      <c r="D501" s="98"/>
      <c r="E501" s="98"/>
      <c r="F501" s="98"/>
    </row>
    <row r="502" ht="18.0" customHeight="1">
      <c r="A502" s="92"/>
      <c r="B502" s="98"/>
      <c r="C502" s="98"/>
      <c r="D502" s="98"/>
      <c r="E502" s="98"/>
      <c r="F502" s="98"/>
    </row>
    <row r="503" ht="18.0" customHeight="1">
      <c r="A503" s="92"/>
      <c r="B503" s="98"/>
      <c r="C503" s="98"/>
      <c r="D503" s="98"/>
      <c r="E503" s="98"/>
      <c r="F503" s="98"/>
    </row>
    <row r="504" ht="18.0" customHeight="1">
      <c r="A504" s="92"/>
      <c r="B504" s="98"/>
      <c r="C504" s="98"/>
      <c r="D504" s="98"/>
      <c r="E504" s="98"/>
      <c r="F504" s="98"/>
    </row>
    <row r="505" ht="18.0" customHeight="1">
      <c r="A505" s="92"/>
      <c r="B505" s="98"/>
      <c r="C505" s="98"/>
      <c r="D505" s="98"/>
      <c r="E505" s="98"/>
      <c r="F505" s="98"/>
    </row>
    <row r="506" ht="18.0" customHeight="1">
      <c r="A506" s="92"/>
      <c r="B506" s="98"/>
      <c r="C506" s="98"/>
      <c r="D506" s="98"/>
      <c r="E506" s="98"/>
      <c r="F506" s="98"/>
    </row>
    <row r="507" ht="18.0" customHeight="1">
      <c r="A507" s="92"/>
      <c r="B507" s="98"/>
      <c r="C507" s="98"/>
      <c r="D507" s="98"/>
      <c r="E507" s="98"/>
      <c r="F507" s="98"/>
    </row>
    <row r="508" ht="18.0" customHeight="1">
      <c r="A508" s="92"/>
      <c r="B508" s="98"/>
      <c r="C508" s="98"/>
      <c r="D508" s="98"/>
      <c r="E508" s="98"/>
      <c r="F508" s="98"/>
    </row>
    <row r="509" ht="18.0" customHeight="1">
      <c r="A509" s="92"/>
      <c r="B509" s="98"/>
      <c r="C509" s="98"/>
      <c r="D509" s="98"/>
      <c r="E509" s="98"/>
      <c r="F509" s="98"/>
    </row>
    <row r="510" ht="18.0" customHeight="1">
      <c r="A510" s="92"/>
      <c r="B510" s="98"/>
      <c r="C510" s="98"/>
      <c r="D510" s="98"/>
      <c r="E510" s="98"/>
      <c r="F510" s="98"/>
    </row>
    <row r="511" ht="18.0" customHeight="1">
      <c r="A511" s="92"/>
      <c r="B511" s="98"/>
      <c r="C511" s="98"/>
      <c r="D511" s="98"/>
      <c r="E511" s="98"/>
      <c r="F511" s="98"/>
    </row>
    <row r="512" ht="18.0" customHeight="1">
      <c r="A512" s="92"/>
      <c r="B512" s="98"/>
      <c r="C512" s="98"/>
      <c r="D512" s="98"/>
      <c r="E512" s="98"/>
      <c r="F512" s="98"/>
    </row>
    <row r="513" ht="18.0" customHeight="1">
      <c r="A513" s="92"/>
      <c r="B513" s="98"/>
      <c r="C513" s="98"/>
      <c r="D513" s="98"/>
      <c r="E513" s="98"/>
      <c r="F513" s="98"/>
    </row>
    <row r="514" ht="18.0" customHeight="1">
      <c r="A514" s="92"/>
      <c r="B514" s="98"/>
      <c r="C514" s="98"/>
      <c r="D514" s="98"/>
      <c r="E514" s="98"/>
      <c r="F514" s="98"/>
    </row>
    <row r="515" ht="18.0" customHeight="1">
      <c r="A515" s="92"/>
      <c r="B515" s="98"/>
      <c r="C515" s="98"/>
      <c r="D515" s="98"/>
      <c r="E515" s="98"/>
      <c r="F515" s="98"/>
    </row>
    <row r="516" ht="18.0" customHeight="1">
      <c r="A516" s="92"/>
      <c r="B516" s="98"/>
      <c r="C516" s="98"/>
      <c r="D516" s="98"/>
      <c r="E516" s="98"/>
      <c r="F516" s="98"/>
    </row>
    <row r="517" ht="18.0" customHeight="1">
      <c r="A517" s="92"/>
      <c r="B517" s="98"/>
      <c r="C517" s="98"/>
      <c r="D517" s="98"/>
      <c r="E517" s="98"/>
      <c r="F517" s="98"/>
    </row>
    <row r="518" ht="18.0" customHeight="1">
      <c r="A518" s="92"/>
      <c r="B518" s="98"/>
      <c r="C518" s="98"/>
      <c r="D518" s="98"/>
      <c r="E518" s="98"/>
      <c r="F518" s="98"/>
    </row>
    <row r="519" ht="18.0" customHeight="1">
      <c r="A519" s="92"/>
      <c r="B519" s="98"/>
      <c r="C519" s="98"/>
      <c r="D519" s="98"/>
      <c r="E519" s="98"/>
      <c r="F519" s="98"/>
    </row>
    <row r="520" ht="18.0" customHeight="1">
      <c r="A520" s="92"/>
      <c r="B520" s="98"/>
      <c r="C520" s="98"/>
      <c r="D520" s="98"/>
      <c r="E520" s="98"/>
      <c r="F520" s="98"/>
    </row>
    <row r="521" ht="18.0" customHeight="1">
      <c r="A521" s="92"/>
      <c r="B521" s="98"/>
      <c r="C521" s="98"/>
      <c r="D521" s="98"/>
      <c r="E521" s="98"/>
      <c r="F521" s="98"/>
    </row>
    <row r="522" ht="18.0" customHeight="1">
      <c r="A522" s="92"/>
      <c r="B522" s="98"/>
      <c r="C522" s="98"/>
      <c r="D522" s="98"/>
      <c r="E522" s="98"/>
      <c r="F522" s="98"/>
    </row>
    <row r="523" ht="18.0" customHeight="1">
      <c r="A523" s="92"/>
      <c r="B523" s="98"/>
      <c r="C523" s="98"/>
      <c r="D523" s="98"/>
      <c r="E523" s="98"/>
      <c r="F523" s="98"/>
    </row>
    <row r="524" ht="18.0" customHeight="1">
      <c r="A524" s="92"/>
      <c r="B524" s="98"/>
      <c r="C524" s="98"/>
      <c r="D524" s="98"/>
      <c r="E524" s="98"/>
      <c r="F524" s="98"/>
    </row>
    <row r="525" ht="18.0" customHeight="1">
      <c r="A525" s="92"/>
      <c r="B525" s="98"/>
      <c r="C525" s="98"/>
      <c r="D525" s="98"/>
      <c r="E525" s="98"/>
      <c r="F525" s="98"/>
    </row>
    <row r="526" ht="18.0" customHeight="1">
      <c r="A526" s="92"/>
      <c r="B526" s="98"/>
      <c r="C526" s="98"/>
      <c r="D526" s="98"/>
      <c r="E526" s="98"/>
      <c r="F526" s="98"/>
    </row>
    <row r="527" ht="18.0" customHeight="1">
      <c r="A527" s="92"/>
      <c r="B527" s="98"/>
      <c r="C527" s="98"/>
      <c r="D527" s="98"/>
      <c r="E527" s="98"/>
      <c r="F527" s="98"/>
    </row>
    <row r="528" ht="18.0" customHeight="1">
      <c r="A528" s="92"/>
      <c r="B528" s="98"/>
      <c r="C528" s="98"/>
      <c r="D528" s="98"/>
      <c r="E528" s="98"/>
      <c r="F528" s="98"/>
    </row>
    <row r="529" ht="18.0" customHeight="1">
      <c r="A529" s="92"/>
      <c r="B529" s="98"/>
      <c r="C529" s="98"/>
      <c r="D529" s="98"/>
      <c r="E529" s="98"/>
      <c r="F529" s="98"/>
    </row>
    <row r="530" ht="18.0" customHeight="1">
      <c r="A530" s="92"/>
      <c r="B530" s="98"/>
      <c r="C530" s="98"/>
      <c r="D530" s="98"/>
      <c r="E530" s="98"/>
      <c r="F530" s="98"/>
    </row>
    <row r="531" ht="18.0" customHeight="1">
      <c r="A531" s="92"/>
      <c r="B531" s="98"/>
      <c r="C531" s="98"/>
      <c r="D531" s="98"/>
      <c r="E531" s="98"/>
      <c r="F531" s="98"/>
    </row>
    <row r="532" ht="18.0" customHeight="1">
      <c r="A532" s="92"/>
      <c r="B532" s="98"/>
      <c r="C532" s="98"/>
      <c r="D532" s="98"/>
      <c r="E532" s="98"/>
      <c r="F532" s="98"/>
    </row>
    <row r="533" ht="18.0" customHeight="1">
      <c r="A533" s="92"/>
      <c r="B533" s="98"/>
      <c r="C533" s="98"/>
      <c r="D533" s="98"/>
      <c r="E533" s="98"/>
      <c r="F533" s="98"/>
    </row>
    <row r="534" ht="18.0" customHeight="1">
      <c r="A534" s="92"/>
      <c r="B534" s="98"/>
      <c r="C534" s="98"/>
      <c r="D534" s="98"/>
      <c r="E534" s="98"/>
      <c r="F534" s="98"/>
    </row>
    <row r="535" ht="18.0" customHeight="1">
      <c r="A535" s="92"/>
      <c r="B535" s="98"/>
      <c r="C535" s="98"/>
      <c r="D535" s="98"/>
      <c r="E535" s="98"/>
      <c r="F535" s="98"/>
    </row>
    <row r="536" ht="18.0" customHeight="1">
      <c r="A536" s="92"/>
      <c r="B536" s="98"/>
      <c r="C536" s="98"/>
      <c r="D536" s="98"/>
      <c r="E536" s="98"/>
      <c r="F536" s="98"/>
    </row>
    <row r="537" ht="18.0" customHeight="1">
      <c r="A537" s="92"/>
      <c r="B537" s="98"/>
      <c r="C537" s="98"/>
      <c r="D537" s="98"/>
      <c r="E537" s="98"/>
      <c r="F537" s="98"/>
    </row>
    <row r="538" ht="18.0" customHeight="1">
      <c r="A538" s="92"/>
      <c r="B538" s="98"/>
      <c r="C538" s="98"/>
      <c r="D538" s="98"/>
      <c r="E538" s="98"/>
      <c r="F538" s="98"/>
    </row>
    <row r="539" ht="18.0" customHeight="1">
      <c r="A539" s="92"/>
      <c r="B539" s="98"/>
      <c r="C539" s="98"/>
      <c r="D539" s="98"/>
      <c r="E539" s="98"/>
      <c r="F539" s="98"/>
    </row>
    <row r="540" ht="18.0" customHeight="1">
      <c r="A540" s="92"/>
      <c r="B540" s="98"/>
      <c r="C540" s="98"/>
      <c r="D540" s="98"/>
      <c r="E540" s="98"/>
      <c r="F540" s="98"/>
    </row>
    <row r="541" ht="18.0" customHeight="1">
      <c r="A541" s="92"/>
      <c r="B541" s="98"/>
      <c r="C541" s="98"/>
      <c r="D541" s="98"/>
      <c r="E541" s="98"/>
      <c r="F541" s="98"/>
    </row>
    <row r="542" ht="18.0" customHeight="1">
      <c r="A542" s="92"/>
      <c r="B542" s="98"/>
      <c r="C542" s="98"/>
      <c r="D542" s="98"/>
      <c r="E542" s="98"/>
      <c r="F542" s="98"/>
    </row>
    <row r="543" ht="18.0" customHeight="1">
      <c r="A543" s="92"/>
      <c r="B543" s="98"/>
      <c r="C543" s="98"/>
      <c r="D543" s="98"/>
      <c r="E543" s="98"/>
      <c r="F543" s="98"/>
    </row>
    <row r="544" ht="18.0" customHeight="1">
      <c r="A544" s="92"/>
      <c r="B544" s="98"/>
      <c r="C544" s="98"/>
      <c r="D544" s="98"/>
      <c r="E544" s="98"/>
      <c r="F544" s="98"/>
    </row>
    <row r="545" ht="18.0" customHeight="1">
      <c r="A545" s="92"/>
      <c r="B545" s="98"/>
      <c r="C545" s="98"/>
      <c r="D545" s="98"/>
      <c r="E545" s="98"/>
      <c r="F545" s="98"/>
    </row>
    <row r="546" ht="18.0" customHeight="1">
      <c r="A546" s="92"/>
      <c r="B546" s="98"/>
      <c r="C546" s="98"/>
      <c r="D546" s="98"/>
      <c r="E546" s="98"/>
      <c r="F546" s="98"/>
    </row>
    <row r="547" ht="18.0" customHeight="1">
      <c r="A547" s="92"/>
      <c r="B547" s="98"/>
      <c r="C547" s="98"/>
      <c r="D547" s="98"/>
      <c r="E547" s="98"/>
      <c r="F547" s="98"/>
    </row>
    <row r="548" ht="18.0" customHeight="1">
      <c r="A548" s="92"/>
      <c r="B548" s="98"/>
      <c r="C548" s="98"/>
      <c r="D548" s="98"/>
      <c r="E548" s="98"/>
      <c r="F548" s="98"/>
    </row>
    <row r="549" ht="18.0" customHeight="1">
      <c r="A549" s="92"/>
      <c r="B549" s="98"/>
      <c r="C549" s="98"/>
      <c r="D549" s="98"/>
      <c r="E549" s="98"/>
      <c r="F549" s="98"/>
    </row>
    <row r="550" ht="18.0" customHeight="1">
      <c r="A550" s="92"/>
      <c r="B550" s="98"/>
      <c r="C550" s="98"/>
      <c r="D550" s="98"/>
      <c r="E550" s="98"/>
      <c r="F550" s="98"/>
    </row>
    <row r="551" ht="18.0" customHeight="1">
      <c r="A551" s="92"/>
      <c r="B551" s="98"/>
      <c r="C551" s="98"/>
      <c r="D551" s="98"/>
      <c r="E551" s="98"/>
      <c r="F551" s="98"/>
    </row>
    <row r="552" ht="18.0" customHeight="1">
      <c r="A552" s="92"/>
      <c r="B552" s="98"/>
      <c r="C552" s="98"/>
      <c r="D552" s="98"/>
      <c r="E552" s="98"/>
      <c r="F552" s="98"/>
    </row>
    <row r="553" ht="18.0" customHeight="1">
      <c r="A553" s="92"/>
      <c r="B553" s="98"/>
      <c r="C553" s="98"/>
      <c r="D553" s="98"/>
      <c r="E553" s="98"/>
      <c r="F553" s="98"/>
    </row>
    <row r="554" ht="18.0" customHeight="1">
      <c r="A554" s="92"/>
      <c r="B554" s="98"/>
      <c r="C554" s="98"/>
      <c r="D554" s="98"/>
      <c r="E554" s="98"/>
      <c r="F554" s="98"/>
    </row>
    <row r="555" ht="18.0" customHeight="1">
      <c r="A555" s="92"/>
      <c r="B555" s="98"/>
      <c r="C555" s="98"/>
      <c r="D555" s="98"/>
      <c r="E555" s="98"/>
      <c r="F555" s="98"/>
    </row>
    <row r="556" ht="18.0" customHeight="1">
      <c r="A556" s="92"/>
      <c r="B556" s="98"/>
      <c r="C556" s="98"/>
      <c r="D556" s="98"/>
      <c r="E556" s="98"/>
      <c r="F556" s="98"/>
    </row>
    <row r="557" ht="18.0" customHeight="1">
      <c r="A557" s="92"/>
      <c r="B557" s="98"/>
      <c r="C557" s="98"/>
      <c r="D557" s="98"/>
      <c r="E557" s="98"/>
      <c r="F557" s="98"/>
    </row>
    <row r="558" ht="18.0" customHeight="1">
      <c r="A558" s="92"/>
      <c r="B558" s="98"/>
      <c r="C558" s="98"/>
      <c r="D558" s="98"/>
      <c r="E558" s="98"/>
      <c r="F558" s="98"/>
    </row>
    <row r="559" ht="18.0" customHeight="1">
      <c r="A559" s="92"/>
      <c r="B559" s="98"/>
      <c r="C559" s="98"/>
      <c r="D559" s="98"/>
      <c r="E559" s="98"/>
      <c r="F559" s="98"/>
    </row>
    <row r="560" ht="18.0" customHeight="1">
      <c r="A560" s="92"/>
      <c r="B560" s="98"/>
      <c r="C560" s="98"/>
      <c r="D560" s="98"/>
      <c r="E560" s="98"/>
      <c r="F560" s="98"/>
    </row>
    <row r="561" ht="18.0" customHeight="1">
      <c r="A561" s="92"/>
      <c r="B561" s="98"/>
      <c r="C561" s="98"/>
      <c r="D561" s="98"/>
      <c r="E561" s="98"/>
      <c r="F561" s="98"/>
    </row>
    <row r="562" ht="18.0" customHeight="1">
      <c r="A562" s="92"/>
      <c r="B562" s="98"/>
      <c r="C562" s="98"/>
      <c r="D562" s="98"/>
      <c r="E562" s="98"/>
      <c r="F562" s="98"/>
    </row>
    <row r="563" ht="18.0" customHeight="1">
      <c r="A563" s="92"/>
      <c r="B563" s="98"/>
      <c r="C563" s="98"/>
      <c r="D563" s="98"/>
      <c r="E563" s="98"/>
      <c r="F563" s="98"/>
    </row>
    <row r="564" ht="18.0" customHeight="1">
      <c r="A564" s="92"/>
      <c r="B564" s="98"/>
      <c r="C564" s="98"/>
      <c r="D564" s="98"/>
      <c r="E564" s="98"/>
      <c r="F564" s="98"/>
    </row>
    <row r="565" ht="18.0" customHeight="1">
      <c r="A565" s="92"/>
      <c r="B565" s="98"/>
      <c r="C565" s="98"/>
      <c r="D565" s="98"/>
      <c r="E565" s="98"/>
      <c r="F565" s="98"/>
    </row>
    <row r="566" ht="18.0" customHeight="1">
      <c r="A566" s="92"/>
      <c r="B566" s="98"/>
      <c r="C566" s="98"/>
      <c r="D566" s="98"/>
      <c r="E566" s="98"/>
      <c r="F566" s="98"/>
    </row>
    <row r="567" ht="18.0" customHeight="1">
      <c r="A567" s="92"/>
      <c r="B567" s="98"/>
      <c r="C567" s="98"/>
      <c r="D567" s="98"/>
      <c r="E567" s="98"/>
      <c r="F567" s="98"/>
    </row>
    <row r="568" ht="18.0" customHeight="1">
      <c r="A568" s="92"/>
      <c r="B568" s="98"/>
      <c r="C568" s="98"/>
      <c r="D568" s="98"/>
      <c r="E568" s="98"/>
      <c r="F568" s="98"/>
    </row>
    <row r="569" ht="18.0" customHeight="1">
      <c r="A569" s="92"/>
      <c r="B569" s="98"/>
      <c r="C569" s="98"/>
      <c r="D569" s="98"/>
      <c r="E569" s="98"/>
      <c r="F569" s="98"/>
    </row>
    <row r="570" ht="18.0" customHeight="1">
      <c r="A570" s="92"/>
      <c r="B570" s="98"/>
      <c r="C570" s="98"/>
      <c r="D570" s="98"/>
      <c r="E570" s="98"/>
      <c r="F570" s="98"/>
    </row>
    <row r="571" ht="18.0" customHeight="1">
      <c r="A571" s="92"/>
      <c r="B571" s="98"/>
      <c r="C571" s="98"/>
      <c r="D571" s="98"/>
      <c r="E571" s="98"/>
      <c r="F571" s="98"/>
    </row>
    <row r="572" ht="18.0" customHeight="1">
      <c r="A572" s="92"/>
      <c r="B572" s="98"/>
      <c r="C572" s="98"/>
      <c r="D572" s="98"/>
      <c r="E572" s="98"/>
      <c r="F572" s="98"/>
    </row>
    <row r="573" ht="18.0" customHeight="1">
      <c r="A573" s="92"/>
      <c r="B573" s="98"/>
      <c r="C573" s="98"/>
      <c r="D573" s="98"/>
      <c r="E573" s="98"/>
      <c r="F573" s="98"/>
    </row>
    <row r="574" ht="18.0" customHeight="1">
      <c r="A574" s="92"/>
      <c r="B574" s="98"/>
      <c r="C574" s="98"/>
      <c r="D574" s="98"/>
      <c r="E574" s="98"/>
      <c r="F574" s="98"/>
    </row>
    <row r="575" ht="18.0" customHeight="1">
      <c r="A575" s="92"/>
      <c r="B575" s="98"/>
      <c r="C575" s="98"/>
      <c r="D575" s="98"/>
      <c r="E575" s="98"/>
      <c r="F575" s="98"/>
    </row>
    <row r="576" ht="18.0" customHeight="1">
      <c r="A576" s="92"/>
      <c r="B576" s="98"/>
      <c r="C576" s="98"/>
      <c r="D576" s="98"/>
      <c r="E576" s="98"/>
      <c r="F576" s="98"/>
    </row>
    <row r="577" ht="18.0" customHeight="1">
      <c r="A577" s="92"/>
      <c r="B577" s="98"/>
      <c r="C577" s="98"/>
      <c r="D577" s="98"/>
      <c r="E577" s="98"/>
      <c r="F577" s="98"/>
    </row>
    <row r="578" ht="18.0" customHeight="1">
      <c r="A578" s="92"/>
      <c r="B578" s="98"/>
      <c r="C578" s="98"/>
      <c r="D578" s="98"/>
      <c r="E578" s="98"/>
      <c r="F578" s="98"/>
    </row>
    <row r="579" ht="18.0" customHeight="1">
      <c r="A579" s="92"/>
      <c r="B579" s="98"/>
      <c r="C579" s="98"/>
      <c r="D579" s="98"/>
      <c r="E579" s="98"/>
      <c r="F579" s="98"/>
    </row>
    <row r="580" ht="18.0" customHeight="1">
      <c r="A580" s="92"/>
      <c r="B580" s="98"/>
      <c r="C580" s="98"/>
      <c r="D580" s="98"/>
      <c r="E580" s="98"/>
      <c r="F580" s="98"/>
    </row>
    <row r="581" ht="18.0" customHeight="1">
      <c r="A581" s="92"/>
      <c r="B581" s="98"/>
      <c r="C581" s="98"/>
      <c r="D581" s="98"/>
      <c r="E581" s="98"/>
      <c r="F581" s="98"/>
    </row>
    <row r="582" ht="18.0" customHeight="1">
      <c r="A582" s="92"/>
      <c r="B582" s="98"/>
      <c r="C582" s="98"/>
      <c r="D582" s="98"/>
      <c r="E582" s="98"/>
      <c r="F582" s="98"/>
    </row>
    <row r="583" ht="18.0" customHeight="1">
      <c r="A583" s="92"/>
      <c r="B583" s="98"/>
      <c r="C583" s="98"/>
      <c r="D583" s="98"/>
      <c r="E583" s="98"/>
      <c r="F583" s="98"/>
    </row>
    <row r="584" ht="18.0" customHeight="1">
      <c r="A584" s="92"/>
      <c r="B584" s="98"/>
      <c r="C584" s="98"/>
      <c r="D584" s="98"/>
      <c r="E584" s="98"/>
      <c r="F584" s="98"/>
    </row>
    <row r="585" ht="18.0" customHeight="1">
      <c r="A585" s="92"/>
      <c r="B585" s="98"/>
      <c r="C585" s="98"/>
      <c r="D585" s="98"/>
      <c r="E585" s="98"/>
      <c r="F585" s="98"/>
    </row>
    <row r="586" ht="18.0" customHeight="1">
      <c r="A586" s="92"/>
      <c r="B586" s="98"/>
      <c r="C586" s="98"/>
      <c r="D586" s="98"/>
      <c r="E586" s="98"/>
      <c r="F586" s="98"/>
    </row>
    <row r="587" ht="18.0" customHeight="1">
      <c r="A587" s="92"/>
      <c r="B587" s="98"/>
      <c r="C587" s="98"/>
      <c r="D587" s="98"/>
      <c r="E587" s="98"/>
      <c r="F587" s="98"/>
    </row>
    <row r="588" ht="18.0" customHeight="1">
      <c r="A588" s="92"/>
      <c r="B588" s="98"/>
      <c r="C588" s="98"/>
      <c r="D588" s="98"/>
      <c r="E588" s="98"/>
      <c r="F588" s="98"/>
    </row>
    <row r="589" ht="18.0" customHeight="1">
      <c r="A589" s="92"/>
      <c r="B589" s="98"/>
      <c r="C589" s="98"/>
      <c r="D589" s="98"/>
      <c r="E589" s="98"/>
      <c r="F589" s="98"/>
    </row>
    <row r="590" ht="18.0" customHeight="1">
      <c r="A590" s="92"/>
      <c r="B590" s="98"/>
      <c r="C590" s="98"/>
      <c r="D590" s="98"/>
      <c r="E590" s="98"/>
      <c r="F590" s="98"/>
    </row>
    <row r="591" ht="18.0" customHeight="1">
      <c r="A591" s="92"/>
      <c r="B591" s="98"/>
      <c r="C591" s="98"/>
      <c r="D591" s="98"/>
      <c r="E591" s="98"/>
      <c r="F591" s="98"/>
    </row>
    <row r="592" ht="18.0" customHeight="1">
      <c r="A592" s="92"/>
      <c r="B592" s="98"/>
      <c r="C592" s="98"/>
      <c r="D592" s="98"/>
      <c r="E592" s="98"/>
      <c r="F592" s="98"/>
    </row>
    <row r="593" ht="18.0" customHeight="1">
      <c r="A593" s="92"/>
      <c r="B593" s="98"/>
      <c r="C593" s="98"/>
      <c r="D593" s="98"/>
      <c r="E593" s="98"/>
      <c r="F593" s="98"/>
    </row>
    <row r="594" ht="18.0" customHeight="1">
      <c r="A594" s="92"/>
      <c r="B594" s="98"/>
      <c r="C594" s="98"/>
      <c r="D594" s="98"/>
      <c r="E594" s="98"/>
      <c r="F594" s="98"/>
    </row>
    <row r="595" ht="18.0" customHeight="1">
      <c r="A595" s="92"/>
      <c r="B595" s="98"/>
      <c r="C595" s="98"/>
      <c r="D595" s="98"/>
      <c r="E595" s="98"/>
      <c r="F595" s="98"/>
    </row>
    <row r="596" ht="18.0" customHeight="1">
      <c r="A596" s="92"/>
      <c r="B596" s="98"/>
      <c r="C596" s="98"/>
      <c r="D596" s="98"/>
      <c r="E596" s="98"/>
      <c r="F596" s="98"/>
    </row>
    <row r="597" ht="18.0" customHeight="1">
      <c r="A597" s="92"/>
      <c r="B597" s="98"/>
      <c r="C597" s="98"/>
      <c r="D597" s="98"/>
      <c r="E597" s="98"/>
      <c r="F597" s="98"/>
    </row>
    <row r="598" ht="18.0" customHeight="1">
      <c r="A598" s="92"/>
      <c r="B598" s="98"/>
      <c r="C598" s="98"/>
      <c r="D598" s="98"/>
      <c r="E598" s="98"/>
      <c r="F598" s="98"/>
    </row>
    <row r="599" ht="18.0" customHeight="1">
      <c r="A599" s="92"/>
      <c r="B599" s="98"/>
      <c r="C599" s="98"/>
      <c r="D599" s="98"/>
      <c r="E599" s="98"/>
      <c r="F599" s="98"/>
    </row>
    <row r="600" ht="18.0" customHeight="1">
      <c r="A600" s="92"/>
      <c r="B600" s="98"/>
      <c r="C600" s="98"/>
      <c r="D600" s="98"/>
      <c r="E600" s="98"/>
      <c r="F600" s="98"/>
    </row>
    <row r="601" ht="18.0" customHeight="1">
      <c r="A601" s="92"/>
      <c r="B601" s="98"/>
      <c r="C601" s="98"/>
      <c r="D601" s="98"/>
      <c r="E601" s="98"/>
      <c r="F601" s="98"/>
    </row>
    <row r="602" ht="18.0" customHeight="1">
      <c r="A602" s="92"/>
      <c r="B602" s="98"/>
      <c r="C602" s="98"/>
      <c r="D602" s="98"/>
      <c r="E602" s="98"/>
      <c r="F602" s="98"/>
    </row>
    <row r="603" ht="18.0" customHeight="1">
      <c r="A603" s="92"/>
      <c r="B603" s="98"/>
      <c r="C603" s="98"/>
      <c r="D603" s="98"/>
      <c r="E603" s="98"/>
      <c r="F603" s="98"/>
    </row>
    <row r="604" ht="18.0" customHeight="1">
      <c r="A604" s="92"/>
      <c r="B604" s="98"/>
      <c r="C604" s="98"/>
      <c r="D604" s="98"/>
      <c r="E604" s="98"/>
      <c r="F604" s="98"/>
    </row>
    <row r="605" ht="18.0" customHeight="1">
      <c r="A605" s="92"/>
      <c r="B605" s="98"/>
      <c r="C605" s="98"/>
      <c r="D605" s="98"/>
      <c r="E605" s="98"/>
      <c r="F605" s="98"/>
    </row>
    <row r="606" ht="18.0" customHeight="1">
      <c r="A606" s="92"/>
      <c r="B606" s="98"/>
      <c r="C606" s="98"/>
      <c r="D606" s="98"/>
      <c r="E606" s="98"/>
      <c r="F606" s="98"/>
    </row>
    <row r="607" ht="18.0" customHeight="1">
      <c r="A607" s="92"/>
      <c r="B607" s="98"/>
      <c r="C607" s="98"/>
      <c r="D607" s="98"/>
      <c r="E607" s="98"/>
      <c r="F607" s="98"/>
    </row>
    <row r="608" ht="18.0" customHeight="1">
      <c r="A608" s="92"/>
      <c r="B608" s="98"/>
      <c r="C608" s="98"/>
      <c r="D608" s="98"/>
      <c r="E608" s="98"/>
      <c r="F608" s="98"/>
    </row>
    <row r="609" ht="18.0" customHeight="1">
      <c r="A609" s="92"/>
      <c r="B609" s="98"/>
      <c r="C609" s="98"/>
      <c r="D609" s="98"/>
      <c r="E609" s="98"/>
      <c r="F609" s="98"/>
    </row>
    <row r="610" ht="18.0" customHeight="1">
      <c r="A610" s="92"/>
      <c r="B610" s="98"/>
      <c r="C610" s="98"/>
      <c r="D610" s="98"/>
      <c r="E610" s="98"/>
      <c r="F610" s="98"/>
    </row>
    <row r="611" ht="18.0" customHeight="1">
      <c r="A611" s="92"/>
      <c r="B611" s="98"/>
      <c r="C611" s="98"/>
      <c r="D611" s="98"/>
      <c r="E611" s="98"/>
      <c r="F611" s="98"/>
    </row>
    <row r="612" ht="18.0" customHeight="1">
      <c r="A612" s="92"/>
      <c r="B612" s="98"/>
      <c r="C612" s="98"/>
      <c r="D612" s="98"/>
      <c r="E612" s="98"/>
      <c r="F612" s="98"/>
    </row>
    <row r="613" ht="18.0" customHeight="1">
      <c r="A613" s="92"/>
      <c r="B613" s="98"/>
      <c r="C613" s="98"/>
      <c r="D613" s="98"/>
      <c r="E613" s="98"/>
      <c r="F613" s="98"/>
    </row>
    <row r="614" ht="18.0" customHeight="1">
      <c r="A614" s="92"/>
      <c r="B614" s="98"/>
      <c r="C614" s="98"/>
      <c r="D614" s="98"/>
      <c r="E614" s="98"/>
      <c r="F614" s="98"/>
    </row>
    <row r="615" ht="18.0" customHeight="1">
      <c r="A615" s="92"/>
      <c r="B615" s="98"/>
      <c r="C615" s="98"/>
      <c r="D615" s="98"/>
      <c r="E615" s="98"/>
      <c r="F615" s="98"/>
    </row>
    <row r="616" ht="18.0" customHeight="1">
      <c r="A616" s="92"/>
      <c r="B616" s="98"/>
      <c r="C616" s="98"/>
      <c r="D616" s="98"/>
      <c r="E616" s="98"/>
      <c r="F616" s="98"/>
    </row>
    <row r="617" ht="18.0" customHeight="1">
      <c r="A617" s="92"/>
      <c r="B617" s="98"/>
      <c r="C617" s="98"/>
      <c r="D617" s="98"/>
      <c r="E617" s="98"/>
      <c r="F617" s="98"/>
    </row>
    <row r="618" ht="18.0" customHeight="1">
      <c r="A618" s="92"/>
      <c r="B618" s="98"/>
      <c r="C618" s="98"/>
      <c r="D618" s="98"/>
      <c r="E618" s="98"/>
      <c r="F618" s="98"/>
    </row>
    <row r="619" ht="18.0" customHeight="1">
      <c r="A619" s="92"/>
      <c r="B619" s="98"/>
      <c r="C619" s="98"/>
      <c r="D619" s="98"/>
      <c r="E619" s="98"/>
      <c r="F619" s="98"/>
    </row>
    <row r="620" ht="18.0" customHeight="1">
      <c r="A620" s="92"/>
      <c r="B620" s="98"/>
      <c r="C620" s="98"/>
      <c r="D620" s="98"/>
      <c r="E620" s="98"/>
      <c r="F620" s="98"/>
    </row>
    <row r="621" ht="18.0" customHeight="1">
      <c r="A621" s="92"/>
      <c r="B621" s="98"/>
      <c r="C621" s="98"/>
      <c r="D621" s="98"/>
      <c r="E621" s="98"/>
      <c r="F621" s="98"/>
    </row>
    <row r="622" ht="18.0" customHeight="1">
      <c r="A622" s="92"/>
      <c r="B622" s="98"/>
      <c r="C622" s="98"/>
      <c r="D622" s="98"/>
      <c r="E622" s="98"/>
      <c r="F622" s="98"/>
    </row>
    <row r="623" ht="18.0" customHeight="1">
      <c r="A623" s="92"/>
      <c r="B623" s="98"/>
      <c r="C623" s="98"/>
      <c r="D623" s="98"/>
      <c r="E623" s="98"/>
      <c r="F623" s="98"/>
    </row>
    <row r="624" ht="18.0" customHeight="1">
      <c r="A624" s="92"/>
      <c r="B624" s="98"/>
      <c r="C624" s="98"/>
      <c r="D624" s="98"/>
      <c r="E624" s="98"/>
      <c r="F624" s="98"/>
    </row>
    <row r="625" ht="18.0" customHeight="1">
      <c r="A625" s="92"/>
      <c r="B625" s="98"/>
      <c r="C625" s="98"/>
      <c r="D625" s="98"/>
      <c r="E625" s="98"/>
      <c r="F625" s="98"/>
    </row>
    <row r="626" ht="18.0" customHeight="1">
      <c r="A626" s="92"/>
      <c r="B626" s="98"/>
      <c r="C626" s="98"/>
      <c r="D626" s="98"/>
      <c r="E626" s="98"/>
      <c r="F626" s="98"/>
    </row>
    <row r="627" ht="18.0" customHeight="1">
      <c r="A627" s="92"/>
      <c r="B627" s="98"/>
      <c r="C627" s="98"/>
      <c r="D627" s="98"/>
      <c r="E627" s="98"/>
      <c r="F627" s="98"/>
    </row>
    <row r="628" ht="18.0" customHeight="1">
      <c r="A628" s="92"/>
      <c r="B628" s="98"/>
      <c r="C628" s="98"/>
      <c r="D628" s="98"/>
      <c r="E628" s="98"/>
      <c r="F628" s="98"/>
    </row>
    <row r="629" ht="18.0" customHeight="1">
      <c r="A629" s="92"/>
      <c r="B629" s="98"/>
      <c r="C629" s="98"/>
      <c r="D629" s="98"/>
      <c r="E629" s="98"/>
      <c r="F629" s="98"/>
    </row>
    <row r="630" ht="18.0" customHeight="1">
      <c r="A630" s="92"/>
      <c r="B630" s="98"/>
      <c r="C630" s="98"/>
      <c r="D630" s="98"/>
      <c r="E630" s="98"/>
      <c r="F630" s="98"/>
    </row>
    <row r="631" ht="18.0" customHeight="1">
      <c r="A631" s="92"/>
      <c r="B631" s="98"/>
      <c r="C631" s="98"/>
      <c r="D631" s="98"/>
      <c r="E631" s="98"/>
      <c r="F631" s="98"/>
    </row>
    <row r="632" ht="18.0" customHeight="1">
      <c r="A632" s="92"/>
      <c r="B632" s="98"/>
      <c r="C632" s="98"/>
      <c r="D632" s="98"/>
      <c r="E632" s="98"/>
      <c r="F632" s="98"/>
    </row>
    <row r="633" ht="18.0" customHeight="1">
      <c r="A633" s="92"/>
      <c r="B633" s="98"/>
      <c r="C633" s="98"/>
      <c r="D633" s="98"/>
      <c r="E633" s="98"/>
      <c r="F633" s="98"/>
    </row>
    <row r="634" ht="18.0" customHeight="1">
      <c r="A634" s="92"/>
      <c r="B634" s="98"/>
      <c r="C634" s="98"/>
      <c r="D634" s="98"/>
      <c r="E634" s="98"/>
      <c r="F634" s="98"/>
    </row>
    <row r="635" ht="18.0" customHeight="1">
      <c r="A635" s="92"/>
      <c r="B635" s="98"/>
      <c r="C635" s="98"/>
      <c r="D635" s="98"/>
      <c r="E635" s="98"/>
      <c r="F635" s="98"/>
    </row>
    <row r="636" ht="18.0" customHeight="1">
      <c r="A636" s="92"/>
      <c r="B636" s="98"/>
      <c r="C636" s="98"/>
      <c r="D636" s="98"/>
      <c r="E636" s="98"/>
      <c r="F636" s="98"/>
    </row>
    <row r="637" ht="18.0" customHeight="1">
      <c r="A637" s="92"/>
      <c r="B637" s="98"/>
      <c r="C637" s="98"/>
      <c r="D637" s="98"/>
      <c r="E637" s="98"/>
      <c r="F637" s="98"/>
    </row>
    <row r="638" ht="18.0" customHeight="1">
      <c r="A638" s="92"/>
      <c r="B638" s="98"/>
      <c r="C638" s="98"/>
      <c r="D638" s="98"/>
      <c r="E638" s="98"/>
      <c r="F638" s="98"/>
    </row>
    <row r="639" ht="18.0" customHeight="1">
      <c r="A639" s="92"/>
      <c r="B639" s="98"/>
      <c r="C639" s="98"/>
      <c r="D639" s="98"/>
      <c r="E639" s="98"/>
      <c r="F639" s="98"/>
    </row>
    <row r="640" ht="18.0" customHeight="1">
      <c r="A640" s="92"/>
      <c r="B640" s="98"/>
      <c r="C640" s="98"/>
      <c r="D640" s="98"/>
      <c r="E640" s="98"/>
      <c r="F640" s="98"/>
    </row>
    <row r="641" ht="18.0" customHeight="1">
      <c r="A641" s="92"/>
      <c r="B641" s="98"/>
      <c r="C641" s="98"/>
      <c r="D641" s="98"/>
      <c r="E641" s="98"/>
      <c r="F641" s="98"/>
    </row>
    <row r="642" ht="18.0" customHeight="1">
      <c r="A642" s="92"/>
      <c r="B642" s="98"/>
      <c r="C642" s="98"/>
      <c r="D642" s="98"/>
      <c r="E642" s="98"/>
      <c r="F642" s="98"/>
    </row>
    <row r="643" ht="18.0" customHeight="1">
      <c r="A643" s="92"/>
      <c r="B643" s="98"/>
      <c r="C643" s="98"/>
      <c r="D643" s="98"/>
      <c r="E643" s="98"/>
      <c r="F643" s="98"/>
    </row>
    <row r="644" ht="18.0" customHeight="1">
      <c r="A644" s="92"/>
      <c r="B644" s="98"/>
      <c r="C644" s="98"/>
      <c r="D644" s="98"/>
      <c r="E644" s="98"/>
      <c r="F644" s="98"/>
    </row>
    <row r="645" ht="18.0" customHeight="1">
      <c r="A645" s="92"/>
      <c r="B645" s="98"/>
      <c r="C645" s="98"/>
      <c r="D645" s="98"/>
      <c r="E645" s="98"/>
      <c r="F645" s="98"/>
    </row>
    <row r="646" ht="18.0" customHeight="1">
      <c r="A646" s="92"/>
      <c r="B646" s="98"/>
      <c r="C646" s="98"/>
      <c r="D646" s="98"/>
      <c r="E646" s="98"/>
      <c r="F646" s="98"/>
    </row>
    <row r="647" ht="18.0" customHeight="1">
      <c r="A647" s="92"/>
      <c r="B647" s="98"/>
      <c r="C647" s="98"/>
      <c r="D647" s="98"/>
      <c r="E647" s="98"/>
      <c r="F647" s="98"/>
    </row>
    <row r="648" ht="18.0" customHeight="1">
      <c r="A648" s="92"/>
      <c r="B648" s="98"/>
      <c r="C648" s="98"/>
      <c r="D648" s="98"/>
      <c r="E648" s="98"/>
      <c r="F648" s="98"/>
    </row>
    <row r="649" ht="18.0" customHeight="1">
      <c r="A649" s="92"/>
      <c r="B649" s="98"/>
      <c r="C649" s="98"/>
      <c r="D649" s="98"/>
      <c r="E649" s="98"/>
      <c r="F649" s="98"/>
    </row>
    <row r="650" ht="18.0" customHeight="1">
      <c r="A650" s="92"/>
      <c r="B650" s="98"/>
      <c r="C650" s="98"/>
      <c r="D650" s="98"/>
      <c r="E650" s="98"/>
      <c r="F650" s="98"/>
    </row>
    <row r="651" ht="18.0" customHeight="1">
      <c r="A651" s="92"/>
      <c r="B651" s="98"/>
      <c r="C651" s="98"/>
      <c r="D651" s="98"/>
      <c r="E651" s="98"/>
      <c r="F651" s="98"/>
    </row>
    <row r="652" ht="18.0" customHeight="1">
      <c r="A652" s="92"/>
      <c r="B652" s="98"/>
      <c r="C652" s="98"/>
      <c r="D652" s="98"/>
      <c r="E652" s="98"/>
      <c r="F652" s="98"/>
    </row>
    <row r="653" ht="18.0" customHeight="1">
      <c r="A653" s="92"/>
      <c r="B653" s="98"/>
      <c r="C653" s="98"/>
      <c r="D653" s="98"/>
      <c r="E653" s="98"/>
      <c r="F653" s="98"/>
    </row>
    <row r="654" ht="18.0" customHeight="1">
      <c r="A654" s="92"/>
      <c r="B654" s="98"/>
      <c r="C654" s="98"/>
      <c r="D654" s="98"/>
      <c r="E654" s="98"/>
      <c r="F654" s="98"/>
    </row>
    <row r="655" ht="18.0" customHeight="1">
      <c r="A655" s="92"/>
      <c r="B655" s="98"/>
      <c r="C655" s="98"/>
      <c r="D655" s="98"/>
      <c r="E655" s="98"/>
      <c r="F655" s="98"/>
    </row>
    <row r="656" ht="18.0" customHeight="1">
      <c r="A656" s="92"/>
      <c r="B656" s="98"/>
      <c r="C656" s="98"/>
      <c r="D656" s="98"/>
      <c r="E656" s="98"/>
      <c r="F656" s="98"/>
    </row>
    <row r="657" ht="18.0" customHeight="1">
      <c r="A657" s="92"/>
      <c r="B657" s="98"/>
      <c r="C657" s="98"/>
      <c r="D657" s="98"/>
      <c r="E657" s="98"/>
      <c r="F657" s="98"/>
    </row>
    <row r="658" ht="18.0" customHeight="1">
      <c r="A658" s="92"/>
      <c r="B658" s="98"/>
      <c r="C658" s="98"/>
      <c r="D658" s="98"/>
      <c r="E658" s="98"/>
      <c r="F658" s="98"/>
    </row>
    <row r="659" ht="18.0" customHeight="1">
      <c r="A659" s="92"/>
      <c r="B659" s="98"/>
      <c r="C659" s="98"/>
      <c r="D659" s="98"/>
      <c r="E659" s="98"/>
      <c r="F659" s="98"/>
    </row>
    <row r="660" ht="18.0" customHeight="1">
      <c r="A660" s="92"/>
      <c r="B660" s="98"/>
      <c r="C660" s="98"/>
      <c r="D660" s="98"/>
      <c r="E660" s="98"/>
      <c r="F660" s="98"/>
    </row>
    <row r="661" ht="18.0" customHeight="1">
      <c r="A661" s="92"/>
      <c r="B661" s="98"/>
      <c r="C661" s="98"/>
      <c r="D661" s="98"/>
      <c r="E661" s="98"/>
      <c r="F661" s="98"/>
    </row>
    <row r="662" ht="18.0" customHeight="1">
      <c r="A662" s="92"/>
      <c r="B662" s="98"/>
      <c r="C662" s="98"/>
      <c r="D662" s="98"/>
      <c r="E662" s="98"/>
      <c r="F662" s="98"/>
    </row>
    <row r="663" ht="18.0" customHeight="1">
      <c r="A663" s="92"/>
      <c r="B663" s="98"/>
      <c r="C663" s="98"/>
      <c r="D663" s="98"/>
      <c r="E663" s="98"/>
      <c r="F663" s="98"/>
    </row>
    <row r="664" ht="18.0" customHeight="1">
      <c r="A664" s="92"/>
      <c r="B664" s="98"/>
      <c r="C664" s="98"/>
      <c r="D664" s="98"/>
      <c r="E664" s="98"/>
      <c r="F664" s="98"/>
    </row>
    <row r="665" ht="18.0" customHeight="1">
      <c r="A665" s="92"/>
      <c r="B665" s="98"/>
      <c r="C665" s="98"/>
      <c r="D665" s="98"/>
      <c r="E665" s="98"/>
      <c r="F665" s="98"/>
    </row>
    <row r="666" ht="18.0" customHeight="1">
      <c r="A666" s="92"/>
      <c r="B666" s="98"/>
      <c r="C666" s="98"/>
      <c r="D666" s="98"/>
      <c r="E666" s="98"/>
      <c r="F666" s="98"/>
    </row>
    <row r="667" ht="18.0" customHeight="1">
      <c r="A667" s="92"/>
      <c r="B667" s="98"/>
      <c r="C667" s="98"/>
      <c r="D667" s="98"/>
      <c r="E667" s="98"/>
      <c r="F667" s="98"/>
    </row>
    <row r="668" ht="18.0" customHeight="1">
      <c r="A668" s="92"/>
      <c r="B668" s="98"/>
      <c r="C668" s="98"/>
      <c r="D668" s="98"/>
      <c r="E668" s="98"/>
      <c r="F668" s="98"/>
    </row>
    <row r="669" ht="18.0" customHeight="1">
      <c r="A669" s="92"/>
      <c r="B669" s="98"/>
      <c r="C669" s="98"/>
      <c r="D669" s="98"/>
      <c r="E669" s="98"/>
      <c r="F669" s="98"/>
    </row>
    <row r="670" ht="18.0" customHeight="1">
      <c r="A670" s="92"/>
      <c r="B670" s="98"/>
      <c r="C670" s="98"/>
      <c r="D670" s="98"/>
      <c r="E670" s="98"/>
      <c r="F670" s="98"/>
    </row>
    <row r="671" ht="18.0" customHeight="1">
      <c r="A671" s="92"/>
      <c r="B671" s="98"/>
      <c r="C671" s="98"/>
      <c r="D671" s="98"/>
      <c r="E671" s="98"/>
      <c r="F671" s="98"/>
    </row>
    <row r="672" ht="18.0" customHeight="1">
      <c r="A672" s="92"/>
      <c r="B672" s="98"/>
      <c r="C672" s="98"/>
      <c r="D672" s="98"/>
      <c r="E672" s="98"/>
      <c r="F672" s="98"/>
    </row>
    <row r="673" ht="18.0" customHeight="1">
      <c r="A673" s="92"/>
      <c r="B673" s="98"/>
      <c r="C673" s="98"/>
      <c r="D673" s="98"/>
      <c r="E673" s="98"/>
      <c r="F673" s="98"/>
    </row>
    <row r="674" ht="18.0" customHeight="1">
      <c r="A674" s="92"/>
      <c r="B674" s="98"/>
      <c r="C674" s="98"/>
      <c r="D674" s="98"/>
      <c r="E674" s="98"/>
      <c r="F674" s="98"/>
    </row>
    <row r="675" ht="18.0" customHeight="1">
      <c r="A675" s="92"/>
      <c r="B675" s="98"/>
      <c r="C675" s="98"/>
      <c r="D675" s="98"/>
      <c r="E675" s="98"/>
      <c r="F675" s="98"/>
    </row>
    <row r="676" ht="18.0" customHeight="1">
      <c r="A676" s="92"/>
      <c r="B676" s="98"/>
      <c r="C676" s="98"/>
      <c r="D676" s="98"/>
      <c r="E676" s="98"/>
      <c r="F676" s="98"/>
    </row>
    <row r="677" ht="18.0" customHeight="1">
      <c r="A677" s="92"/>
      <c r="B677" s="98"/>
      <c r="C677" s="98"/>
      <c r="D677" s="98"/>
      <c r="E677" s="98"/>
      <c r="F677" s="98"/>
    </row>
    <row r="678" ht="18.0" customHeight="1">
      <c r="A678" s="92"/>
      <c r="B678" s="98"/>
      <c r="C678" s="98"/>
      <c r="D678" s="98"/>
      <c r="E678" s="98"/>
      <c r="F678" s="98"/>
    </row>
    <row r="679" ht="18.0" customHeight="1">
      <c r="A679" s="92"/>
      <c r="B679" s="98"/>
      <c r="C679" s="98"/>
      <c r="D679" s="98"/>
      <c r="E679" s="98"/>
      <c r="F679" s="98"/>
    </row>
    <row r="680" ht="18.0" customHeight="1">
      <c r="A680" s="92"/>
      <c r="B680" s="98"/>
      <c r="C680" s="98"/>
      <c r="D680" s="98"/>
      <c r="E680" s="98"/>
      <c r="F680" s="98"/>
    </row>
    <row r="681" ht="18.0" customHeight="1">
      <c r="A681" s="92"/>
      <c r="B681" s="98"/>
      <c r="C681" s="98"/>
      <c r="D681" s="98"/>
      <c r="E681" s="98"/>
      <c r="F681" s="98"/>
    </row>
    <row r="682" ht="18.0" customHeight="1">
      <c r="A682" s="92"/>
      <c r="B682" s="98"/>
      <c r="C682" s="98"/>
      <c r="D682" s="98"/>
      <c r="E682" s="98"/>
      <c r="F682" s="98"/>
    </row>
    <row r="683" ht="18.0" customHeight="1">
      <c r="A683" s="92"/>
      <c r="B683" s="98"/>
      <c r="C683" s="98"/>
      <c r="D683" s="98"/>
      <c r="E683" s="98"/>
      <c r="F683" s="98"/>
    </row>
    <row r="684" ht="18.0" customHeight="1">
      <c r="A684" s="92"/>
      <c r="B684" s="98"/>
      <c r="C684" s="98"/>
      <c r="D684" s="98"/>
      <c r="E684" s="98"/>
      <c r="F684" s="98"/>
    </row>
    <row r="685" ht="18.0" customHeight="1">
      <c r="A685" s="92"/>
      <c r="B685" s="98"/>
      <c r="C685" s="98"/>
      <c r="D685" s="98"/>
      <c r="E685" s="98"/>
      <c r="F685" s="98"/>
    </row>
    <row r="686" ht="18.0" customHeight="1">
      <c r="A686" s="92"/>
      <c r="B686" s="98"/>
      <c r="C686" s="98"/>
      <c r="D686" s="98"/>
      <c r="E686" s="98"/>
      <c r="F686" s="98"/>
    </row>
    <row r="687" ht="18.0" customHeight="1">
      <c r="A687" s="92"/>
      <c r="B687" s="98"/>
      <c r="C687" s="98"/>
      <c r="D687" s="98"/>
      <c r="E687" s="98"/>
      <c r="F687" s="98"/>
    </row>
    <row r="688" ht="18.0" customHeight="1">
      <c r="A688" s="92"/>
      <c r="B688" s="98"/>
      <c r="C688" s="98"/>
      <c r="D688" s="98"/>
      <c r="E688" s="98"/>
      <c r="F688" s="98"/>
    </row>
    <row r="689" ht="18.0" customHeight="1">
      <c r="A689" s="92"/>
      <c r="B689" s="98"/>
      <c r="C689" s="98"/>
      <c r="D689" s="98"/>
      <c r="E689" s="98"/>
      <c r="F689" s="98"/>
    </row>
    <row r="690" ht="18.0" customHeight="1">
      <c r="A690" s="92"/>
      <c r="B690" s="98"/>
      <c r="C690" s="98"/>
      <c r="D690" s="98"/>
      <c r="E690" s="98"/>
      <c r="F690" s="98"/>
    </row>
    <row r="691" ht="18.0" customHeight="1">
      <c r="A691" s="92"/>
      <c r="B691" s="98"/>
      <c r="C691" s="98"/>
      <c r="D691" s="98"/>
      <c r="E691" s="98"/>
      <c r="F691" s="98"/>
    </row>
    <row r="692" ht="18.0" customHeight="1">
      <c r="A692" s="92"/>
      <c r="B692" s="98"/>
      <c r="C692" s="98"/>
      <c r="D692" s="98"/>
      <c r="E692" s="98"/>
      <c r="F692" s="98"/>
    </row>
    <row r="693" ht="18.0" customHeight="1">
      <c r="A693" s="92"/>
      <c r="B693" s="98"/>
      <c r="C693" s="98"/>
      <c r="D693" s="98"/>
      <c r="E693" s="98"/>
      <c r="F693" s="98"/>
    </row>
    <row r="694" ht="18.0" customHeight="1">
      <c r="A694" s="92"/>
      <c r="B694" s="98"/>
      <c r="C694" s="98"/>
      <c r="D694" s="98"/>
      <c r="E694" s="98"/>
      <c r="F694" s="98"/>
    </row>
    <row r="695" ht="18.0" customHeight="1">
      <c r="A695" s="92"/>
      <c r="B695" s="98"/>
      <c r="C695" s="98"/>
      <c r="D695" s="98"/>
      <c r="E695" s="98"/>
      <c r="F695" s="98"/>
    </row>
    <row r="696" ht="18.0" customHeight="1">
      <c r="A696" s="92"/>
      <c r="B696" s="98"/>
      <c r="C696" s="98"/>
      <c r="D696" s="98"/>
      <c r="E696" s="98"/>
      <c r="F696" s="98"/>
    </row>
    <row r="697" ht="18.0" customHeight="1">
      <c r="A697" s="92"/>
      <c r="B697" s="98"/>
      <c r="C697" s="98"/>
      <c r="D697" s="98"/>
      <c r="E697" s="98"/>
      <c r="F697" s="98"/>
    </row>
    <row r="698" ht="18.0" customHeight="1">
      <c r="A698" s="92"/>
      <c r="B698" s="98"/>
      <c r="C698" s="98"/>
      <c r="D698" s="98"/>
      <c r="E698" s="98"/>
      <c r="F698" s="98"/>
    </row>
    <row r="699" ht="18.0" customHeight="1">
      <c r="A699" s="92"/>
      <c r="B699" s="98"/>
      <c r="C699" s="98"/>
      <c r="D699" s="98"/>
      <c r="E699" s="98"/>
      <c r="F699" s="98"/>
    </row>
    <row r="700" ht="18.0" customHeight="1">
      <c r="A700" s="92"/>
      <c r="B700" s="98"/>
      <c r="C700" s="98"/>
      <c r="D700" s="98"/>
      <c r="E700" s="98"/>
      <c r="F700" s="98"/>
    </row>
    <row r="701" ht="18.0" customHeight="1">
      <c r="A701" s="92"/>
      <c r="B701" s="98"/>
      <c r="C701" s="98"/>
      <c r="D701" s="98"/>
      <c r="E701" s="98"/>
      <c r="F701" s="98"/>
    </row>
    <row r="702" ht="18.0" customHeight="1">
      <c r="A702" s="92"/>
      <c r="B702" s="98"/>
      <c r="C702" s="98"/>
      <c r="D702" s="98"/>
      <c r="E702" s="98"/>
      <c r="F702" s="98"/>
    </row>
    <row r="703" ht="18.0" customHeight="1">
      <c r="A703" s="92"/>
      <c r="B703" s="98"/>
      <c r="C703" s="98"/>
      <c r="D703" s="98"/>
      <c r="E703" s="98"/>
      <c r="F703" s="98"/>
    </row>
    <row r="704" ht="18.0" customHeight="1">
      <c r="A704" s="92"/>
      <c r="B704" s="98"/>
      <c r="C704" s="98"/>
      <c r="D704" s="98"/>
      <c r="E704" s="98"/>
      <c r="F704" s="98"/>
    </row>
    <row r="705" ht="18.0" customHeight="1">
      <c r="A705" s="92"/>
      <c r="B705" s="98"/>
      <c r="C705" s="98"/>
      <c r="D705" s="98"/>
      <c r="E705" s="98"/>
      <c r="F705" s="98"/>
    </row>
    <row r="706" ht="18.0" customHeight="1">
      <c r="A706" s="92"/>
      <c r="B706" s="98"/>
      <c r="C706" s="98"/>
      <c r="D706" s="98"/>
      <c r="E706" s="98"/>
      <c r="F706" s="98"/>
    </row>
    <row r="707" ht="18.0" customHeight="1">
      <c r="A707" s="92"/>
      <c r="B707" s="98"/>
      <c r="C707" s="98"/>
      <c r="D707" s="98"/>
      <c r="E707" s="98"/>
      <c r="F707" s="98"/>
    </row>
    <row r="708" ht="18.0" customHeight="1">
      <c r="A708" s="92"/>
      <c r="B708" s="98"/>
      <c r="C708" s="98"/>
      <c r="D708" s="98"/>
      <c r="E708" s="98"/>
      <c r="F708" s="98"/>
    </row>
    <row r="709" ht="18.0" customHeight="1">
      <c r="A709" s="92"/>
      <c r="B709" s="98"/>
      <c r="C709" s="98"/>
      <c r="D709" s="98"/>
      <c r="E709" s="98"/>
      <c r="F709" s="98"/>
    </row>
    <row r="710" ht="18.0" customHeight="1">
      <c r="A710" s="92"/>
      <c r="B710" s="98"/>
      <c r="C710" s="98"/>
      <c r="D710" s="98"/>
      <c r="E710" s="98"/>
      <c r="F710" s="98"/>
    </row>
    <row r="711" ht="18.0" customHeight="1">
      <c r="A711" s="92"/>
      <c r="B711" s="98"/>
      <c r="C711" s="98"/>
      <c r="D711" s="98"/>
      <c r="E711" s="98"/>
      <c r="F711" s="98"/>
    </row>
    <row r="712" ht="18.0" customHeight="1">
      <c r="A712" s="92"/>
      <c r="B712" s="98"/>
      <c r="C712" s="98"/>
      <c r="D712" s="98"/>
      <c r="E712" s="98"/>
      <c r="F712" s="98"/>
    </row>
    <row r="713" ht="18.0" customHeight="1">
      <c r="A713" s="92"/>
      <c r="B713" s="98"/>
      <c r="C713" s="98"/>
      <c r="D713" s="98"/>
      <c r="E713" s="98"/>
      <c r="F713" s="98"/>
    </row>
    <row r="714" ht="18.0" customHeight="1">
      <c r="A714" s="92"/>
      <c r="B714" s="98"/>
      <c r="C714" s="98"/>
      <c r="D714" s="98"/>
      <c r="E714" s="98"/>
      <c r="F714" s="98"/>
    </row>
    <row r="715" ht="18.0" customHeight="1">
      <c r="A715" s="92"/>
      <c r="B715" s="98"/>
      <c r="C715" s="98"/>
      <c r="D715" s="98"/>
      <c r="E715" s="98"/>
      <c r="F715" s="98"/>
    </row>
    <row r="716" ht="18.0" customHeight="1">
      <c r="A716" s="92"/>
      <c r="B716" s="98"/>
      <c r="C716" s="98"/>
      <c r="D716" s="98"/>
      <c r="E716" s="98"/>
      <c r="F716" s="98"/>
    </row>
    <row r="717" ht="18.0" customHeight="1">
      <c r="A717" s="92"/>
      <c r="B717" s="98"/>
      <c r="C717" s="98"/>
      <c r="D717" s="98"/>
      <c r="E717" s="98"/>
      <c r="F717" s="98"/>
    </row>
    <row r="718" ht="18.0" customHeight="1">
      <c r="A718" s="92"/>
      <c r="B718" s="98"/>
      <c r="C718" s="98"/>
      <c r="D718" s="98"/>
      <c r="E718" s="98"/>
      <c r="F718" s="98"/>
    </row>
    <row r="719" ht="18.0" customHeight="1">
      <c r="A719" s="92"/>
      <c r="B719" s="98"/>
      <c r="C719" s="98"/>
      <c r="D719" s="98"/>
      <c r="E719" s="98"/>
      <c r="F719" s="98"/>
    </row>
    <row r="720" ht="18.0" customHeight="1">
      <c r="A720" s="92"/>
      <c r="B720" s="98"/>
      <c r="C720" s="98"/>
      <c r="D720" s="98"/>
      <c r="E720" s="98"/>
      <c r="F720" s="98"/>
    </row>
    <row r="721" ht="18.0" customHeight="1">
      <c r="A721" s="92"/>
      <c r="B721" s="98"/>
      <c r="C721" s="98"/>
      <c r="D721" s="98"/>
      <c r="E721" s="98"/>
      <c r="F721" s="98"/>
    </row>
    <row r="722" ht="18.0" customHeight="1">
      <c r="A722" s="92"/>
      <c r="B722" s="98"/>
      <c r="C722" s="98"/>
      <c r="D722" s="98"/>
      <c r="E722" s="98"/>
      <c r="F722" s="98"/>
    </row>
    <row r="723" ht="18.0" customHeight="1">
      <c r="A723" s="92"/>
      <c r="B723" s="98"/>
      <c r="C723" s="98"/>
      <c r="D723" s="98"/>
      <c r="E723" s="98"/>
      <c r="F723" s="98"/>
    </row>
    <row r="724" ht="18.0" customHeight="1">
      <c r="A724" s="92"/>
      <c r="B724" s="98"/>
      <c r="C724" s="98"/>
      <c r="D724" s="98"/>
      <c r="E724" s="98"/>
      <c r="F724" s="98"/>
    </row>
    <row r="725" ht="18.0" customHeight="1">
      <c r="A725" s="92"/>
      <c r="B725" s="98"/>
      <c r="C725" s="98"/>
      <c r="D725" s="98"/>
      <c r="E725" s="98"/>
      <c r="F725" s="98"/>
    </row>
    <row r="726" ht="18.0" customHeight="1">
      <c r="A726" s="92"/>
      <c r="B726" s="98"/>
      <c r="C726" s="98"/>
      <c r="D726" s="98"/>
      <c r="E726" s="98"/>
      <c r="F726" s="98"/>
    </row>
    <row r="727" ht="18.0" customHeight="1">
      <c r="A727" s="92"/>
      <c r="B727" s="98"/>
      <c r="C727" s="98"/>
      <c r="D727" s="98"/>
      <c r="E727" s="98"/>
      <c r="F727" s="98"/>
    </row>
    <row r="728" ht="18.0" customHeight="1">
      <c r="A728" s="92"/>
      <c r="B728" s="98"/>
      <c r="C728" s="98"/>
      <c r="D728" s="98"/>
      <c r="E728" s="98"/>
      <c r="F728" s="98"/>
    </row>
    <row r="729" ht="18.0" customHeight="1">
      <c r="A729" s="92"/>
      <c r="B729" s="98"/>
      <c r="C729" s="98"/>
      <c r="D729" s="98"/>
      <c r="E729" s="98"/>
      <c r="F729" s="98"/>
    </row>
    <row r="730" ht="18.0" customHeight="1">
      <c r="A730" s="92"/>
      <c r="B730" s="98"/>
      <c r="C730" s="98"/>
      <c r="D730" s="98"/>
      <c r="E730" s="98"/>
      <c r="F730" s="98"/>
    </row>
    <row r="731" ht="18.0" customHeight="1">
      <c r="A731" s="92"/>
      <c r="B731" s="98"/>
      <c r="C731" s="98"/>
      <c r="D731" s="98"/>
      <c r="E731" s="98"/>
      <c r="F731" s="98"/>
    </row>
    <row r="732" ht="18.0" customHeight="1">
      <c r="A732" s="92"/>
      <c r="B732" s="98"/>
      <c r="C732" s="98"/>
      <c r="D732" s="98"/>
      <c r="E732" s="98"/>
      <c r="F732" s="98"/>
    </row>
    <row r="733" ht="18.0" customHeight="1">
      <c r="A733" s="92"/>
      <c r="B733" s="98"/>
      <c r="C733" s="98"/>
      <c r="D733" s="98"/>
      <c r="E733" s="98"/>
      <c r="F733" s="98"/>
    </row>
    <row r="734" ht="18.0" customHeight="1">
      <c r="A734" s="92"/>
      <c r="B734" s="98"/>
      <c r="C734" s="98"/>
      <c r="D734" s="98"/>
      <c r="E734" s="98"/>
      <c r="F734" s="98"/>
    </row>
    <row r="735" ht="18.0" customHeight="1">
      <c r="A735" s="92"/>
      <c r="B735" s="98"/>
      <c r="C735" s="98"/>
      <c r="D735" s="98"/>
      <c r="E735" s="98"/>
      <c r="F735" s="98"/>
    </row>
    <row r="736" ht="18.0" customHeight="1">
      <c r="A736" s="92"/>
      <c r="B736" s="98"/>
      <c r="C736" s="98"/>
      <c r="D736" s="98"/>
      <c r="E736" s="98"/>
      <c r="F736" s="98"/>
    </row>
    <row r="737" ht="18.0" customHeight="1">
      <c r="A737" s="92"/>
      <c r="B737" s="98"/>
      <c r="C737" s="98"/>
      <c r="D737" s="98"/>
      <c r="E737" s="98"/>
      <c r="F737" s="98"/>
    </row>
    <row r="738" ht="18.0" customHeight="1">
      <c r="A738" s="92"/>
      <c r="B738" s="98"/>
      <c r="C738" s="98"/>
      <c r="D738" s="98"/>
      <c r="E738" s="98"/>
      <c r="F738" s="98"/>
    </row>
    <row r="739" ht="18.0" customHeight="1">
      <c r="A739" s="92"/>
      <c r="B739" s="98"/>
      <c r="C739" s="98"/>
      <c r="D739" s="98"/>
      <c r="E739" s="98"/>
      <c r="F739" s="98"/>
    </row>
    <row r="740" ht="18.0" customHeight="1">
      <c r="A740" s="92"/>
      <c r="B740" s="98"/>
      <c r="C740" s="98"/>
      <c r="D740" s="98"/>
      <c r="E740" s="98"/>
      <c r="F740" s="98"/>
    </row>
    <row r="741" ht="18.0" customHeight="1">
      <c r="A741" s="92"/>
      <c r="B741" s="98"/>
      <c r="C741" s="98"/>
      <c r="D741" s="98"/>
      <c r="E741" s="98"/>
      <c r="F741" s="98"/>
    </row>
    <row r="742" ht="18.0" customHeight="1">
      <c r="A742" s="92"/>
      <c r="B742" s="98"/>
      <c r="C742" s="98"/>
      <c r="D742" s="98"/>
      <c r="E742" s="98"/>
      <c r="F742" s="98"/>
    </row>
    <row r="743" ht="18.0" customHeight="1">
      <c r="A743" s="92"/>
      <c r="B743" s="98"/>
      <c r="C743" s="98"/>
      <c r="D743" s="98"/>
      <c r="E743" s="98"/>
      <c r="F743" s="98"/>
    </row>
    <row r="744" ht="18.0" customHeight="1">
      <c r="A744" s="92"/>
      <c r="B744" s="98"/>
      <c r="C744" s="98"/>
      <c r="D744" s="98"/>
      <c r="E744" s="98"/>
      <c r="F744" s="98"/>
    </row>
    <row r="745" ht="18.0" customHeight="1">
      <c r="A745" s="92"/>
      <c r="B745" s="98"/>
      <c r="C745" s="98"/>
      <c r="D745" s="98"/>
      <c r="E745" s="98"/>
      <c r="F745" s="98"/>
    </row>
    <row r="746" ht="18.0" customHeight="1">
      <c r="A746" s="92"/>
      <c r="B746" s="98"/>
      <c r="C746" s="98"/>
      <c r="D746" s="98"/>
      <c r="E746" s="98"/>
      <c r="F746" s="98"/>
    </row>
    <row r="747" ht="18.0" customHeight="1">
      <c r="A747" s="92"/>
      <c r="B747" s="98"/>
      <c r="C747" s="98"/>
      <c r="D747" s="98"/>
      <c r="E747" s="98"/>
      <c r="F747" s="98"/>
    </row>
    <row r="748" ht="18.0" customHeight="1">
      <c r="A748" s="92"/>
      <c r="B748" s="98"/>
      <c r="C748" s="98"/>
      <c r="D748" s="98"/>
      <c r="E748" s="98"/>
      <c r="F748" s="98"/>
    </row>
    <row r="749" ht="18.0" customHeight="1">
      <c r="A749" s="92"/>
      <c r="B749" s="98"/>
      <c r="C749" s="98"/>
      <c r="D749" s="98"/>
      <c r="E749" s="98"/>
      <c r="F749" s="98"/>
    </row>
    <row r="750" ht="18.0" customHeight="1">
      <c r="A750" s="92"/>
      <c r="B750" s="98"/>
      <c r="C750" s="98"/>
      <c r="D750" s="98"/>
      <c r="E750" s="98"/>
      <c r="F750" s="98"/>
    </row>
    <row r="751" ht="18.0" customHeight="1">
      <c r="A751" s="92"/>
      <c r="B751" s="98"/>
      <c r="C751" s="98"/>
      <c r="D751" s="98"/>
      <c r="E751" s="98"/>
      <c r="F751" s="98"/>
    </row>
    <row r="752" ht="18.0" customHeight="1">
      <c r="A752" s="92"/>
      <c r="B752" s="98"/>
      <c r="C752" s="98"/>
      <c r="D752" s="98"/>
      <c r="E752" s="98"/>
      <c r="F752" s="98"/>
    </row>
    <row r="753" ht="18.0" customHeight="1">
      <c r="A753" s="92"/>
      <c r="B753" s="98"/>
      <c r="C753" s="98"/>
      <c r="D753" s="98"/>
      <c r="E753" s="98"/>
      <c r="F753" s="98"/>
    </row>
    <row r="754" ht="18.0" customHeight="1">
      <c r="A754" s="92"/>
      <c r="B754" s="98"/>
      <c r="C754" s="98"/>
      <c r="D754" s="98"/>
      <c r="E754" s="98"/>
      <c r="F754" s="98"/>
    </row>
    <row r="755" ht="18.0" customHeight="1">
      <c r="A755" s="92"/>
      <c r="B755" s="98"/>
      <c r="C755" s="98"/>
      <c r="D755" s="98"/>
      <c r="E755" s="98"/>
      <c r="F755" s="98"/>
    </row>
    <row r="756" ht="18.0" customHeight="1">
      <c r="A756" s="92"/>
      <c r="B756" s="98"/>
      <c r="C756" s="98"/>
      <c r="D756" s="98"/>
      <c r="E756" s="98"/>
      <c r="F756" s="98"/>
    </row>
    <row r="757" ht="18.0" customHeight="1">
      <c r="A757" s="92"/>
      <c r="B757" s="98"/>
      <c r="C757" s="98"/>
      <c r="D757" s="98"/>
      <c r="E757" s="98"/>
      <c r="F757" s="98"/>
    </row>
    <row r="758" ht="18.0" customHeight="1">
      <c r="A758" s="92"/>
      <c r="B758" s="98"/>
      <c r="C758" s="98"/>
      <c r="D758" s="98"/>
      <c r="E758" s="98"/>
      <c r="F758" s="98"/>
    </row>
    <row r="759" ht="18.0" customHeight="1">
      <c r="A759" s="92"/>
      <c r="B759" s="98"/>
      <c r="C759" s="98"/>
      <c r="D759" s="98"/>
      <c r="E759" s="98"/>
      <c r="F759" s="98"/>
    </row>
    <row r="760" ht="18.0" customHeight="1">
      <c r="A760" s="92"/>
      <c r="B760" s="98"/>
      <c r="C760" s="98"/>
      <c r="D760" s="98"/>
      <c r="E760" s="98"/>
      <c r="F760" s="98"/>
    </row>
    <row r="761" ht="18.0" customHeight="1">
      <c r="A761" s="92"/>
      <c r="B761" s="98"/>
      <c r="C761" s="98"/>
      <c r="D761" s="98"/>
      <c r="E761" s="98"/>
      <c r="F761" s="98"/>
    </row>
    <row r="762" ht="18.0" customHeight="1">
      <c r="A762" s="92"/>
      <c r="B762" s="98"/>
      <c r="C762" s="98"/>
      <c r="D762" s="98"/>
      <c r="E762" s="98"/>
      <c r="F762" s="98"/>
    </row>
    <row r="763" ht="18.0" customHeight="1">
      <c r="A763" s="92"/>
      <c r="B763" s="98"/>
      <c r="C763" s="98"/>
      <c r="D763" s="98"/>
      <c r="E763" s="98"/>
      <c r="F763" s="98"/>
    </row>
    <row r="764" ht="18.0" customHeight="1">
      <c r="A764" s="92"/>
      <c r="B764" s="98"/>
      <c r="C764" s="98"/>
      <c r="D764" s="98"/>
      <c r="E764" s="98"/>
      <c r="F764" s="98"/>
    </row>
    <row r="765" ht="18.0" customHeight="1">
      <c r="A765" s="92"/>
      <c r="B765" s="98"/>
      <c r="C765" s="98"/>
      <c r="D765" s="98"/>
      <c r="E765" s="98"/>
      <c r="F765" s="98"/>
    </row>
    <row r="766" ht="18.0" customHeight="1">
      <c r="A766" s="92"/>
      <c r="B766" s="98"/>
      <c r="C766" s="98"/>
      <c r="D766" s="98"/>
      <c r="E766" s="98"/>
      <c r="F766" s="98"/>
    </row>
    <row r="767" ht="18.0" customHeight="1">
      <c r="A767" s="92"/>
      <c r="B767" s="98"/>
      <c r="C767" s="98"/>
      <c r="D767" s="98"/>
      <c r="E767" s="98"/>
      <c r="F767" s="98"/>
    </row>
    <row r="768" ht="18.0" customHeight="1">
      <c r="A768" s="92"/>
      <c r="B768" s="98"/>
      <c r="C768" s="98"/>
      <c r="D768" s="98"/>
      <c r="E768" s="98"/>
      <c r="F768" s="98"/>
    </row>
    <row r="769" ht="18.0" customHeight="1">
      <c r="A769" s="92"/>
      <c r="B769" s="98"/>
      <c r="C769" s="98"/>
      <c r="D769" s="98"/>
      <c r="E769" s="98"/>
      <c r="F769" s="98"/>
    </row>
    <row r="770" ht="18.0" customHeight="1">
      <c r="A770" s="92"/>
      <c r="B770" s="98"/>
      <c r="C770" s="98"/>
      <c r="D770" s="98"/>
      <c r="E770" s="98"/>
      <c r="F770" s="98"/>
    </row>
    <row r="771" ht="18.0" customHeight="1">
      <c r="A771" s="92"/>
      <c r="B771" s="98"/>
      <c r="C771" s="98"/>
      <c r="D771" s="98"/>
      <c r="E771" s="98"/>
      <c r="F771" s="98"/>
    </row>
    <row r="772" ht="18.0" customHeight="1">
      <c r="A772" s="92"/>
      <c r="B772" s="98"/>
      <c r="C772" s="98"/>
      <c r="D772" s="98"/>
      <c r="E772" s="98"/>
      <c r="F772" s="98"/>
    </row>
    <row r="773" ht="18.0" customHeight="1">
      <c r="A773" s="92"/>
      <c r="B773" s="98"/>
      <c r="C773" s="98"/>
      <c r="D773" s="98"/>
      <c r="E773" s="98"/>
      <c r="F773" s="98"/>
    </row>
    <row r="774" ht="18.0" customHeight="1">
      <c r="A774" s="92"/>
      <c r="B774" s="98"/>
      <c r="C774" s="98"/>
      <c r="D774" s="98"/>
      <c r="E774" s="98"/>
      <c r="F774" s="98"/>
    </row>
    <row r="775" ht="18.0" customHeight="1">
      <c r="A775" s="92"/>
      <c r="B775" s="98"/>
      <c r="C775" s="98"/>
      <c r="D775" s="98"/>
      <c r="E775" s="98"/>
      <c r="F775" s="98"/>
    </row>
    <row r="776" ht="18.0" customHeight="1">
      <c r="A776" s="92"/>
      <c r="B776" s="98"/>
      <c r="C776" s="98"/>
      <c r="D776" s="98"/>
      <c r="E776" s="98"/>
      <c r="F776" s="98"/>
    </row>
    <row r="777" ht="18.0" customHeight="1">
      <c r="A777" s="92"/>
      <c r="B777" s="98"/>
      <c r="C777" s="98"/>
      <c r="D777" s="98"/>
      <c r="E777" s="98"/>
      <c r="F777" s="98"/>
    </row>
    <row r="778" ht="18.0" customHeight="1">
      <c r="A778" s="92"/>
      <c r="B778" s="98"/>
      <c r="C778" s="98"/>
      <c r="D778" s="98"/>
      <c r="E778" s="98"/>
      <c r="F778" s="98"/>
    </row>
    <row r="779" ht="18.0" customHeight="1">
      <c r="A779" s="92"/>
      <c r="B779" s="98"/>
      <c r="C779" s="98"/>
      <c r="D779" s="98"/>
      <c r="E779" s="98"/>
      <c r="F779" s="98"/>
    </row>
    <row r="780" ht="18.0" customHeight="1">
      <c r="A780" s="92"/>
      <c r="B780" s="98"/>
      <c r="C780" s="98"/>
      <c r="D780" s="98"/>
      <c r="E780" s="98"/>
      <c r="F780" s="98"/>
    </row>
    <row r="781" ht="18.0" customHeight="1">
      <c r="A781" s="92"/>
      <c r="B781" s="98"/>
      <c r="C781" s="98"/>
      <c r="D781" s="98"/>
      <c r="E781" s="98"/>
      <c r="F781" s="98"/>
    </row>
    <row r="782" ht="18.0" customHeight="1">
      <c r="A782" s="92"/>
      <c r="B782" s="98"/>
      <c r="C782" s="98"/>
      <c r="D782" s="98"/>
      <c r="E782" s="98"/>
      <c r="F782" s="98"/>
    </row>
    <row r="783" ht="18.0" customHeight="1">
      <c r="A783" s="92"/>
      <c r="B783" s="98"/>
      <c r="C783" s="98"/>
      <c r="D783" s="98"/>
      <c r="E783" s="98"/>
      <c r="F783" s="98"/>
    </row>
    <row r="784" ht="18.0" customHeight="1">
      <c r="A784" s="92"/>
      <c r="B784" s="98"/>
      <c r="C784" s="98"/>
      <c r="D784" s="98"/>
      <c r="E784" s="98"/>
      <c r="F784" s="98"/>
    </row>
    <row r="785" ht="18.0" customHeight="1">
      <c r="A785" s="92"/>
      <c r="B785" s="98"/>
      <c r="C785" s="98"/>
      <c r="D785" s="98"/>
      <c r="E785" s="98"/>
      <c r="F785" s="98"/>
    </row>
    <row r="786" ht="18.0" customHeight="1">
      <c r="A786" s="92"/>
      <c r="B786" s="98"/>
      <c r="C786" s="98"/>
      <c r="D786" s="98"/>
      <c r="E786" s="98"/>
      <c r="F786" s="98"/>
    </row>
    <row r="787" ht="18.0" customHeight="1">
      <c r="A787" s="92"/>
      <c r="B787" s="98"/>
      <c r="C787" s="98"/>
      <c r="D787" s="98"/>
      <c r="E787" s="98"/>
      <c r="F787" s="98"/>
    </row>
    <row r="788" ht="18.0" customHeight="1">
      <c r="A788" s="92"/>
      <c r="B788" s="98"/>
      <c r="C788" s="98"/>
      <c r="D788" s="98"/>
      <c r="E788" s="98"/>
      <c r="F788" s="98"/>
    </row>
    <row r="789" ht="18.0" customHeight="1">
      <c r="A789" s="92"/>
      <c r="B789" s="98"/>
      <c r="C789" s="98"/>
      <c r="D789" s="98"/>
      <c r="E789" s="98"/>
      <c r="F789" s="98"/>
    </row>
    <row r="790" ht="18.0" customHeight="1">
      <c r="A790" s="92"/>
      <c r="B790" s="98"/>
      <c r="C790" s="98"/>
      <c r="D790" s="98"/>
      <c r="E790" s="98"/>
      <c r="F790" s="98"/>
    </row>
    <row r="791" ht="18.0" customHeight="1">
      <c r="A791" s="92"/>
      <c r="B791" s="98"/>
      <c r="C791" s="98"/>
      <c r="D791" s="98"/>
      <c r="E791" s="98"/>
      <c r="F791" s="98"/>
    </row>
    <row r="792" ht="18.0" customHeight="1">
      <c r="A792" s="92"/>
      <c r="B792" s="98"/>
      <c r="C792" s="98"/>
      <c r="D792" s="98"/>
      <c r="E792" s="98"/>
      <c r="F792" s="98"/>
    </row>
    <row r="793" ht="18.0" customHeight="1">
      <c r="A793" s="92"/>
      <c r="B793" s="98"/>
      <c r="C793" s="98"/>
      <c r="D793" s="98"/>
      <c r="E793" s="98"/>
      <c r="F793" s="98"/>
    </row>
    <row r="794" ht="18.0" customHeight="1">
      <c r="A794" s="92"/>
      <c r="B794" s="98"/>
      <c r="C794" s="98"/>
      <c r="D794" s="98"/>
      <c r="E794" s="98"/>
      <c r="F794" s="98"/>
    </row>
    <row r="795" ht="18.0" customHeight="1">
      <c r="A795" s="92"/>
      <c r="B795" s="98"/>
      <c r="C795" s="98"/>
      <c r="D795" s="98"/>
      <c r="E795" s="98"/>
      <c r="F795" s="98"/>
    </row>
    <row r="796" ht="18.0" customHeight="1">
      <c r="A796" s="92"/>
      <c r="B796" s="98"/>
      <c r="C796" s="98"/>
      <c r="D796" s="98"/>
      <c r="E796" s="98"/>
      <c r="F796" s="98"/>
    </row>
    <row r="797" ht="18.0" customHeight="1">
      <c r="A797" s="92"/>
      <c r="B797" s="98"/>
      <c r="C797" s="98"/>
      <c r="D797" s="98"/>
      <c r="E797" s="98"/>
      <c r="F797" s="98"/>
    </row>
    <row r="798" ht="18.0" customHeight="1">
      <c r="A798" s="92"/>
      <c r="B798" s="98"/>
      <c r="C798" s="98"/>
      <c r="D798" s="98"/>
      <c r="E798" s="98"/>
      <c r="F798" s="98"/>
    </row>
    <row r="799" ht="18.0" customHeight="1">
      <c r="A799" s="92"/>
      <c r="B799" s="98"/>
      <c r="C799" s="98"/>
      <c r="D799" s="98"/>
      <c r="E799" s="98"/>
      <c r="F799" s="98"/>
    </row>
    <row r="800" ht="18.0" customHeight="1">
      <c r="A800" s="92"/>
      <c r="B800" s="98"/>
      <c r="C800" s="98"/>
      <c r="D800" s="98"/>
      <c r="E800" s="98"/>
      <c r="F800" s="98"/>
    </row>
    <row r="801" ht="18.0" customHeight="1">
      <c r="A801" s="92"/>
      <c r="B801" s="98"/>
      <c r="C801" s="98"/>
      <c r="D801" s="98"/>
      <c r="E801" s="98"/>
      <c r="F801" s="98"/>
    </row>
    <row r="802" ht="18.0" customHeight="1">
      <c r="A802" s="92"/>
      <c r="B802" s="98"/>
      <c r="C802" s="98"/>
      <c r="D802" s="98"/>
      <c r="E802" s="98"/>
      <c r="F802" s="98"/>
    </row>
    <row r="803" ht="18.0" customHeight="1">
      <c r="A803" s="92"/>
      <c r="B803" s="98"/>
      <c r="C803" s="98"/>
      <c r="D803" s="98"/>
      <c r="E803" s="98"/>
      <c r="F803" s="98"/>
    </row>
    <row r="804" ht="18.0" customHeight="1">
      <c r="A804" s="92"/>
      <c r="B804" s="98"/>
      <c r="C804" s="98"/>
      <c r="D804" s="98"/>
      <c r="E804" s="98"/>
      <c r="F804" s="98"/>
    </row>
    <row r="805" ht="18.0" customHeight="1">
      <c r="A805" s="92"/>
      <c r="B805" s="98"/>
      <c r="C805" s="98"/>
      <c r="D805" s="98"/>
      <c r="E805" s="98"/>
      <c r="F805" s="98"/>
    </row>
    <row r="806" ht="18.0" customHeight="1">
      <c r="A806" s="92"/>
      <c r="B806" s="98"/>
      <c r="C806" s="98"/>
      <c r="D806" s="98"/>
      <c r="E806" s="98"/>
      <c r="F806" s="98"/>
    </row>
    <row r="807" ht="18.0" customHeight="1">
      <c r="A807" s="92"/>
      <c r="B807" s="98"/>
      <c r="C807" s="98"/>
      <c r="D807" s="98"/>
      <c r="E807" s="98"/>
      <c r="F807" s="98"/>
    </row>
    <row r="808" ht="18.0" customHeight="1">
      <c r="A808" s="92"/>
      <c r="B808" s="98"/>
      <c r="C808" s="98"/>
      <c r="D808" s="98"/>
      <c r="E808" s="98"/>
      <c r="F808" s="98"/>
    </row>
    <row r="809" ht="18.0" customHeight="1">
      <c r="A809" s="92"/>
      <c r="B809" s="98"/>
      <c r="C809" s="98"/>
      <c r="D809" s="98"/>
      <c r="E809" s="98"/>
      <c r="F809" s="98"/>
    </row>
    <row r="810" ht="18.0" customHeight="1">
      <c r="A810" s="92"/>
      <c r="B810" s="98"/>
      <c r="C810" s="98"/>
      <c r="D810" s="98"/>
      <c r="E810" s="98"/>
      <c r="F810" s="98"/>
    </row>
    <row r="811" ht="18.0" customHeight="1">
      <c r="A811" s="92"/>
      <c r="B811" s="98"/>
      <c r="C811" s="98"/>
      <c r="D811" s="98"/>
      <c r="E811" s="98"/>
      <c r="F811" s="98"/>
    </row>
    <row r="812" ht="18.0" customHeight="1">
      <c r="A812" s="92"/>
      <c r="B812" s="98"/>
      <c r="C812" s="98"/>
      <c r="D812" s="98"/>
      <c r="E812" s="98"/>
      <c r="F812" s="98"/>
    </row>
    <row r="813" ht="18.0" customHeight="1">
      <c r="A813" s="92"/>
      <c r="B813" s="98"/>
      <c r="C813" s="98"/>
      <c r="D813" s="98"/>
      <c r="E813" s="98"/>
      <c r="F813" s="98"/>
    </row>
    <row r="814" ht="18.0" customHeight="1">
      <c r="A814" s="92"/>
      <c r="B814" s="98"/>
      <c r="C814" s="98"/>
      <c r="D814" s="98"/>
      <c r="E814" s="98"/>
      <c r="F814" s="98"/>
    </row>
    <row r="815" ht="18.0" customHeight="1">
      <c r="A815" s="92"/>
      <c r="B815" s="98"/>
      <c r="C815" s="98"/>
      <c r="D815" s="98"/>
      <c r="E815" s="98"/>
      <c r="F815" s="98"/>
    </row>
    <row r="816" ht="18.0" customHeight="1">
      <c r="A816" s="92"/>
      <c r="B816" s="98"/>
      <c r="C816" s="98"/>
      <c r="D816" s="98"/>
      <c r="E816" s="98"/>
      <c r="F816" s="98"/>
    </row>
    <row r="817" ht="18.0" customHeight="1">
      <c r="A817" s="92"/>
      <c r="B817" s="98"/>
      <c r="C817" s="98"/>
      <c r="D817" s="98"/>
      <c r="E817" s="98"/>
      <c r="F817" s="98"/>
    </row>
    <row r="818" ht="18.0" customHeight="1">
      <c r="A818" s="92"/>
      <c r="B818" s="98"/>
      <c r="C818" s="98"/>
      <c r="D818" s="98"/>
      <c r="E818" s="98"/>
      <c r="F818" s="98"/>
    </row>
    <row r="819" ht="18.0" customHeight="1">
      <c r="A819" s="92"/>
      <c r="B819" s="98"/>
      <c r="C819" s="98"/>
      <c r="D819" s="98"/>
      <c r="E819" s="98"/>
      <c r="F819" s="98"/>
    </row>
    <row r="820" ht="18.0" customHeight="1">
      <c r="A820" s="92"/>
      <c r="B820" s="98"/>
      <c r="C820" s="98"/>
      <c r="D820" s="98"/>
      <c r="E820" s="98"/>
      <c r="F820" s="98"/>
    </row>
    <row r="821" ht="18.0" customHeight="1">
      <c r="A821" s="92"/>
      <c r="B821" s="98"/>
      <c r="C821" s="98"/>
      <c r="D821" s="98"/>
      <c r="E821" s="98"/>
      <c r="F821" s="98"/>
    </row>
    <row r="822" ht="18.0" customHeight="1">
      <c r="A822" s="92"/>
      <c r="B822" s="98"/>
      <c r="C822" s="98"/>
      <c r="D822" s="98"/>
      <c r="E822" s="98"/>
      <c r="F822" s="98"/>
    </row>
    <row r="823" ht="18.0" customHeight="1">
      <c r="A823" s="92"/>
      <c r="B823" s="98"/>
      <c r="C823" s="98"/>
      <c r="D823" s="98"/>
      <c r="E823" s="98"/>
      <c r="F823" s="98"/>
    </row>
    <row r="824" ht="18.0" customHeight="1">
      <c r="A824" s="92"/>
      <c r="B824" s="98"/>
      <c r="C824" s="98"/>
      <c r="D824" s="98"/>
      <c r="E824" s="98"/>
      <c r="F824" s="98"/>
    </row>
    <row r="825" ht="18.0" customHeight="1">
      <c r="A825" s="92"/>
      <c r="B825" s="98"/>
      <c r="C825" s="98"/>
      <c r="D825" s="98"/>
      <c r="E825" s="98"/>
      <c r="F825" s="98"/>
    </row>
    <row r="826" ht="18.0" customHeight="1">
      <c r="A826" s="92"/>
      <c r="B826" s="98"/>
      <c r="C826" s="98"/>
      <c r="D826" s="98"/>
      <c r="E826" s="98"/>
      <c r="F826" s="98"/>
    </row>
    <row r="827" ht="18.0" customHeight="1">
      <c r="A827" s="92"/>
      <c r="B827" s="98"/>
      <c r="C827" s="98"/>
      <c r="D827" s="98"/>
      <c r="E827" s="98"/>
      <c r="F827" s="98"/>
    </row>
    <row r="828" ht="18.0" customHeight="1">
      <c r="A828" s="92"/>
      <c r="B828" s="98"/>
      <c r="C828" s="98"/>
      <c r="D828" s="98"/>
      <c r="E828" s="98"/>
      <c r="F828" s="98"/>
    </row>
    <row r="829" ht="18.0" customHeight="1">
      <c r="A829" s="92"/>
      <c r="B829" s="98"/>
      <c r="C829" s="98"/>
      <c r="D829" s="98"/>
      <c r="E829" s="98"/>
      <c r="F829" s="98"/>
    </row>
    <row r="830" ht="18.0" customHeight="1">
      <c r="A830" s="92"/>
      <c r="B830" s="98"/>
      <c r="C830" s="98"/>
      <c r="D830" s="98"/>
      <c r="E830" s="98"/>
      <c r="F830" s="98"/>
    </row>
    <row r="831" ht="18.0" customHeight="1">
      <c r="A831" s="92"/>
      <c r="B831" s="98"/>
      <c r="C831" s="98"/>
      <c r="D831" s="98"/>
      <c r="E831" s="98"/>
      <c r="F831" s="98"/>
    </row>
    <row r="832" ht="18.0" customHeight="1">
      <c r="A832" s="92"/>
      <c r="B832" s="98"/>
      <c r="C832" s="98"/>
      <c r="D832" s="98"/>
      <c r="E832" s="98"/>
      <c r="F832" s="98"/>
    </row>
    <row r="833" ht="18.0" customHeight="1">
      <c r="A833" s="92"/>
      <c r="B833" s="98"/>
      <c r="C833" s="98"/>
      <c r="D833" s="98"/>
      <c r="E833" s="98"/>
      <c r="F833" s="98"/>
    </row>
    <row r="834" ht="18.0" customHeight="1">
      <c r="A834" s="92"/>
      <c r="B834" s="98"/>
      <c r="C834" s="98"/>
      <c r="D834" s="98"/>
      <c r="E834" s="98"/>
      <c r="F834" s="98"/>
    </row>
    <row r="835" ht="18.0" customHeight="1">
      <c r="A835" s="92"/>
      <c r="B835" s="98"/>
      <c r="C835" s="98"/>
      <c r="D835" s="98"/>
      <c r="E835" s="98"/>
      <c r="F835" s="98"/>
    </row>
    <row r="836" ht="18.0" customHeight="1">
      <c r="A836" s="92"/>
      <c r="B836" s="98"/>
      <c r="C836" s="98"/>
      <c r="D836" s="98"/>
      <c r="E836" s="98"/>
      <c r="F836" s="98"/>
    </row>
    <row r="837" ht="18.0" customHeight="1">
      <c r="A837" s="92"/>
      <c r="B837" s="98"/>
      <c r="C837" s="98"/>
      <c r="D837" s="98"/>
      <c r="E837" s="98"/>
      <c r="F837" s="98"/>
    </row>
    <row r="838" ht="18.0" customHeight="1">
      <c r="A838" s="92"/>
      <c r="B838" s="98"/>
      <c r="C838" s="98"/>
      <c r="D838" s="98"/>
      <c r="E838" s="98"/>
      <c r="F838" s="98"/>
    </row>
    <row r="839" ht="18.0" customHeight="1">
      <c r="A839" s="92"/>
      <c r="B839" s="98"/>
      <c r="C839" s="98"/>
      <c r="D839" s="98"/>
      <c r="E839" s="98"/>
      <c r="F839" s="98"/>
    </row>
    <row r="840" ht="18.0" customHeight="1">
      <c r="A840" s="92"/>
      <c r="B840" s="98"/>
      <c r="C840" s="98"/>
      <c r="D840" s="98"/>
      <c r="E840" s="98"/>
      <c r="F840" s="98"/>
    </row>
    <row r="841" ht="18.0" customHeight="1">
      <c r="A841" s="92"/>
      <c r="B841" s="98"/>
      <c r="C841" s="98"/>
      <c r="D841" s="98"/>
      <c r="E841" s="98"/>
      <c r="F841" s="98"/>
    </row>
    <row r="842" ht="18.0" customHeight="1">
      <c r="A842" s="92"/>
      <c r="B842" s="98"/>
      <c r="C842" s="98"/>
      <c r="D842" s="98"/>
      <c r="E842" s="98"/>
      <c r="F842" s="98"/>
    </row>
    <row r="843" ht="18.0" customHeight="1">
      <c r="A843" s="92"/>
      <c r="B843" s="98"/>
      <c r="C843" s="98"/>
      <c r="D843" s="98"/>
      <c r="E843" s="98"/>
      <c r="F843" s="98"/>
    </row>
    <row r="844" ht="18.0" customHeight="1">
      <c r="A844" s="92"/>
      <c r="B844" s="98"/>
      <c r="C844" s="98"/>
      <c r="D844" s="98"/>
      <c r="E844" s="98"/>
      <c r="F844" s="98"/>
    </row>
    <row r="845" ht="18.0" customHeight="1">
      <c r="A845" s="92"/>
      <c r="B845" s="98"/>
      <c r="C845" s="98"/>
      <c r="D845" s="98"/>
      <c r="E845" s="98"/>
      <c r="F845" s="98"/>
    </row>
    <row r="846" ht="18.0" customHeight="1">
      <c r="A846" s="92"/>
      <c r="B846" s="98"/>
      <c r="C846" s="98"/>
      <c r="D846" s="98"/>
      <c r="E846" s="98"/>
      <c r="F846" s="98"/>
    </row>
    <row r="847" ht="18.0" customHeight="1">
      <c r="A847" s="92"/>
      <c r="B847" s="98"/>
      <c r="C847" s="98"/>
      <c r="D847" s="98"/>
      <c r="E847" s="98"/>
      <c r="F847" s="98"/>
    </row>
    <row r="848" ht="18.0" customHeight="1">
      <c r="A848" s="92"/>
      <c r="B848" s="98"/>
      <c r="C848" s="98"/>
      <c r="D848" s="98"/>
      <c r="E848" s="98"/>
      <c r="F848" s="98"/>
    </row>
    <row r="849" ht="18.0" customHeight="1">
      <c r="A849" s="92"/>
      <c r="B849" s="98"/>
      <c r="C849" s="98"/>
      <c r="D849" s="98"/>
      <c r="E849" s="98"/>
      <c r="F849" s="98"/>
    </row>
    <row r="850" ht="18.0" customHeight="1">
      <c r="A850" s="92"/>
      <c r="B850" s="98"/>
      <c r="C850" s="98"/>
      <c r="D850" s="98"/>
      <c r="E850" s="98"/>
      <c r="F850" s="98"/>
    </row>
    <row r="851" ht="18.0" customHeight="1">
      <c r="A851" s="92"/>
      <c r="B851" s="98"/>
      <c r="C851" s="98"/>
      <c r="D851" s="98"/>
      <c r="E851" s="98"/>
      <c r="F851" s="98"/>
    </row>
    <row r="852" ht="18.0" customHeight="1">
      <c r="A852" s="92"/>
      <c r="B852" s="98"/>
      <c r="C852" s="98"/>
      <c r="D852" s="98"/>
      <c r="E852" s="98"/>
      <c r="F852" s="98"/>
    </row>
    <row r="853" ht="18.0" customHeight="1">
      <c r="A853" s="92"/>
      <c r="B853" s="98"/>
      <c r="C853" s="98"/>
      <c r="D853" s="98"/>
      <c r="E853" s="98"/>
      <c r="F853" s="98"/>
    </row>
    <row r="854" ht="18.0" customHeight="1">
      <c r="A854" s="92"/>
      <c r="B854" s="98"/>
      <c r="C854" s="98"/>
      <c r="D854" s="98"/>
      <c r="E854" s="98"/>
      <c r="F854" s="98"/>
    </row>
    <row r="855" ht="18.0" customHeight="1">
      <c r="A855" s="92"/>
      <c r="B855" s="98"/>
      <c r="C855" s="98"/>
      <c r="D855" s="98"/>
      <c r="E855" s="98"/>
      <c r="F855" s="98"/>
    </row>
    <row r="856" ht="18.0" customHeight="1">
      <c r="A856" s="92"/>
      <c r="B856" s="98"/>
      <c r="C856" s="98"/>
      <c r="D856" s="98"/>
      <c r="E856" s="98"/>
      <c r="F856" s="98"/>
    </row>
    <row r="857" ht="18.0" customHeight="1">
      <c r="A857" s="92"/>
      <c r="B857" s="98"/>
      <c r="C857" s="98"/>
      <c r="D857" s="98"/>
      <c r="E857" s="98"/>
      <c r="F857" s="98"/>
    </row>
    <row r="858" ht="18.0" customHeight="1">
      <c r="A858" s="92"/>
      <c r="B858" s="98"/>
      <c r="C858" s="98"/>
      <c r="D858" s="98"/>
      <c r="E858" s="98"/>
      <c r="F858" s="98"/>
    </row>
    <row r="859" ht="18.0" customHeight="1">
      <c r="A859" s="92"/>
      <c r="B859" s="98"/>
      <c r="C859" s="98"/>
      <c r="D859" s="98"/>
      <c r="E859" s="98"/>
      <c r="F859" s="98"/>
    </row>
    <row r="860" ht="18.0" customHeight="1">
      <c r="A860" s="92"/>
      <c r="B860" s="98"/>
      <c r="C860" s="98"/>
      <c r="D860" s="98"/>
      <c r="E860" s="98"/>
      <c r="F860" s="98"/>
    </row>
    <row r="861" ht="18.0" customHeight="1">
      <c r="A861" s="92"/>
      <c r="B861" s="98"/>
      <c r="C861" s="98"/>
      <c r="D861" s="98"/>
      <c r="E861" s="98"/>
      <c r="F861" s="98"/>
    </row>
    <row r="862" ht="18.0" customHeight="1">
      <c r="A862" s="92"/>
      <c r="B862" s="98"/>
      <c r="C862" s="98"/>
      <c r="D862" s="98"/>
      <c r="E862" s="98"/>
      <c r="F862" s="98"/>
    </row>
    <row r="863" ht="18.0" customHeight="1">
      <c r="A863" s="92"/>
      <c r="B863" s="98"/>
      <c r="C863" s="98"/>
      <c r="D863" s="98"/>
      <c r="E863" s="98"/>
      <c r="F863" s="98"/>
    </row>
    <row r="864" ht="18.0" customHeight="1">
      <c r="A864" s="92"/>
      <c r="B864" s="98"/>
      <c r="C864" s="98"/>
      <c r="D864" s="98"/>
      <c r="E864" s="98"/>
      <c r="F864" s="98"/>
    </row>
    <row r="865" ht="18.0" customHeight="1">
      <c r="A865" s="92"/>
      <c r="B865" s="98"/>
      <c r="C865" s="98"/>
      <c r="D865" s="98"/>
      <c r="E865" s="98"/>
      <c r="F865" s="98"/>
    </row>
    <row r="866" ht="18.0" customHeight="1">
      <c r="A866" s="92"/>
      <c r="B866" s="98"/>
      <c r="C866" s="98"/>
      <c r="D866" s="98"/>
      <c r="E866" s="98"/>
      <c r="F866" s="98"/>
    </row>
    <row r="867" ht="18.0" customHeight="1">
      <c r="A867" s="92"/>
      <c r="B867" s="98"/>
      <c r="C867" s="98"/>
      <c r="D867" s="98"/>
      <c r="E867" s="98"/>
      <c r="F867" s="98"/>
    </row>
    <row r="868" ht="18.0" customHeight="1">
      <c r="A868" s="92"/>
      <c r="B868" s="98"/>
      <c r="C868" s="98"/>
      <c r="D868" s="98"/>
      <c r="E868" s="98"/>
      <c r="F868" s="98"/>
    </row>
    <row r="869" ht="18.0" customHeight="1">
      <c r="A869" s="92"/>
      <c r="B869" s="98"/>
      <c r="C869" s="98"/>
      <c r="D869" s="98"/>
      <c r="E869" s="98"/>
      <c r="F869" s="98"/>
    </row>
    <row r="870" ht="18.0" customHeight="1">
      <c r="A870" s="92"/>
      <c r="B870" s="98"/>
      <c r="C870" s="98"/>
      <c r="D870" s="98"/>
      <c r="E870" s="98"/>
      <c r="F870" s="98"/>
    </row>
    <row r="871" ht="18.0" customHeight="1">
      <c r="A871" s="92"/>
      <c r="B871" s="98"/>
      <c r="C871" s="98"/>
      <c r="D871" s="98"/>
      <c r="E871" s="98"/>
      <c r="F871" s="98"/>
    </row>
    <row r="872" ht="18.0" customHeight="1">
      <c r="A872" s="92"/>
      <c r="B872" s="98"/>
      <c r="C872" s="98"/>
      <c r="D872" s="98"/>
      <c r="E872" s="98"/>
      <c r="F872" s="98"/>
    </row>
    <row r="873" ht="18.0" customHeight="1">
      <c r="A873" s="92"/>
      <c r="B873" s="98"/>
      <c r="C873" s="98"/>
      <c r="D873" s="98"/>
      <c r="E873" s="98"/>
      <c r="F873" s="98"/>
    </row>
    <row r="874" ht="18.0" customHeight="1">
      <c r="A874" s="92"/>
      <c r="B874" s="98"/>
      <c r="C874" s="98"/>
      <c r="D874" s="98"/>
      <c r="E874" s="98"/>
      <c r="F874" s="98"/>
    </row>
    <row r="875" ht="18.0" customHeight="1">
      <c r="A875" s="92"/>
      <c r="B875" s="98"/>
      <c r="C875" s="98"/>
      <c r="D875" s="98"/>
      <c r="E875" s="98"/>
      <c r="F875" s="98"/>
    </row>
    <row r="876" ht="18.0" customHeight="1">
      <c r="A876" s="92"/>
      <c r="B876" s="98"/>
      <c r="C876" s="98"/>
      <c r="D876" s="98"/>
      <c r="E876" s="98"/>
      <c r="F876" s="98"/>
    </row>
    <row r="877" ht="18.0" customHeight="1">
      <c r="A877" s="92"/>
      <c r="B877" s="98"/>
      <c r="C877" s="98"/>
      <c r="D877" s="98"/>
      <c r="E877" s="98"/>
      <c r="F877" s="98"/>
    </row>
    <row r="878" ht="18.0" customHeight="1">
      <c r="A878" s="92"/>
      <c r="B878" s="98"/>
      <c r="C878" s="98"/>
      <c r="D878" s="98"/>
      <c r="E878" s="98"/>
      <c r="F878" s="98"/>
    </row>
    <row r="879" ht="18.0" customHeight="1">
      <c r="A879" s="92"/>
      <c r="B879" s="98"/>
      <c r="C879" s="98"/>
      <c r="D879" s="98"/>
      <c r="E879" s="98"/>
      <c r="F879" s="98"/>
    </row>
    <row r="880" ht="18.0" customHeight="1">
      <c r="A880" s="92"/>
      <c r="B880" s="98"/>
      <c r="C880" s="98"/>
      <c r="D880" s="98"/>
      <c r="E880" s="98"/>
      <c r="F880" s="98"/>
    </row>
    <row r="881" ht="18.0" customHeight="1">
      <c r="A881" s="92"/>
      <c r="B881" s="98"/>
      <c r="C881" s="98"/>
      <c r="D881" s="98"/>
      <c r="E881" s="98"/>
      <c r="F881" s="98"/>
    </row>
    <row r="882" ht="18.0" customHeight="1">
      <c r="A882" s="92"/>
      <c r="B882" s="98"/>
      <c r="C882" s="98"/>
      <c r="D882" s="98"/>
      <c r="E882" s="98"/>
      <c r="F882" s="98"/>
    </row>
    <row r="883" ht="18.0" customHeight="1">
      <c r="A883" s="92"/>
      <c r="B883" s="98"/>
      <c r="C883" s="98"/>
      <c r="D883" s="98"/>
      <c r="E883" s="98"/>
      <c r="F883" s="98"/>
    </row>
    <row r="884" ht="18.0" customHeight="1">
      <c r="A884" s="92"/>
      <c r="B884" s="98"/>
      <c r="C884" s="98"/>
      <c r="D884" s="98"/>
      <c r="E884" s="98"/>
      <c r="F884" s="98"/>
    </row>
    <row r="885" ht="18.0" customHeight="1">
      <c r="A885" s="92"/>
      <c r="B885" s="98"/>
      <c r="C885" s="98"/>
      <c r="D885" s="98"/>
      <c r="E885" s="98"/>
      <c r="F885" s="98"/>
    </row>
    <row r="886" ht="18.0" customHeight="1">
      <c r="A886" s="92"/>
      <c r="B886" s="98"/>
      <c r="C886" s="98"/>
      <c r="D886" s="98"/>
      <c r="E886" s="98"/>
      <c r="F886" s="98"/>
    </row>
    <row r="887" ht="18.0" customHeight="1">
      <c r="A887" s="92"/>
      <c r="B887" s="98"/>
      <c r="C887" s="98"/>
      <c r="D887" s="98"/>
      <c r="E887" s="98"/>
      <c r="F887" s="98"/>
    </row>
    <row r="888" ht="18.0" customHeight="1">
      <c r="A888" s="92"/>
      <c r="B888" s="98"/>
      <c r="C888" s="98"/>
      <c r="D888" s="98"/>
      <c r="E888" s="98"/>
      <c r="F888" s="98"/>
    </row>
    <row r="889" ht="18.0" customHeight="1">
      <c r="A889" s="92"/>
      <c r="B889" s="98"/>
      <c r="C889" s="98"/>
      <c r="D889" s="98"/>
      <c r="E889" s="98"/>
      <c r="F889" s="98"/>
    </row>
    <row r="890" ht="18.0" customHeight="1">
      <c r="A890" s="92"/>
      <c r="B890" s="98"/>
      <c r="C890" s="98"/>
      <c r="D890" s="98"/>
      <c r="E890" s="98"/>
      <c r="F890" s="98"/>
    </row>
    <row r="891" ht="18.0" customHeight="1">
      <c r="A891" s="92"/>
      <c r="B891" s="98"/>
      <c r="C891" s="98"/>
      <c r="D891" s="98"/>
      <c r="E891" s="98"/>
      <c r="F891" s="98"/>
    </row>
    <row r="892" ht="18.0" customHeight="1">
      <c r="A892" s="92"/>
      <c r="B892" s="98"/>
      <c r="C892" s="98"/>
      <c r="D892" s="98"/>
      <c r="E892" s="98"/>
      <c r="F892" s="98"/>
    </row>
    <row r="893" ht="18.0" customHeight="1">
      <c r="A893" s="92"/>
      <c r="B893" s="98"/>
      <c r="C893" s="98"/>
      <c r="D893" s="98"/>
      <c r="E893" s="98"/>
      <c r="F893" s="98"/>
    </row>
    <row r="894" ht="18.0" customHeight="1">
      <c r="A894" s="92"/>
      <c r="B894" s="98"/>
      <c r="C894" s="98"/>
      <c r="D894" s="98"/>
      <c r="E894" s="98"/>
      <c r="F894" s="98"/>
    </row>
    <row r="895" ht="18.0" customHeight="1">
      <c r="A895" s="92"/>
      <c r="B895" s="98"/>
      <c r="C895" s="98"/>
      <c r="D895" s="98"/>
      <c r="E895" s="98"/>
      <c r="F895" s="98"/>
    </row>
    <row r="896" ht="18.0" customHeight="1">
      <c r="A896" s="92"/>
      <c r="B896" s="98"/>
      <c r="C896" s="98"/>
      <c r="D896" s="98"/>
      <c r="E896" s="98"/>
      <c r="F896" s="98"/>
    </row>
    <row r="897" ht="18.0" customHeight="1">
      <c r="A897" s="92"/>
      <c r="B897" s="98"/>
      <c r="C897" s="98"/>
      <c r="D897" s="98"/>
      <c r="E897" s="98"/>
      <c r="F897" s="98"/>
    </row>
    <row r="898" ht="18.0" customHeight="1">
      <c r="A898" s="92"/>
      <c r="B898" s="98"/>
      <c r="C898" s="98"/>
      <c r="D898" s="98"/>
      <c r="E898" s="98"/>
      <c r="F898" s="98"/>
    </row>
    <row r="899" ht="18.0" customHeight="1">
      <c r="A899" s="92"/>
      <c r="B899" s="98"/>
      <c r="C899" s="98"/>
      <c r="D899" s="98"/>
      <c r="E899" s="98"/>
      <c r="F899" s="98"/>
    </row>
    <row r="900" ht="18.0" customHeight="1">
      <c r="A900" s="92"/>
      <c r="B900" s="98"/>
      <c r="C900" s="98"/>
      <c r="D900" s="98"/>
      <c r="E900" s="98"/>
      <c r="F900" s="98"/>
    </row>
    <row r="901" ht="18.0" customHeight="1">
      <c r="A901" s="92"/>
      <c r="B901" s="98"/>
      <c r="C901" s="98"/>
      <c r="D901" s="98"/>
      <c r="E901" s="98"/>
      <c r="F901" s="98"/>
    </row>
    <row r="902" ht="18.0" customHeight="1">
      <c r="A902" s="92"/>
      <c r="B902" s="98"/>
      <c r="C902" s="98"/>
      <c r="D902" s="98"/>
      <c r="E902" s="98"/>
      <c r="F902" s="98"/>
    </row>
    <row r="903" ht="18.0" customHeight="1">
      <c r="A903" s="92"/>
      <c r="B903" s="98"/>
      <c r="C903" s="98"/>
      <c r="D903" s="98"/>
      <c r="E903" s="98"/>
      <c r="F903" s="98"/>
    </row>
    <row r="904" ht="18.0" customHeight="1">
      <c r="A904" s="92"/>
      <c r="B904" s="98"/>
      <c r="C904" s="98"/>
      <c r="D904" s="98"/>
      <c r="E904" s="98"/>
      <c r="F904" s="98"/>
    </row>
    <row r="905" ht="18.0" customHeight="1">
      <c r="A905" s="92"/>
      <c r="B905" s="98"/>
      <c r="C905" s="98"/>
      <c r="D905" s="98"/>
      <c r="E905" s="98"/>
      <c r="F905" s="98"/>
    </row>
    <row r="906" ht="18.0" customHeight="1">
      <c r="A906" s="92"/>
      <c r="B906" s="98"/>
      <c r="C906" s="98"/>
      <c r="D906" s="98"/>
      <c r="E906" s="98"/>
      <c r="F906" s="98"/>
    </row>
    <row r="907" ht="18.0" customHeight="1">
      <c r="A907" s="92"/>
      <c r="B907" s="98"/>
      <c r="C907" s="98"/>
      <c r="D907" s="98"/>
      <c r="E907" s="98"/>
      <c r="F907" s="98"/>
    </row>
    <row r="908" ht="18.0" customHeight="1">
      <c r="A908" s="92"/>
      <c r="B908" s="98"/>
      <c r="C908" s="98"/>
      <c r="D908" s="98"/>
      <c r="E908" s="98"/>
      <c r="F908" s="98"/>
    </row>
    <row r="909" ht="18.0" customHeight="1">
      <c r="A909" s="92"/>
      <c r="B909" s="98"/>
      <c r="C909" s="98"/>
      <c r="D909" s="98"/>
      <c r="E909" s="98"/>
      <c r="F909" s="98"/>
    </row>
    <row r="910" ht="18.0" customHeight="1">
      <c r="A910" s="92"/>
      <c r="B910" s="98"/>
      <c r="C910" s="98"/>
      <c r="D910" s="98"/>
      <c r="E910" s="98"/>
      <c r="F910" s="98"/>
    </row>
    <row r="911" ht="18.0" customHeight="1">
      <c r="A911" s="92"/>
      <c r="B911" s="98"/>
      <c r="C911" s="98"/>
      <c r="D911" s="98"/>
      <c r="E911" s="98"/>
      <c r="F911" s="98"/>
    </row>
    <row r="912" ht="18.0" customHeight="1">
      <c r="A912" s="92"/>
      <c r="B912" s="98"/>
      <c r="C912" s="98"/>
      <c r="D912" s="98"/>
      <c r="E912" s="98"/>
      <c r="F912" s="98"/>
    </row>
    <row r="913" ht="18.0" customHeight="1">
      <c r="A913" s="92"/>
      <c r="B913" s="98"/>
      <c r="C913" s="98"/>
      <c r="D913" s="98"/>
      <c r="E913" s="98"/>
      <c r="F913" s="98"/>
    </row>
    <row r="914" ht="18.0" customHeight="1">
      <c r="A914" s="92"/>
      <c r="B914" s="98"/>
      <c r="C914" s="98"/>
      <c r="D914" s="98"/>
      <c r="E914" s="98"/>
      <c r="F914" s="98"/>
    </row>
    <row r="915" ht="18.0" customHeight="1">
      <c r="A915" s="92"/>
      <c r="B915" s="98"/>
      <c r="C915" s="98"/>
      <c r="D915" s="98"/>
      <c r="E915" s="98"/>
      <c r="F915" s="98"/>
    </row>
    <row r="916" ht="18.0" customHeight="1">
      <c r="A916" s="92"/>
      <c r="B916" s="98"/>
      <c r="C916" s="98"/>
      <c r="D916" s="98"/>
      <c r="E916" s="98"/>
      <c r="F916" s="98"/>
    </row>
    <row r="917" ht="18.0" customHeight="1">
      <c r="A917" s="92"/>
      <c r="B917" s="98"/>
      <c r="C917" s="98"/>
      <c r="D917" s="98"/>
      <c r="E917" s="98"/>
      <c r="F917" s="98"/>
    </row>
    <row r="918" ht="18.0" customHeight="1">
      <c r="A918" s="92"/>
      <c r="B918" s="98"/>
      <c r="C918" s="98"/>
      <c r="D918" s="98"/>
      <c r="E918" s="98"/>
      <c r="F918" s="98"/>
    </row>
    <row r="919" ht="18.0" customHeight="1">
      <c r="A919" s="92"/>
      <c r="B919" s="98"/>
      <c r="C919" s="98"/>
      <c r="D919" s="98"/>
      <c r="E919" s="98"/>
      <c r="F919" s="98"/>
    </row>
    <row r="920" ht="18.0" customHeight="1">
      <c r="A920" s="92"/>
      <c r="B920" s="98"/>
      <c r="C920" s="98"/>
      <c r="D920" s="98"/>
      <c r="E920" s="98"/>
      <c r="F920" s="98"/>
    </row>
    <row r="921" ht="18.0" customHeight="1">
      <c r="A921" s="92"/>
      <c r="B921" s="98"/>
      <c r="C921" s="98"/>
      <c r="D921" s="98"/>
      <c r="E921" s="98"/>
      <c r="F921" s="98"/>
    </row>
    <row r="922" ht="18.0" customHeight="1">
      <c r="A922" s="92"/>
      <c r="B922" s="98"/>
      <c r="C922" s="98"/>
      <c r="D922" s="98"/>
      <c r="E922" s="98"/>
      <c r="F922" s="98"/>
    </row>
    <row r="923" ht="18.0" customHeight="1">
      <c r="A923" s="92"/>
      <c r="B923" s="98"/>
      <c r="C923" s="98"/>
      <c r="D923" s="98"/>
      <c r="E923" s="98"/>
      <c r="F923" s="98"/>
    </row>
    <row r="924" ht="18.0" customHeight="1">
      <c r="A924" s="92"/>
      <c r="B924" s="98"/>
      <c r="C924" s="98"/>
      <c r="D924" s="98"/>
      <c r="E924" s="98"/>
      <c r="F924" s="98"/>
    </row>
    <row r="925" ht="18.0" customHeight="1">
      <c r="A925" s="92"/>
      <c r="B925" s="98"/>
      <c r="C925" s="98"/>
      <c r="D925" s="98"/>
      <c r="E925" s="98"/>
      <c r="F925" s="98"/>
    </row>
    <row r="926" ht="18.0" customHeight="1">
      <c r="A926" s="92"/>
      <c r="B926" s="98"/>
      <c r="C926" s="98"/>
      <c r="D926" s="98"/>
      <c r="E926" s="98"/>
      <c r="F926" s="98"/>
    </row>
    <row r="927" ht="18.0" customHeight="1">
      <c r="A927" s="92"/>
      <c r="B927" s="98"/>
      <c r="C927" s="98"/>
      <c r="D927" s="98"/>
      <c r="E927" s="98"/>
      <c r="F927" s="98"/>
    </row>
    <row r="928" ht="18.0" customHeight="1">
      <c r="A928" s="92"/>
      <c r="B928" s="98"/>
      <c r="C928" s="98"/>
      <c r="D928" s="98"/>
      <c r="E928" s="98"/>
      <c r="F928" s="98"/>
    </row>
    <row r="929" ht="18.0" customHeight="1">
      <c r="A929" s="92"/>
      <c r="B929" s="98"/>
      <c r="C929" s="98"/>
      <c r="D929" s="98"/>
      <c r="E929" s="98"/>
      <c r="F929" s="98"/>
    </row>
    <row r="930" ht="18.0" customHeight="1">
      <c r="A930" s="92"/>
      <c r="B930" s="98"/>
      <c r="C930" s="98"/>
      <c r="D930" s="98"/>
      <c r="E930" s="98"/>
      <c r="F930" s="98"/>
    </row>
    <row r="931" ht="18.0" customHeight="1">
      <c r="A931" s="92"/>
      <c r="B931" s="98"/>
      <c r="C931" s="98"/>
      <c r="D931" s="98"/>
      <c r="E931" s="98"/>
      <c r="F931" s="98"/>
    </row>
    <row r="932" ht="18.0" customHeight="1">
      <c r="A932" s="92"/>
      <c r="B932" s="98"/>
      <c r="C932" s="98"/>
      <c r="D932" s="98"/>
      <c r="E932" s="98"/>
      <c r="F932" s="98"/>
    </row>
    <row r="933" ht="18.0" customHeight="1">
      <c r="A933" s="92"/>
      <c r="B933" s="98"/>
      <c r="C933" s="98"/>
      <c r="D933" s="98"/>
      <c r="E933" s="98"/>
      <c r="F933" s="98"/>
    </row>
    <row r="934" ht="18.0" customHeight="1">
      <c r="A934" s="92"/>
      <c r="B934" s="98"/>
      <c r="C934" s="98"/>
      <c r="D934" s="98"/>
      <c r="E934" s="98"/>
      <c r="F934" s="98"/>
    </row>
    <row r="935" ht="18.0" customHeight="1">
      <c r="A935" s="92"/>
      <c r="B935" s="98"/>
      <c r="C935" s="98"/>
      <c r="D935" s="98"/>
      <c r="E935" s="98"/>
      <c r="F935" s="98"/>
    </row>
    <row r="936" ht="18.0" customHeight="1">
      <c r="A936" s="92"/>
      <c r="B936" s="98"/>
      <c r="C936" s="98"/>
      <c r="D936" s="98"/>
      <c r="E936" s="98"/>
      <c r="F936" s="98"/>
    </row>
    <row r="937" ht="18.0" customHeight="1">
      <c r="A937" s="92"/>
      <c r="B937" s="98"/>
      <c r="C937" s="98"/>
      <c r="D937" s="98"/>
      <c r="E937" s="98"/>
      <c r="F937" s="98"/>
    </row>
    <row r="938" ht="18.0" customHeight="1">
      <c r="A938" s="92"/>
      <c r="B938" s="98"/>
      <c r="C938" s="98"/>
      <c r="D938" s="98"/>
      <c r="E938" s="98"/>
      <c r="F938" s="98"/>
    </row>
    <row r="939" ht="18.0" customHeight="1">
      <c r="A939" s="92"/>
      <c r="B939" s="98"/>
      <c r="C939" s="98"/>
      <c r="D939" s="98"/>
      <c r="E939" s="98"/>
      <c r="F939" s="98"/>
    </row>
    <row r="940" ht="18.0" customHeight="1">
      <c r="A940" s="92"/>
      <c r="B940" s="98"/>
      <c r="C940" s="98"/>
      <c r="D940" s="98"/>
      <c r="E940" s="98"/>
      <c r="F940" s="98"/>
    </row>
    <row r="941" ht="18.0" customHeight="1">
      <c r="A941" s="92"/>
      <c r="B941" s="98"/>
      <c r="C941" s="98"/>
      <c r="D941" s="98"/>
      <c r="E941" s="98"/>
      <c r="F941" s="98"/>
    </row>
    <row r="942" ht="18.0" customHeight="1">
      <c r="A942" s="92"/>
      <c r="B942" s="98"/>
      <c r="C942" s="98"/>
      <c r="D942" s="98"/>
      <c r="E942" s="98"/>
      <c r="F942" s="98"/>
    </row>
    <row r="943" ht="18.0" customHeight="1">
      <c r="A943" s="92"/>
      <c r="B943" s="98"/>
      <c r="C943" s="98"/>
      <c r="D943" s="98"/>
      <c r="E943" s="98"/>
      <c r="F943" s="98"/>
    </row>
    <row r="944" ht="18.0" customHeight="1">
      <c r="A944" s="92"/>
      <c r="B944" s="98"/>
      <c r="C944" s="98"/>
      <c r="D944" s="98"/>
      <c r="E944" s="98"/>
      <c r="F944" s="98"/>
    </row>
    <row r="945" ht="18.0" customHeight="1">
      <c r="A945" s="92"/>
      <c r="B945" s="98"/>
      <c r="C945" s="98"/>
      <c r="D945" s="98"/>
      <c r="E945" s="98"/>
      <c r="F945" s="98"/>
    </row>
    <row r="946" ht="18.0" customHeight="1">
      <c r="A946" s="92"/>
      <c r="B946" s="98"/>
      <c r="C946" s="98"/>
      <c r="D946" s="98"/>
      <c r="E946" s="98"/>
      <c r="F946" s="98"/>
    </row>
    <row r="947" ht="18.0" customHeight="1">
      <c r="A947" s="92"/>
      <c r="B947" s="98"/>
      <c r="C947" s="98"/>
      <c r="D947" s="98"/>
      <c r="E947" s="98"/>
      <c r="F947" s="98"/>
    </row>
    <row r="948" ht="18.0" customHeight="1">
      <c r="A948" s="92"/>
      <c r="B948" s="98"/>
      <c r="C948" s="98"/>
      <c r="D948" s="98"/>
      <c r="E948" s="98"/>
      <c r="F948" s="98"/>
    </row>
    <row r="949" ht="18.0" customHeight="1">
      <c r="A949" s="92"/>
      <c r="B949" s="98"/>
      <c r="C949" s="98"/>
      <c r="D949" s="98"/>
      <c r="E949" s="98"/>
      <c r="F949" s="98"/>
    </row>
    <row r="950" ht="18.0" customHeight="1">
      <c r="A950" s="92"/>
      <c r="B950" s="98"/>
      <c r="C950" s="98"/>
      <c r="D950" s="98"/>
      <c r="E950" s="98"/>
      <c r="F950" s="98"/>
    </row>
    <row r="951" ht="18.0" customHeight="1">
      <c r="A951" s="92"/>
      <c r="B951" s="98"/>
      <c r="C951" s="98"/>
      <c r="D951" s="98"/>
      <c r="E951" s="98"/>
      <c r="F951" s="98"/>
    </row>
    <row r="952" ht="18.0" customHeight="1">
      <c r="A952" s="92"/>
      <c r="B952" s="98"/>
      <c r="C952" s="98"/>
      <c r="D952" s="98"/>
      <c r="E952" s="98"/>
      <c r="F952" s="98"/>
    </row>
    <row r="953" ht="18.0" customHeight="1">
      <c r="A953" s="92"/>
      <c r="B953" s="98"/>
      <c r="C953" s="98"/>
      <c r="D953" s="98"/>
      <c r="E953" s="98"/>
      <c r="F953" s="98"/>
    </row>
    <row r="954" ht="18.0" customHeight="1">
      <c r="A954" s="92"/>
      <c r="B954" s="98"/>
      <c r="C954" s="98"/>
      <c r="D954" s="98"/>
      <c r="E954" s="98"/>
      <c r="F954" s="98"/>
    </row>
    <row r="955" ht="18.0" customHeight="1">
      <c r="A955" s="92"/>
      <c r="B955" s="98"/>
      <c r="C955" s="98"/>
      <c r="D955" s="98"/>
      <c r="E955" s="98"/>
      <c r="F955" s="98"/>
    </row>
    <row r="956" ht="18.0" customHeight="1">
      <c r="A956" s="92"/>
      <c r="B956" s="98"/>
      <c r="C956" s="98"/>
      <c r="D956" s="98"/>
      <c r="E956" s="98"/>
      <c r="F956" s="98"/>
    </row>
    <row r="957" ht="18.0" customHeight="1">
      <c r="A957" s="92"/>
      <c r="B957" s="98"/>
      <c r="C957" s="98"/>
      <c r="D957" s="98"/>
      <c r="E957" s="98"/>
      <c r="F957" s="98"/>
    </row>
    <row r="958" ht="18.0" customHeight="1">
      <c r="A958" s="92"/>
      <c r="B958" s="98"/>
      <c r="C958" s="98"/>
      <c r="D958" s="98"/>
      <c r="E958" s="98"/>
      <c r="F958" s="98"/>
    </row>
    <row r="959" ht="18.0" customHeight="1">
      <c r="A959" s="92"/>
      <c r="B959" s="98"/>
      <c r="C959" s="98"/>
      <c r="D959" s="98"/>
      <c r="E959" s="98"/>
      <c r="F959" s="98"/>
    </row>
    <row r="960" ht="18.0" customHeight="1">
      <c r="A960" s="92"/>
      <c r="B960" s="98"/>
      <c r="C960" s="98"/>
      <c r="D960" s="98"/>
      <c r="E960" s="98"/>
      <c r="F960" s="98"/>
    </row>
    <row r="961" ht="18.0" customHeight="1">
      <c r="A961" s="92"/>
      <c r="B961" s="98"/>
      <c r="C961" s="98"/>
      <c r="D961" s="98"/>
      <c r="E961" s="98"/>
      <c r="F961" s="98"/>
    </row>
    <row r="962" ht="18.0" customHeight="1">
      <c r="A962" s="92"/>
      <c r="B962" s="98"/>
      <c r="C962" s="98"/>
      <c r="D962" s="98"/>
      <c r="E962" s="98"/>
      <c r="F962" s="98"/>
    </row>
    <row r="963" ht="18.0" customHeight="1">
      <c r="A963" s="92"/>
      <c r="B963" s="98"/>
      <c r="C963" s="98"/>
      <c r="D963" s="98"/>
      <c r="E963" s="98"/>
      <c r="F963" s="98"/>
    </row>
    <row r="964" ht="18.0" customHeight="1">
      <c r="A964" s="92"/>
      <c r="B964" s="98"/>
      <c r="C964" s="98"/>
      <c r="D964" s="98"/>
      <c r="E964" s="98"/>
      <c r="F964" s="98"/>
    </row>
    <row r="965" ht="18.0" customHeight="1">
      <c r="A965" s="92"/>
      <c r="B965" s="98"/>
      <c r="C965" s="98"/>
      <c r="D965" s="98"/>
      <c r="E965" s="98"/>
      <c r="F965" s="98"/>
    </row>
    <row r="966" ht="18.0" customHeight="1">
      <c r="A966" s="92"/>
      <c r="B966" s="98"/>
      <c r="C966" s="98"/>
      <c r="D966" s="98"/>
      <c r="E966" s="98"/>
      <c r="F966" s="98"/>
    </row>
    <row r="967" ht="18.0" customHeight="1">
      <c r="A967" s="92"/>
      <c r="B967" s="98"/>
      <c r="C967" s="98"/>
      <c r="D967" s="98"/>
      <c r="E967" s="98"/>
      <c r="F967" s="98"/>
    </row>
    <row r="968" ht="18.0" customHeight="1">
      <c r="A968" s="92"/>
      <c r="B968" s="98"/>
      <c r="C968" s="98"/>
      <c r="D968" s="98"/>
      <c r="E968" s="98"/>
      <c r="F968" s="98"/>
    </row>
    <row r="969" ht="18.0" customHeight="1">
      <c r="A969" s="92"/>
      <c r="B969" s="98"/>
      <c r="C969" s="98"/>
      <c r="D969" s="98"/>
      <c r="E969" s="98"/>
      <c r="F969" s="98"/>
    </row>
    <row r="970" ht="18.0" customHeight="1">
      <c r="A970" s="92"/>
      <c r="B970" s="98"/>
      <c r="C970" s="98"/>
      <c r="D970" s="98"/>
      <c r="E970" s="98"/>
      <c r="F970" s="98"/>
    </row>
    <row r="971" ht="18.0" customHeight="1">
      <c r="A971" s="92"/>
      <c r="B971" s="98"/>
      <c r="C971" s="98"/>
      <c r="D971" s="98"/>
      <c r="E971" s="98"/>
      <c r="F971" s="98"/>
    </row>
    <row r="972" ht="18.0" customHeight="1">
      <c r="A972" s="92"/>
      <c r="B972" s="98"/>
      <c r="C972" s="98"/>
      <c r="D972" s="98"/>
      <c r="E972" s="98"/>
      <c r="F972" s="98"/>
    </row>
    <row r="973" ht="18.0" customHeight="1">
      <c r="A973" s="92"/>
      <c r="B973" s="98"/>
      <c r="C973" s="98"/>
      <c r="D973" s="98"/>
      <c r="E973" s="98"/>
      <c r="F973" s="98"/>
    </row>
    <row r="974" ht="18.0" customHeight="1">
      <c r="A974" s="92"/>
      <c r="B974" s="98"/>
      <c r="C974" s="98"/>
      <c r="D974" s="98"/>
      <c r="E974" s="98"/>
      <c r="F974" s="98"/>
    </row>
    <row r="975" ht="18.0" customHeight="1">
      <c r="A975" s="92"/>
      <c r="B975" s="98"/>
      <c r="C975" s="98"/>
      <c r="D975" s="98"/>
      <c r="E975" s="98"/>
      <c r="F975" s="98"/>
    </row>
    <row r="976" ht="18.0" customHeight="1">
      <c r="A976" s="92"/>
      <c r="B976" s="98"/>
      <c r="C976" s="98"/>
      <c r="D976" s="98"/>
      <c r="E976" s="98"/>
      <c r="F976" s="98"/>
    </row>
    <row r="977" ht="18.0" customHeight="1">
      <c r="A977" s="92"/>
      <c r="B977" s="98"/>
      <c r="C977" s="98"/>
      <c r="D977" s="98"/>
      <c r="E977" s="98"/>
      <c r="F977" s="98"/>
    </row>
    <row r="978" ht="18.0" customHeight="1">
      <c r="A978" s="92"/>
      <c r="B978" s="98"/>
      <c r="C978" s="98"/>
      <c r="D978" s="98"/>
      <c r="E978" s="98"/>
      <c r="F978" s="98"/>
    </row>
    <row r="979" ht="18.0" customHeight="1">
      <c r="A979" s="92"/>
      <c r="B979" s="98"/>
      <c r="C979" s="98"/>
      <c r="D979" s="98"/>
      <c r="E979" s="98"/>
      <c r="F979" s="98"/>
    </row>
    <row r="980" ht="18.0" customHeight="1">
      <c r="A980" s="92"/>
      <c r="B980" s="98"/>
      <c r="C980" s="98"/>
      <c r="D980" s="98"/>
      <c r="E980" s="98"/>
      <c r="F980" s="98"/>
    </row>
    <row r="981" ht="18.0" customHeight="1">
      <c r="A981" s="92"/>
      <c r="B981" s="98"/>
      <c r="C981" s="98"/>
      <c r="D981" s="98"/>
      <c r="E981" s="98"/>
      <c r="F981" s="98"/>
    </row>
    <row r="982" ht="18.0" customHeight="1">
      <c r="A982" s="92"/>
      <c r="B982" s="98"/>
      <c r="C982" s="98"/>
      <c r="D982" s="98"/>
      <c r="E982" s="98"/>
      <c r="F982" s="98"/>
    </row>
    <row r="983" ht="18.0" customHeight="1">
      <c r="A983" s="92"/>
      <c r="B983" s="98"/>
      <c r="C983" s="98"/>
      <c r="D983" s="98"/>
      <c r="E983" s="98"/>
      <c r="F983" s="98"/>
    </row>
    <row r="984" ht="18.0" customHeight="1">
      <c r="A984" s="92"/>
      <c r="B984" s="98"/>
      <c r="C984" s="98"/>
      <c r="D984" s="98"/>
      <c r="E984" s="98"/>
      <c r="F984" s="98"/>
    </row>
    <row r="985" ht="18.0" customHeight="1">
      <c r="A985" s="92"/>
      <c r="B985" s="98"/>
      <c r="C985" s="98"/>
      <c r="D985" s="98"/>
      <c r="E985" s="98"/>
      <c r="F985" s="98"/>
    </row>
    <row r="986" ht="18.0" customHeight="1">
      <c r="A986" s="92"/>
      <c r="B986" s="98"/>
      <c r="C986" s="98"/>
      <c r="D986" s="98"/>
      <c r="E986" s="98"/>
      <c r="F986" s="98"/>
    </row>
    <row r="987" ht="18.0" customHeight="1">
      <c r="A987" s="92"/>
      <c r="B987" s="98"/>
      <c r="C987" s="98"/>
      <c r="D987" s="98"/>
      <c r="E987" s="98"/>
      <c r="F987" s="98"/>
    </row>
    <row r="988" ht="18.0" customHeight="1">
      <c r="A988" s="92"/>
      <c r="B988" s="98"/>
      <c r="C988" s="98"/>
      <c r="D988" s="98"/>
      <c r="E988" s="98"/>
      <c r="F988" s="98"/>
    </row>
    <row r="989" ht="18.0" customHeight="1">
      <c r="A989" s="92"/>
      <c r="B989" s="98"/>
      <c r="C989" s="98"/>
      <c r="D989" s="98"/>
      <c r="E989" s="98"/>
      <c r="F989" s="98"/>
    </row>
    <row r="990" ht="18.0" customHeight="1">
      <c r="A990" s="92"/>
      <c r="B990" s="98"/>
      <c r="C990" s="98"/>
      <c r="D990" s="98"/>
      <c r="E990" s="98"/>
      <c r="F990" s="98"/>
    </row>
    <row r="991" ht="18.0" customHeight="1">
      <c r="A991" s="92"/>
      <c r="B991" s="98"/>
      <c r="C991" s="98"/>
      <c r="D991" s="98"/>
      <c r="E991" s="98"/>
      <c r="F991" s="98"/>
    </row>
    <row r="992" ht="18.0" customHeight="1">
      <c r="A992" s="92"/>
      <c r="B992" s="98"/>
      <c r="C992" s="98"/>
      <c r="D992" s="98"/>
      <c r="E992" s="98"/>
      <c r="F992" s="98"/>
    </row>
    <row r="993" ht="18.0" customHeight="1">
      <c r="A993" s="92"/>
      <c r="B993" s="98"/>
      <c r="C993" s="98"/>
      <c r="D993" s="98"/>
      <c r="E993" s="98"/>
      <c r="F993" s="98"/>
    </row>
    <row r="994" ht="18.0" customHeight="1">
      <c r="A994" s="92"/>
      <c r="B994" s="98"/>
      <c r="C994" s="98"/>
      <c r="D994" s="98"/>
      <c r="E994" s="98"/>
      <c r="F994" s="98"/>
    </row>
    <row r="995" ht="18.0" customHeight="1">
      <c r="A995" s="92"/>
      <c r="B995" s="98"/>
      <c r="C995" s="98"/>
      <c r="D995" s="98"/>
      <c r="E995" s="98"/>
      <c r="F995" s="98"/>
    </row>
    <row r="996" ht="18.0" customHeight="1">
      <c r="A996" s="92"/>
      <c r="B996" s="98"/>
      <c r="C996" s="98"/>
      <c r="D996" s="98"/>
      <c r="E996" s="98"/>
      <c r="F996" s="98"/>
    </row>
    <row r="997" ht="18.0" customHeight="1">
      <c r="A997" s="92"/>
      <c r="B997" s="98"/>
      <c r="C997" s="98"/>
      <c r="D997" s="98"/>
      <c r="E997" s="98"/>
      <c r="F997" s="98"/>
    </row>
    <row r="998" ht="18.0" customHeight="1">
      <c r="A998" s="92"/>
      <c r="B998" s="98"/>
      <c r="C998" s="98"/>
      <c r="D998" s="98"/>
      <c r="E998" s="98"/>
      <c r="F998" s="98"/>
    </row>
    <row r="999" ht="18.0" customHeight="1">
      <c r="A999" s="92"/>
      <c r="B999" s="98"/>
      <c r="C999" s="98"/>
      <c r="D999" s="98"/>
      <c r="E999" s="98"/>
      <c r="F999" s="98"/>
    </row>
    <row r="1000" ht="18.0" customHeight="1">
      <c r="A1000" s="92"/>
      <c r="B1000" s="98"/>
      <c r="C1000" s="98"/>
      <c r="D1000" s="98"/>
      <c r="E1000" s="98"/>
      <c r="F1000" s="98"/>
    </row>
  </sheetData>
  <mergeCells count="1">
    <mergeCell ref="A1:F1"/>
  </mergeCells>
  <printOptions/>
  <pageMargins bottom="0.75" footer="0.0" header="0.0" left="0.7" right="0.7" top="0.75"/>
  <pageSetup orientation="landscape"/>
  <rowBreaks count="1" manualBreakCount="1">
    <brk id="18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14.0"/>
    <col customWidth="1" min="3" max="26" width="8.86"/>
  </cols>
  <sheetData>
    <row r="1">
      <c r="A1" s="2" t="s">
        <v>40</v>
      </c>
      <c r="B1" s="99">
        <v>200000.0</v>
      </c>
    </row>
    <row r="2">
      <c r="A2" s="2" t="s">
        <v>136</v>
      </c>
      <c r="B2" s="100"/>
    </row>
    <row r="3">
      <c r="A3" s="2" t="s">
        <v>137</v>
      </c>
      <c r="B3" s="101"/>
    </row>
    <row r="4">
      <c r="A4" s="2" t="s">
        <v>138</v>
      </c>
      <c r="B4" s="101"/>
    </row>
    <row r="5">
      <c r="A5" s="2" t="s">
        <v>139</v>
      </c>
      <c r="B5" s="102"/>
    </row>
    <row r="7">
      <c r="A7" s="2" t="s">
        <v>140</v>
      </c>
      <c r="B7" s="103"/>
    </row>
    <row r="9">
      <c r="A9" s="104" t="s">
        <v>9</v>
      </c>
      <c r="B9" s="105">
        <v>3.0</v>
      </c>
    </row>
    <row r="12">
      <c r="A12" s="106" t="s">
        <v>141</v>
      </c>
    </row>
    <row r="13" ht="28.5" customHeight="1">
      <c r="A13" s="107"/>
    </row>
    <row r="14">
      <c r="A14" s="106" t="s">
        <v>142</v>
      </c>
    </row>
    <row r="15" ht="28.5" customHeight="1">
      <c r="A15" s="108"/>
    </row>
    <row r="16">
      <c r="A16" s="109" t="s">
        <v>143</v>
      </c>
    </row>
    <row r="17" ht="28.5" customHeight="1">
      <c r="A17" s="108"/>
    </row>
    <row r="18">
      <c r="A18" s="110"/>
      <c r="B18" s="110"/>
      <c r="C18" s="110"/>
      <c r="D18" s="110"/>
      <c r="E18" s="110"/>
      <c r="F18" s="110"/>
    </row>
    <row r="19">
      <c r="A19" s="104" t="s">
        <v>11</v>
      </c>
      <c r="B19" s="105">
        <v>4.0</v>
      </c>
    </row>
    <row r="21" ht="15.75" customHeight="1"/>
    <row r="22" ht="15.75" customHeight="1">
      <c r="A22" s="106" t="s">
        <v>141</v>
      </c>
    </row>
    <row r="23" ht="28.5" customHeight="1">
      <c r="A23" s="108"/>
    </row>
    <row r="24" ht="15.75" customHeight="1">
      <c r="A24" s="106" t="s">
        <v>142</v>
      </c>
    </row>
    <row r="25" ht="28.5" customHeight="1">
      <c r="A25" s="108"/>
    </row>
    <row r="26" ht="15.75" customHeight="1">
      <c r="A26" s="109" t="s">
        <v>143</v>
      </c>
    </row>
    <row r="27" ht="28.5" customHeight="1">
      <c r="A27" s="108"/>
    </row>
    <row r="28" ht="15.75" customHeight="1">
      <c r="A28" s="110"/>
      <c r="B28" s="110"/>
      <c r="C28" s="110"/>
      <c r="D28" s="110"/>
      <c r="E28" s="110"/>
      <c r="F28" s="110"/>
    </row>
    <row r="29" ht="15.75" customHeight="1">
      <c r="A29" s="104" t="s">
        <v>10</v>
      </c>
      <c r="B29" s="105">
        <v>3.0</v>
      </c>
    </row>
    <row r="30" ht="15.75" customHeight="1"/>
    <row r="31" ht="15.75" customHeight="1"/>
    <row r="32" ht="15.75" customHeight="1">
      <c r="A32" s="106" t="s">
        <v>141</v>
      </c>
    </row>
    <row r="33" ht="28.5" customHeight="1">
      <c r="A33" s="108"/>
    </row>
    <row r="34" ht="15.75" customHeight="1">
      <c r="A34" s="106" t="s">
        <v>142</v>
      </c>
    </row>
    <row r="35" ht="28.5" customHeight="1">
      <c r="A35" s="108"/>
    </row>
    <row r="36" ht="15.75" customHeight="1">
      <c r="A36" s="109" t="s">
        <v>143</v>
      </c>
    </row>
    <row r="37" ht="28.5" customHeight="1">
      <c r="A37" s="108"/>
    </row>
    <row r="38" ht="15.75" customHeight="1">
      <c r="A38" s="110"/>
      <c r="B38" s="110"/>
      <c r="C38" s="110"/>
      <c r="D38" s="110"/>
      <c r="E38" s="110"/>
      <c r="F38" s="110"/>
    </row>
    <row r="39" ht="15.75" customHeight="1">
      <c r="A39" s="104" t="s">
        <v>12</v>
      </c>
      <c r="B39" s="105">
        <v>5.0</v>
      </c>
    </row>
    <row r="40" ht="15.75" customHeight="1"/>
    <row r="41" ht="15.75" customHeight="1"/>
    <row r="42" ht="15.75" customHeight="1">
      <c r="A42" s="106" t="s">
        <v>141</v>
      </c>
    </row>
    <row r="43" ht="28.5" customHeight="1">
      <c r="A43" s="108"/>
    </row>
    <row r="44" ht="15.75" customHeight="1">
      <c r="A44" s="106" t="s">
        <v>142</v>
      </c>
    </row>
    <row r="45" ht="28.5" customHeight="1">
      <c r="A45" s="108"/>
    </row>
    <row r="46" ht="15.75" customHeight="1">
      <c r="A46" s="109" t="s">
        <v>143</v>
      </c>
    </row>
    <row r="47" ht="28.5" customHeight="1">
      <c r="A47" s="108"/>
    </row>
    <row r="48" ht="15.75" customHeight="1">
      <c r="A48" s="110"/>
      <c r="B48" s="110"/>
      <c r="C48" s="110"/>
      <c r="D48" s="110"/>
      <c r="E48" s="110"/>
      <c r="F48" s="110"/>
    </row>
    <row r="49" ht="15.75" customHeight="1">
      <c r="A49" s="104" t="s">
        <v>13</v>
      </c>
      <c r="B49" s="105">
        <v>5.0</v>
      </c>
    </row>
    <row r="50" ht="15.75" customHeight="1"/>
    <row r="51" ht="15.75" customHeight="1"/>
    <row r="52" ht="15.75" customHeight="1">
      <c r="A52" s="106" t="s">
        <v>141</v>
      </c>
    </row>
    <row r="53" ht="28.5" customHeight="1">
      <c r="A53" s="108"/>
    </row>
    <row r="54" ht="15.75" customHeight="1">
      <c r="A54" s="106" t="s">
        <v>142</v>
      </c>
    </row>
    <row r="55" ht="28.5" customHeight="1">
      <c r="A55" s="108"/>
    </row>
    <row r="56" ht="15.75" customHeight="1">
      <c r="A56" s="109" t="s">
        <v>143</v>
      </c>
    </row>
    <row r="57" ht="28.5" customHeight="1">
      <c r="A57" s="108"/>
    </row>
    <row r="58" ht="15.75" customHeight="1">
      <c r="A58" s="110"/>
      <c r="B58" s="110"/>
      <c r="C58" s="110"/>
      <c r="D58" s="110"/>
      <c r="E58" s="110"/>
      <c r="F58" s="110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9:A11"/>
    <mergeCell ref="B9:B11"/>
    <mergeCell ref="A13:L13"/>
    <mergeCell ref="A15:L15"/>
    <mergeCell ref="A17:L17"/>
    <mergeCell ref="A19:A21"/>
    <mergeCell ref="B19:B21"/>
    <mergeCell ref="A29:A31"/>
    <mergeCell ref="A39:A41"/>
    <mergeCell ref="B39:B41"/>
    <mergeCell ref="A49:A51"/>
    <mergeCell ref="B49:B51"/>
    <mergeCell ref="A43:L43"/>
    <mergeCell ref="A45:L45"/>
    <mergeCell ref="A47:L47"/>
    <mergeCell ref="A53:L53"/>
    <mergeCell ref="A55:L55"/>
    <mergeCell ref="A57:L57"/>
    <mergeCell ref="A23:L23"/>
    <mergeCell ref="A25:L25"/>
    <mergeCell ref="A27:L27"/>
    <mergeCell ref="B29:B31"/>
    <mergeCell ref="A33:L33"/>
    <mergeCell ref="A35:L35"/>
    <mergeCell ref="A37:L37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29.43"/>
    <col customWidth="1" min="3" max="26" width="8.86"/>
  </cols>
  <sheetData>
    <row r="1">
      <c r="A1" s="111" t="s">
        <v>26</v>
      </c>
    </row>
    <row r="2">
      <c r="A2" s="111" t="s">
        <v>144</v>
      </c>
      <c r="B2" s="112"/>
    </row>
    <row r="3">
      <c r="A3" s="111" t="s">
        <v>145</v>
      </c>
      <c r="B3" s="112"/>
    </row>
    <row r="4">
      <c r="A4" s="106" t="s">
        <v>146</v>
      </c>
    </row>
    <row r="5" ht="28.5" customHeight="1">
      <c r="A5" s="107"/>
    </row>
    <row r="7">
      <c r="A7" s="111" t="s">
        <v>147</v>
      </c>
    </row>
    <row r="8">
      <c r="A8" s="111" t="s">
        <v>148</v>
      </c>
      <c r="B8" s="113"/>
    </row>
    <row r="9">
      <c r="A9" s="106" t="s">
        <v>141</v>
      </c>
    </row>
    <row r="10" ht="28.5" customHeight="1">
      <c r="A10" s="108"/>
    </row>
    <row r="12">
      <c r="A12" s="111" t="s">
        <v>147</v>
      </c>
    </row>
    <row r="13">
      <c r="A13" s="111" t="s">
        <v>30</v>
      </c>
      <c r="B13" s="113"/>
    </row>
    <row r="14">
      <c r="A14" s="106" t="s">
        <v>141</v>
      </c>
    </row>
    <row r="15" ht="28.5" customHeight="1">
      <c r="A15" s="108"/>
    </row>
    <row r="17">
      <c r="A17" s="104" t="s">
        <v>15</v>
      </c>
      <c r="B17" s="105">
        <v>4.0</v>
      </c>
    </row>
    <row r="20">
      <c r="A20" s="106" t="s">
        <v>141</v>
      </c>
    </row>
    <row r="21" ht="28.5" customHeight="1">
      <c r="A21" s="108"/>
    </row>
    <row r="22" ht="15.75" customHeight="1">
      <c r="A22" s="106" t="s">
        <v>142</v>
      </c>
    </row>
    <row r="23" ht="28.5" customHeight="1">
      <c r="A23" s="108"/>
    </row>
    <row r="24" ht="15.75" customHeight="1">
      <c r="A24" s="109" t="s">
        <v>143</v>
      </c>
    </row>
    <row r="25" ht="28.5" customHeight="1">
      <c r="A25" s="108"/>
    </row>
    <row r="26" ht="15.75" customHeight="1">
      <c r="A26" s="110"/>
      <c r="B26" s="110"/>
      <c r="C26" s="110"/>
      <c r="D26" s="110"/>
      <c r="E26" s="110"/>
      <c r="F26" s="110"/>
    </row>
    <row r="27" ht="15.75" customHeight="1">
      <c r="A27" s="104" t="s">
        <v>149</v>
      </c>
      <c r="B27" s="105">
        <v>0.0</v>
      </c>
    </row>
    <row r="28" ht="15.75" customHeight="1"/>
    <row r="29" ht="15.75" customHeight="1"/>
    <row r="30" ht="15.75" customHeight="1">
      <c r="A30" s="106" t="s">
        <v>141</v>
      </c>
    </row>
    <row r="31" ht="28.5" customHeight="1">
      <c r="A31" s="108"/>
    </row>
    <row r="32" ht="15.75" customHeight="1">
      <c r="A32" s="106" t="s">
        <v>142</v>
      </c>
    </row>
    <row r="33" ht="28.5" customHeight="1">
      <c r="A33" s="108"/>
    </row>
    <row r="34" ht="15.75" customHeight="1">
      <c r="A34" s="109" t="s">
        <v>143</v>
      </c>
    </row>
    <row r="35" ht="28.5" customHeight="1">
      <c r="A35" s="108"/>
    </row>
    <row r="36" ht="15.75" customHeight="1">
      <c r="A36" s="110"/>
      <c r="B36" s="110"/>
      <c r="C36" s="110"/>
      <c r="D36" s="110"/>
      <c r="E36" s="110"/>
      <c r="F36" s="110"/>
    </row>
    <row r="37" ht="15.75" customHeight="1"/>
    <row r="38" ht="15.75" customHeight="1">
      <c r="A38" s="104" t="s">
        <v>16</v>
      </c>
      <c r="B38" s="105">
        <v>0.0</v>
      </c>
    </row>
    <row r="39" ht="15.75" customHeight="1"/>
    <row r="40" ht="15.75" customHeight="1"/>
    <row r="41" ht="15.75" customHeight="1">
      <c r="A41" s="106" t="s">
        <v>141</v>
      </c>
    </row>
    <row r="42" ht="28.5" customHeight="1">
      <c r="A42" s="108"/>
    </row>
    <row r="43" ht="15.75" customHeight="1">
      <c r="A43" s="106" t="s">
        <v>142</v>
      </c>
    </row>
    <row r="44" ht="28.5" customHeight="1">
      <c r="A44" s="108"/>
    </row>
    <row r="45" ht="15.75" customHeight="1">
      <c r="A45" s="109" t="s">
        <v>143</v>
      </c>
    </row>
    <row r="46" ht="28.5" customHeight="1">
      <c r="A46" s="108"/>
    </row>
    <row r="47" ht="15.75" customHeight="1">
      <c r="A47" s="110"/>
      <c r="B47" s="110"/>
      <c r="C47" s="110"/>
      <c r="D47" s="110"/>
      <c r="E47" s="110"/>
      <c r="F47" s="110"/>
    </row>
    <row r="48" ht="15.0" customHeight="1">
      <c r="A48" s="104" t="s">
        <v>150</v>
      </c>
      <c r="B48" s="105">
        <v>0.0</v>
      </c>
    </row>
    <row r="49" ht="15.0" customHeight="1"/>
    <row r="50" ht="15.0" customHeight="1"/>
    <row r="51" ht="15.75" customHeight="1">
      <c r="A51" s="106" t="s">
        <v>141</v>
      </c>
    </row>
    <row r="52" ht="28.5" customHeight="1">
      <c r="A52" s="108"/>
    </row>
    <row r="53" ht="15.75" customHeight="1">
      <c r="A53" s="106" t="s">
        <v>142</v>
      </c>
    </row>
    <row r="54" ht="28.5" customHeight="1">
      <c r="A54" s="108"/>
    </row>
    <row r="55" ht="15.75" customHeight="1">
      <c r="A55" s="109" t="s">
        <v>143</v>
      </c>
    </row>
    <row r="56" ht="28.5" customHeight="1">
      <c r="A56" s="108"/>
    </row>
    <row r="57" ht="15.75" customHeight="1">
      <c r="A57" s="110"/>
      <c r="B57" s="110"/>
      <c r="C57" s="110"/>
      <c r="D57" s="110"/>
      <c r="E57" s="110"/>
      <c r="F57" s="110"/>
    </row>
    <row r="58" ht="15.75" customHeight="1">
      <c r="A58" s="104" t="s">
        <v>151</v>
      </c>
      <c r="B58" s="105">
        <v>0.0</v>
      </c>
    </row>
    <row r="59" ht="15.75" customHeight="1"/>
    <row r="60" ht="15.75" customHeight="1"/>
    <row r="61" ht="15.75" customHeight="1">
      <c r="A61" s="106" t="s">
        <v>141</v>
      </c>
    </row>
    <row r="62" ht="28.5" customHeight="1">
      <c r="A62" s="108"/>
    </row>
    <row r="63" ht="15.75" customHeight="1">
      <c r="A63" s="106" t="s">
        <v>142</v>
      </c>
    </row>
    <row r="64" ht="28.5" customHeight="1">
      <c r="A64" s="108"/>
    </row>
    <row r="65" ht="15.75" customHeight="1">
      <c r="A65" s="109" t="s">
        <v>143</v>
      </c>
    </row>
    <row r="66" ht="28.5" customHeight="1">
      <c r="A66" s="108"/>
    </row>
    <row r="67" ht="15.75" customHeight="1">
      <c r="A67" s="110"/>
      <c r="B67" s="110"/>
      <c r="C67" s="110"/>
      <c r="D67" s="110"/>
      <c r="E67" s="110"/>
      <c r="F67" s="110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5:L5"/>
    <mergeCell ref="A10:L10"/>
    <mergeCell ref="A15:L15"/>
    <mergeCell ref="B17:B19"/>
    <mergeCell ref="A21:L21"/>
    <mergeCell ref="A23:L23"/>
    <mergeCell ref="A25:L25"/>
    <mergeCell ref="A54:L54"/>
    <mergeCell ref="A56:L56"/>
    <mergeCell ref="A31:L31"/>
    <mergeCell ref="A33:L33"/>
    <mergeCell ref="A35:L35"/>
    <mergeCell ref="A42:L42"/>
    <mergeCell ref="A44:L44"/>
    <mergeCell ref="A46:L46"/>
    <mergeCell ref="A52:L52"/>
    <mergeCell ref="A58:A60"/>
    <mergeCell ref="B58:B60"/>
    <mergeCell ref="A62:L62"/>
    <mergeCell ref="A64:L64"/>
    <mergeCell ref="A66:L66"/>
    <mergeCell ref="A17:A19"/>
    <mergeCell ref="A27:A29"/>
    <mergeCell ref="B27:B29"/>
    <mergeCell ref="A38:A40"/>
    <mergeCell ref="B38:B40"/>
    <mergeCell ref="A48:A50"/>
    <mergeCell ref="B48:B50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29.43"/>
    <col customWidth="1" min="3" max="26" width="8.86"/>
  </cols>
  <sheetData>
    <row r="1">
      <c r="A1" s="104" t="s">
        <v>18</v>
      </c>
      <c r="B1" s="105">
        <v>0.0</v>
      </c>
    </row>
    <row r="4">
      <c r="A4" s="106" t="s">
        <v>141</v>
      </c>
    </row>
    <row r="5" ht="28.5" customHeight="1">
      <c r="A5" s="108"/>
    </row>
    <row r="6">
      <c r="A6" s="106" t="s">
        <v>142</v>
      </c>
    </row>
    <row r="7" ht="28.5" customHeight="1">
      <c r="A7" s="108"/>
    </row>
    <row r="8">
      <c r="A8" s="109" t="s">
        <v>143</v>
      </c>
    </row>
    <row r="9" ht="28.5" customHeight="1">
      <c r="A9" s="108"/>
    </row>
    <row r="10">
      <c r="A10" s="110"/>
      <c r="B10" s="110"/>
      <c r="C10" s="110"/>
      <c r="D10" s="110"/>
      <c r="E10" s="110"/>
      <c r="F10" s="110"/>
    </row>
    <row r="11">
      <c r="A11" s="104" t="s">
        <v>19</v>
      </c>
      <c r="B11" s="105">
        <v>0.0</v>
      </c>
    </row>
    <row r="14">
      <c r="A14" s="106" t="s">
        <v>141</v>
      </c>
    </row>
    <row r="15" ht="28.5" customHeight="1">
      <c r="A15" s="108"/>
    </row>
    <row r="16">
      <c r="A16" s="106" t="s">
        <v>142</v>
      </c>
    </row>
    <row r="17" ht="28.5" customHeight="1">
      <c r="A17" s="108"/>
    </row>
    <row r="18">
      <c r="A18" s="109" t="s">
        <v>143</v>
      </c>
    </row>
    <row r="19" ht="28.5" customHeight="1">
      <c r="A19" s="108"/>
    </row>
    <row r="2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</row>
    <row r="21" ht="15.75" customHeight="1">
      <c r="A21" s="104" t="s">
        <v>124</v>
      </c>
      <c r="B21" s="105">
        <v>3.0</v>
      </c>
    </row>
    <row r="22" ht="15.75" customHeight="1"/>
    <row r="23" ht="15.75" customHeight="1"/>
    <row r="24" ht="15.75" customHeight="1">
      <c r="A24" s="106" t="s">
        <v>141</v>
      </c>
    </row>
    <row r="25" ht="28.5" customHeight="1">
      <c r="A25" s="107" t="s">
        <v>152</v>
      </c>
    </row>
    <row r="26" ht="15.75" customHeight="1">
      <c r="A26" s="106" t="s">
        <v>142</v>
      </c>
    </row>
    <row r="27" ht="28.5" customHeight="1">
      <c r="A27" s="108"/>
    </row>
    <row r="28" ht="15.75" customHeight="1">
      <c r="A28" s="109" t="s">
        <v>143</v>
      </c>
    </row>
    <row r="29" ht="28.5" customHeight="1">
      <c r="A29" s="108"/>
    </row>
    <row r="30" ht="15.75" customHeight="1">
      <c r="A30" s="110"/>
      <c r="B30" s="110"/>
      <c r="C30" s="110"/>
      <c r="D30" s="110"/>
      <c r="E30" s="110"/>
      <c r="F30" s="110"/>
    </row>
    <row r="31" ht="15.75" customHeight="1">
      <c r="A31" s="110"/>
      <c r="B31" s="110"/>
      <c r="C31" s="110"/>
      <c r="D31" s="110"/>
      <c r="E31" s="110"/>
      <c r="F31" s="1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5:L15"/>
    <mergeCell ref="A17:L17"/>
    <mergeCell ref="A19:L19"/>
    <mergeCell ref="A21:A23"/>
    <mergeCell ref="B21:B23"/>
    <mergeCell ref="A25:L25"/>
    <mergeCell ref="A27:L27"/>
    <mergeCell ref="A29:L29"/>
    <mergeCell ref="A1:A3"/>
    <mergeCell ref="B1:B3"/>
    <mergeCell ref="A5:L5"/>
    <mergeCell ref="A7:L7"/>
    <mergeCell ref="A9:L9"/>
    <mergeCell ref="A11:A13"/>
    <mergeCell ref="B11:B1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6.71"/>
    <col customWidth="1" min="4" max="5" width="8.86"/>
    <col customWidth="1" min="6" max="6" width="9.71"/>
    <col customWidth="1" min="7" max="8" width="8.86"/>
    <col customWidth="1" min="9" max="9" width="18.71"/>
    <col customWidth="1" min="10" max="10" width="48.0"/>
    <col customWidth="1" min="11" max="26" width="8.86"/>
  </cols>
  <sheetData>
    <row r="1">
      <c r="A1" s="1" t="s">
        <v>0</v>
      </c>
      <c r="B1" s="1" t="s">
        <v>153</v>
      </c>
      <c r="C1" s="1" t="s">
        <v>2</v>
      </c>
      <c r="D1" s="1" t="s">
        <v>1</v>
      </c>
      <c r="E1" s="1" t="s">
        <v>153</v>
      </c>
      <c r="I1" s="114" t="s">
        <v>154</v>
      </c>
      <c r="J1" s="115"/>
    </row>
    <row r="2">
      <c r="A2" s="4" t="s">
        <v>6</v>
      </c>
      <c r="B2" s="4">
        <v>4.0</v>
      </c>
      <c r="C2" s="2" t="s">
        <v>9</v>
      </c>
      <c r="D2" s="2">
        <f>Growth!B9</f>
        <v>3</v>
      </c>
      <c r="E2" s="4">
        <v>0.45</v>
      </c>
      <c r="F2" s="116">
        <f>SUMPRODUCT(D2:D6,B2:B6)/SUM(B2:B6)-SUMIF(D2:D6,"",B2:B6)</f>
        <v>3.782608696</v>
      </c>
      <c r="I2" s="2" t="s">
        <v>155</v>
      </c>
      <c r="J2" s="115"/>
    </row>
    <row r="3">
      <c r="B3" s="4">
        <v>3.0</v>
      </c>
      <c r="C3" s="2" t="s">
        <v>11</v>
      </c>
      <c r="D3" s="2">
        <f>Growth!B19</f>
        <v>4</v>
      </c>
      <c r="I3" s="2" t="s">
        <v>156</v>
      </c>
      <c r="J3" s="115"/>
    </row>
    <row r="4">
      <c r="B4" s="4">
        <v>1.5</v>
      </c>
      <c r="C4" s="2" t="s">
        <v>10</v>
      </c>
      <c r="D4" s="2">
        <f>Growth!B29</f>
        <v>3</v>
      </c>
      <c r="I4" s="2" t="s">
        <v>157</v>
      </c>
      <c r="J4" s="115"/>
    </row>
    <row r="5">
      <c r="B5" s="4">
        <v>1.5</v>
      </c>
      <c r="C5" s="2" t="s">
        <v>12</v>
      </c>
      <c r="D5" s="2">
        <f>Growth!B39</f>
        <v>5</v>
      </c>
      <c r="I5" s="2" t="s">
        <v>158</v>
      </c>
      <c r="J5" s="115"/>
    </row>
    <row r="6">
      <c r="B6" s="4">
        <v>1.5</v>
      </c>
      <c r="C6" s="2" t="s">
        <v>13</v>
      </c>
      <c r="D6" s="2">
        <f>Growth!B49</f>
        <v>5</v>
      </c>
      <c r="I6" s="2" t="s">
        <v>159</v>
      </c>
      <c r="J6" s="115"/>
    </row>
    <row r="7">
      <c r="A7" s="4" t="s">
        <v>14</v>
      </c>
      <c r="B7" s="4">
        <v>4.0</v>
      </c>
      <c r="C7" s="2" t="s">
        <v>15</v>
      </c>
      <c r="D7" s="2">
        <f>Team!B17</f>
        <v>4</v>
      </c>
      <c r="E7" s="4">
        <v>0.35</v>
      </c>
      <c r="F7" s="116">
        <f>SUMPRODUCT(D7:D11,B7:B11)/SUM(B7:B11)-SUMIF(D7:D11,"",B7:B11)</f>
        <v>0.3333333333</v>
      </c>
      <c r="I7" s="2" t="s">
        <v>160</v>
      </c>
      <c r="J7" s="115"/>
    </row>
    <row r="8">
      <c r="B8" s="4">
        <v>3.0</v>
      </c>
      <c r="C8" s="2" t="s">
        <v>149</v>
      </c>
      <c r="D8" s="2">
        <f>Team!B27</f>
        <v>0</v>
      </c>
      <c r="I8" s="117" t="s">
        <v>38</v>
      </c>
      <c r="J8" s="118"/>
    </row>
    <row r="9">
      <c r="B9" s="4">
        <v>2.0</v>
      </c>
      <c r="C9" s="2" t="s">
        <v>16</v>
      </c>
      <c r="D9" s="2">
        <f>Team!B38</f>
        <v>0</v>
      </c>
      <c r="J9" s="115"/>
    </row>
    <row r="10">
      <c r="B10" s="4">
        <v>2.0</v>
      </c>
      <c r="C10" s="2" t="s">
        <v>150</v>
      </c>
      <c r="D10" s="2">
        <f>Team!B48</f>
        <v>0</v>
      </c>
      <c r="I10" s="114" t="s">
        <v>161</v>
      </c>
      <c r="J10" s="115"/>
    </row>
    <row r="11">
      <c r="B11" s="4">
        <v>1.0</v>
      </c>
      <c r="C11" s="2" t="s">
        <v>151</v>
      </c>
      <c r="D11" s="2" t="str">
        <f>Team!B49</f>
        <v/>
      </c>
      <c r="I11" s="2" t="s">
        <v>162</v>
      </c>
      <c r="J11" s="115"/>
    </row>
    <row r="12">
      <c r="A12" s="4" t="s">
        <v>17</v>
      </c>
      <c r="B12" s="4">
        <v>3.0</v>
      </c>
      <c r="C12" s="2" t="s">
        <v>18</v>
      </c>
      <c r="D12" s="2">
        <f>Investors!B1</f>
        <v>0</v>
      </c>
      <c r="E12" s="4">
        <v>0.2</v>
      </c>
      <c r="F12" s="116">
        <f>SUMPRODUCT(D12:D14,B12:B14)/(SUM(B12:B14)-SUMIF(D12:D14,"",B12:B14))</f>
        <v>0.75</v>
      </c>
      <c r="I12" s="2" t="s">
        <v>163</v>
      </c>
      <c r="J12" s="115"/>
    </row>
    <row r="13">
      <c r="B13" s="4">
        <v>3.0</v>
      </c>
      <c r="C13" s="2" t="s">
        <v>19</v>
      </c>
      <c r="D13" s="2">
        <f>Investors!B11</f>
        <v>0</v>
      </c>
      <c r="I13" s="2" t="s">
        <v>164</v>
      </c>
      <c r="J13" s="119"/>
    </row>
    <row r="14">
      <c r="B14" s="4">
        <v>2.0</v>
      </c>
      <c r="C14" s="120" t="s">
        <v>124</v>
      </c>
      <c r="D14" s="2">
        <f>Investors!B21</f>
        <v>3</v>
      </c>
      <c r="I14" s="2" t="s">
        <v>165</v>
      </c>
      <c r="J14" s="115"/>
    </row>
    <row r="15">
      <c r="I15" s="2" t="s">
        <v>166</v>
      </c>
      <c r="J15" s="119"/>
    </row>
    <row r="16">
      <c r="C16" s="2" t="s">
        <v>167</v>
      </c>
      <c r="F16" s="121">
        <f>SUMPRODUCT(E2:E14,F2:F14)</f>
        <v>1.96884058</v>
      </c>
      <c r="I16" s="2" t="s">
        <v>168</v>
      </c>
      <c r="J16" s="119"/>
    </row>
    <row r="17">
      <c r="I17" s="2" t="s">
        <v>169</v>
      </c>
      <c r="J17" s="115"/>
    </row>
    <row r="18">
      <c r="I18" s="2" t="s">
        <v>18</v>
      </c>
      <c r="J18" s="115"/>
    </row>
    <row r="19">
      <c r="I19" s="2" t="s">
        <v>170</v>
      </c>
      <c r="J19" s="115"/>
    </row>
    <row r="20">
      <c r="I20" s="2" t="s">
        <v>39</v>
      </c>
      <c r="J20" s="115"/>
    </row>
    <row r="21" ht="15.75" customHeight="1">
      <c r="J21" s="115"/>
    </row>
    <row r="22" ht="15.75" customHeight="1">
      <c r="J22" s="115"/>
    </row>
    <row r="23" ht="15.75" customHeight="1">
      <c r="J23" s="115"/>
    </row>
    <row r="24" ht="15.75" customHeight="1">
      <c r="J24" s="115"/>
    </row>
    <row r="25" ht="15.75" customHeight="1">
      <c r="J25" s="115"/>
    </row>
    <row r="26" ht="15.75" customHeight="1">
      <c r="J26" s="115"/>
    </row>
    <row r="27" ht="15.75" customHeight="1">
      <c r="J27" s="115"/>
    </row>
    <row r="28" ht="15.75" customHeight="1">
      <c r="J28" s="115"/>
    </row>
    <row r="29" ht="15.75" customHeight="1">
      <c r="J29" s="115"/>
    </row>
    <row r="30" ht="15.75" customHeight="1">
      <c r="J30" s="115"/>
    </row>
    <row r="31" ht="15.75" customHeight="1">
      <c r="J31" s="115"/>
    </row>
    <row r="32" ht="15.75" customHeight="1">
      <c r="J32" s="115"/>
    </row>
    <row r="33" ht="15.75" customHeight="1">
      <c r="J33" s="115"/>
    </row>
    <row r="34" ht="15.75" customHeight="1">
      <c r="J34" s="115"/>
    </row>
    <row r="35" ht="15.75" customHeight="1">
      <c r="J35" s="115"/>
    </row>
    <row r="36" ht="15.75" customHeight="1">
      <c r="J36" s="115"/>
    </row>
    <row r="37" ht="15.75" customHeight="1">
      <c r="J37" s="115"/>
    </row>
    <row r="38" ht="15.75" customHeight="1">
      <c r="J38" s="115"/>
    </row>
    <row r="39" ht="15.75" customHeight="1">
      <c r="J39" s="115"/>
    </row>
    <row r="40" ht="15.75" customHeight="1">
      <c r="J40" s="115"/>
    </row>
    <row r="41" ht="15.75" customHeight="1">
      <c r="J41" s="115"/>
    </row>
    <row r="42" ht="15.75" customHeight="1">
      <c r="J42" s="115"/>
    </row>
    <row r="43" ht="15.75" customHeight="1">
      <c r="J43" s="115"/>
    </row>
    <row r="44" ht="15.75" customHeight="1">
      <c r="J44" s="115"/>
    </row>
    <row r="45" ht="15.75" customHeight="1">
      <c r="J45" s="115"/>
    </row>
    <row r="46" ht="15.75" customHeight="1">
      <c r="J46" s="115"/>
    </row>
    <row r="47" ht="15.75" customHeight="1">
      <c r="J47" s="115"/>
    </row>
    <row r="48" ht="15.75" customHeight="1">
      <c r="J48" s="115"/>
    </row>
    <row r="49" ht="15.75" customHeight="1">
      <c r="J49" s="115"/>
    </row>
    <row r="50" ht="15.75" customHeight="1">
      <c r="J50" s="115"/>
    </row>
    <row r="51" ht="15.75" customHeight="1">
      <c r="J51" s="115"/>
    </row>
    <row r="52" ht="15.75" customHeight="1">
      <c r="J52" s="115"/>
    </row>
    <row r="53" ht="15.75" customHeight="1">
      <c r="J53" s="115"/>
    </row>
    <row r="54" ht="15.75" customHeight="1">
      <c r="J54" s="115"/>
    </row>
    <row r="55" ht="15.75" customHeight="1">
      <c r="J55" s="115"/>
    </row>
    <row r="56" ht="15.75" customHeight="1">
      <c r="J56" s="115"/>
    </row>
    <row r="57" ht="15.75" customHeight="1">
      <c r="J57" s="115"/>
    </row>
    <row r="58" ht="15.75" customHeight="1">
      <c r="J58" s="115"/>
    </row>
    <row r="59" ht="15.75" customHeight="1">
      <c r="J59" s="115"/>
    </row>
    <row r="60" ht="15.75" customHeight="1">
      <c r="J60" s="115"/>
    </row>
    <row r="61" ht="15.75" customHeight="1">
      <c r="J61" s="115"/>
    </row>
    <row r="62" ht="15.75" customHeight="1">
      <c r="J62" s="115"/>
    </row>
    <row r="63" ht="15.75" customHeight="1">
      <c r="J63" s="115"/>
    </row>
    <row r="64" ht="15.75" customHeight="1">
      <c r="J64" s="115"/>
    </row>
    <row r="65" ht="15.75" customHeight="1">
      <c r="J65" s="115"/>
    </row>
    <row r="66" ht="15.75" customHeight="1">
      <c r="J66" s="115"/>
    </row>
    <row r="67" ht="15.75" customHeight="1">
      <c r="J67" s="115"/>
    </row>
    <row r="68" ht="15.75" customHeight="1">
      <c r="J68" s="115"/>
    </row>
    <row r="69" ht="15.75" customHeight="1">
      <c r="J69" s="115"/>
    </row>
    <row r="70" ht="15.75" customHeight="1">
      <c r="J70" s="115"/>
    </row>
    <row r="71" ht="15.75" customHeight="1">
      <c r="J71" s="115"/>
    </row>
    <row r="72" ht="15.75" customHeight="1">
      <c r="J72" s="115"/>
    </row>
    <row r="73" ht="15.75" customHeight="1">
      <c r="J73" s="115"/>
    </row>
    <row r="74" ht="15.75" customHeight="1">
      <c r="J74" s="115"/>
    </row>
    <row r="75" ht="15.75" customHeight="1">
      <c r="J75" s="115"/>
    </row>
    <row r="76" ht="15.75" customHeight="1">
      <c r="J76" s="115"/>
    </row>
    <row r="77" ht="15.75" customHeight="1">
      <c r="J77" s="115"/>
    </row>
    <row r="78" ht="15.75" customHeight="1">
      <c r="J78" s="115"/>
    </row>
    <row r="79" ht="15.75" customHeight="1">
      <c r="J79" s="115"/>
    </row>
    <row r="80" ht="15.75" customHeight="1">
      <c r="J80" s="115"/>
    </row>
    <row r="81" ht="15.75" customHeight="1">
      <c r="J81" s="115"/>
    </row>
    <row r="82" ht="15.75" customHeight="1">
      <c r="J82" s="115"/>
    </row>
    <row r="83" ht="15.75" customHeight="1">
      <c r="J83" s="115"/>
    </row>
    <row r="84" ht="15.75" customHeight="1">
      <c r="J84" s="115"/>
    </row>
    <row r="85" ht="15.75" customHeight="1">
      <c r="J85" s="115"/>
    </row>
    <row r="86" ht="15.75" customHeight="1">
      <c r="J86" s="115"/>
    </row>
    <row r="87" ht="15.75" customHeight="1">
      <c r="J87" s="115"/>
    </row>
    <row r="88" ht="15.75" customHeight="1">
      <c r="J88" s="115"/>
    </row>
    <row r="89" ht="15.75" customHeight="1">
      <c r="J89" s="115"/>
    </row>
    <row r="90" ht="15.75" customHeight="1">
      <c r="J90" s="115"/>
    </row>
    <row r="91" ht="15.75" customHeight="1">
      <c r="J91" s="115"/>
    </row>
    <row r="92" ht="15.75" customHeight="1">
      <c r="J92" s="115"/>
    </row>
    <row r="93" ht="15.75" customHeight="1">
      <c r="J93" s="115"/>
    </row>
    <row r="94" ht="15.75" customHeight="1">
      <c r="J94" s="115"/>
    </row>
    <row r="95" ht="15.75" customHeight="1">
      <c r="J95" s="115"/>
    </row>
    <row r="96" ht="15.75" customHeight="1">
      <c r="J96" s="115"/>
    </row>
    <row r="97" ht="15.75" customHeight="1">
      <c r="J97" s="115"/>
    </row>
    <row r="98" ht="15.75" customHeight="1">
      <c r="J98" s="115"/>
    </row>
    <row r="99" ht="15.75" customHeight="1">
      <c r="J99" s="115"/>
    </row>
    <row r="100" ht="15.75" customHeight="1">
      <c r="J100" s="115"/>
    </row>
    <row r="101" ht="15.75" customHeight="1">
      <c r="J101" s="115"/>
    </row>
    <row r="102" ht="15.75" customHeight="1">
      <c r="J102" s="115"/>
    </row>
    <row r="103" ht="15.75" customHeight="1">
      <c r="J103" s="115"/>
    </row>
    <row r="104" ht="15.75" customHeight="1">
      <c r="J104" s="115"/>
    </row>
    <row r="105" ht="15.75" customHeight="1">
      <c r="J105" s="115"/>
    </row>
    <row r="106" ht="15.75" customHeight="1">
      <c r="J106" s="115"/>
    </row>
    <row r="107" ht="15.75" customHeight="1">
      <c r="J107" s="115"/>
    </row>
    <row r="108" ht="15.75" customHeight="1">
      <c r="J108" s="115"/>
    </row>
    <row r="109" ht="15.75" customHeight="1">
      <c r="J109" s="115"/>
    </row>
    <row r="110" ht="15.75" customHeight="1">
      <c r="J110" s="115"/>
    </row>
    <row r="111" ht="15.75" customHeight="1">
      <c r="J111" s="115"/>
    </row>
    <row r="112" ht="15.75" customHeight="1">
      <c r="J112" s="115"/>
    </row>
    <row r="113" ht="15.75" customHeight="1">
      <c r="J113" s="115"/>
    </row>
    <row r="114" ht="15.75" customHeight="1">
      <c r="J114" s="115"/>
    </row>
    <row r="115" ht="15.75" customHeight="1">
      <c r="J115" s="115"/>
    </row>
    <row r="116" ht="15.75" customHeight="1">
      <c r="J116" s="115"/>
    </row>
    <row r="117" ht="15.75" customHeight="1">
      <c r="J117" s="115"/>
    </row>
    <row r="118" ht="15.75" customHeight="1">
      <c r="J118" s="115"/>
    </row>
    <row r="119" ht="15.75" customHeight="1">
      <c r="J119" s="115"/>
    </row>
    <row r="120" ht="15.75" customHeight="1">
      <c r="J120" s="115"/>
    </row>
    <row r="121" ht="15.75" customHeight="1">
      <c r="J121" s="115"/>
    </row>
    <row r="122" ht="15.75" customHeight="1">
      <c r="J122" s="115"/>
    </row>
    <row r="123" ht="15.75" customHeight="1">
      <c r="J123" s="115"/>
    </row>
    <row r="124" ht="15.75" customHeight="1">
      <c r="J124" s="115"/>
    </row>
    <row r="125" ht="15.75" customHeight="1">
      <c r="J125" s="115"/>
    </row>
    <row r="126" ht="15.75" customHeight="1">
      <c r="J126" s="115"/>
    </row>
    <row r="127" ht="15.75" customHeight="1">
      <c r="J127" s="115"/>
    </row>
    <row r="128" ht="15.75" customHeight="1">
      <c r="J128" s="115"/>
    </row>
    <row r="129" ht="15.75" customHeight="1">
      <c r="J129" s="115"/>
    </row>
    <row r="130" ht="15.75" customHeight="1">
      <c r="J130" s="115"/>
    </row>
    <row r="131" ht="15.75" customHeight="1">
      <c r="J131" s="115"/>
    </row>
    <row r="132" ht="15.75" customHeight="1">
      <c r="J132" s="115"/>
    </row>
    <row r="133" ht="15.75" customHeight="1">
      <c r="J133" s="115"/>
    </row>
    <row r="134" ht="15.75" customHeight="1">
      <c r="J134" s="115"/>
    </row>
    <row r="135" ht="15.75" customHeight="1">
      <c r="J135" s="115"/>
    </row>
    <row r="136" ht="15.75" customHeight="1">
      <c r="J136" s="115"/>
    </row>
    <row r="137" ht="15.75" customHeight="1">
      <c r="J137" s="115"/>
    </row>
    <row r="138" ht="15.75" customHeight="1">
      <c r="J138" s="115"/>
    </row>
    <row r="139" ht="15.75" customHeight="1">
      <c r="J139" s="115"/>
    </row>
    <row r="140" ht="15.75" customHeight="1">
      <c r="J140" s="115"/>
    </row>
    <row r="141" ht="15.75" customHeight="1">
      <c r="J141" s="115"/>
    </row>
    <row r="142" ht="15.75" customHeight="1">
      <c r="J142" s="115"/>
    </row>
    <row r="143" ht="15.75" customHeight="1">
      <c r="J143" s="115"/>
    </row>
    <row r="144" ht="15.75" customHeight="1">
      <c r="J144" s="115"/>
    </row>
    <row r="145" ht="15.75" customHeight="1">
      <c r="J145" s="115"/>
    </row>
    <row r="146" ht="15.75" customHeight="1">
      <c r="J146" s="115"/>
    </row>
    <row r="147" ht="15.75" customHeight="1">
      <c r="J147" s="115"/>
    </row>
    <row r="148" ht="15.75" customHeight="1">
      <c r="J148" s="115"/>
    </row>
    <row r="149" ht="15.75" customHeight="1">
      <c r="J149" s="115"/>
    </row>
    <row r="150" ht="15.75" customHeight="1">
      <c r="J150" s="115"/>
    </row>
    <row r="151" ht="15.75" customHeight="1">
      <c r="J151" s="115"/>
    </row>
    <row r="152" ht="15.75" customHeight="1">
      <c r="J152" s="115"/>
    </row>
    <row r="153" ht="15.75" customHeight="1">
      <c r="J153" s="115"/>
    </row>
    <row r="154" ht="15.75" customHeight="1">
      <c r="J154" s="115"/>
    </row>
    <row r="155" ht="15.75" customHeight="1">
      <c r="J155" s="115"/>
    </row>
    <row r="156" ht="15.75" customHeight="1">
      <c r="J156" s="115"/>
    </row>
    <row r="157" ht="15.75" customHeight="1">
      <c r="J157" s="115"/>
    </row>
    <row r="158" ht="15.75" customHeight="1">
      <c r="J158" s="115"/>
    </row>
    <row r="159" ht="15.75" customHeight="1">
      <c r="J159" s="115"/>
    </row>
    <row r="160" ht="15.75" customHeight="1">
      <c r="J160" s="115"/>
    </row>
    <row r="161" ht="15.75" customHeight="1">
      <c r="J161" s="115"/>
    </row>
    <row r="162" ht="15.75" customHeight="1">
      <c r="J162" s="115"/>
    </row>
    <row r="163" ht="15.75" customHeight="1">
      <c r="J163" s="115"/>
    </row>
    <row r="164" ht="15.75" customHeight="1">
      <c r="J164" s="115"/>
    </row>
    <row r="165" ht="15.75" customHeight="1">
      <c r="J165" s="115"/>
    </row>
    <row r="166" ht="15.75" customHeight="1">
      <c r="J166" s="115"/>
    </row>
    <row r="167" ht="15.75" customHeight="1">
      <c r="J167" s="115"/>
    </row>
    <row r="168" ht="15.75" customHeight="1">
      <c r="J168" s="115"/>
    </row>
    <row r="169" ht="15.75" customHeight="1">
      <c r="J169" s="115"/>
    </row>
    <row r="170" ht="15.75" customHeight="1">
      <c r="J170" s="115"/>
    </row>
    <row r="171" ht="15.75" customHeight="1">
      <c r="J171" s="115"/>
    </row>
    <row r="172" ht="15.75" customHeight="1">
      <c r="J172" s="115"/>
    </row>
    <row r="173" ht="15.75" customHeight="1">
      <c r="J173" s="115"/>
    </row>
    <row r="174" ht="15.75" customHeight="1">
      <c r="J174" s="115"/>
    </row>
    <row r="175" ht="15.75" customHeight="1">
      <c r="J175" s="115"/>
    </row>
    <row r="176" ht="15.75" customHeight="1">
      <c r="J176" s="115"/>
    </row>
    <row r="177" ht="15.75" customHeight="1">
      <c r="J177" s="115"/>
    </row>
    <row r="178" ht="15.75" customHeight="1">
      <c r="J178" s="115"/>
    </row>
    <row r="179" ht="15.75" customHeight="1">
      <c r="J179" s="115"/>
    </row>
    <row r="180" ht="15.75" customHeight="1">
      <c r="J180" s="115"/>
    </row>
    <row r="181" ht="15.75" customHeight="1">
      <c r="J181" s="115"/>
    </row>
    <row r="182" ht="15.75" customHeight="1">
      <c r="J182" s="115"/>
    </row>
    <row r="183" ht="15.75" customHeight="1">
      <c r="J183" s="115"/>
    </row>
    <row r="184" ht="15.75" customHeight="1">
      <c r="J184" s="115"/>
    </row>
    <row r="185" ht="15.75" customHeight="1">
      <c r="J185" s="115"/>
    </row>
    <row r="186" ht="15.75" customHeight="1">
      <c r="J186" s="115"/>
    </row>
    <row r="187" ht="15.75" customHeight="1">
      <c r="J187" s="115"/>
    </row>
    <row r="188" ht="15.75" customHeight="1">
      <c r="J188" s="115"/>
    </row>
    <row r="189" ht="15.75" customHeight="1">
      <c r="J189" s="115"/>
    </row>
    <row r="190" ht="15.75" customHeight="1">
      <c r="J190" s="115"/>
    </row>
    <row r="191" ht="15.75" customHeight="1">
      <c r="J191" s="115"/>
    </row>
    <row r="192" ht="15.75" customHeight="1">
      <c r="J192" s="115"/>
    </row>
    <row r="193" ht="15.75" customHeight="1">
      <c r="J193" s="115"/>
    </row>
    <row r="194" ht="15.75" customHeight="1">
      <c r="J194" s="115"/>
    </row>
    <row r="195" ht="15.75" customHeight="1">
      <c r="J195" s="115"/>
    </row>
    <row r="196" ht="15.75" customHeight="1">
      <c r="J196" s="115"/>
    </row>
    <row r="197" ht="15.75" customHeight="1">
      <c r="J197" s="115"/>
    </row>
    <row r="198" ht="15.75" customHeight="1">
      <c r="J198" s="115"/>
    </row>
    <row r="199" ht="15.75" customHeight="1">
      <c r="J199" s="115"/>
    </row>
    <row r="200" ht="15.75" customHeight="1">
      <c r="J200" s="115"/>
    </row>
    <row r="201" ht="15.75" customHeight="1">
      <c r="J201" s="115"/>
    </row>
    <row r="202" ht="15.75" customHeight="1">
      <c r="J202" s="115"/>
    </row>
    <row r="203" ht="15.75" customHeight="1">
      <c r="J203" s="115"/>
    </row>
    <row r="204" ht="15.75" customHeight="1">
      <c r="J204" s="115"/>
    </row>
    <row r="205" ht="15.75" customHeight="1">
      <c r="J205" s="115"/>
    </row>
    <row r="206" ht="15.75" customHeight="1">
      <c r="J206" s="115"/>
    </row>
    <row r="207" ht="15.75" customHeight="1">
      <c r="J207" s="115"/>
    </row>
    <row r="208" ht="15.75" customHeight="1">
      <c r="J208" s="115"/>
    </row>
    <row r="209" ht="15.75" customHeight="1">
      <c r="J209" s="115"/>
    </row>
    <row r="210" ht="15.75" customHeight="1">
      <c r="J210" s="115"/>
    </row>
    <row r="211" ht="15.75" customHeight="1">
      <c r="J211" s="115"/>
    </row>
    <row r="212" ht="15.75" customHeight="1">
      <c r="J212" s="115"/>
    </row>
    <row r="213" ht="15.75" customHeight="1">
      <c r="J213" s="115"/>
    </row>
    <row r="214" ht="15.75" customHeight="1">
      <c r="J214" s="115"/>
    </row>
    <row r="215" ht="15.75" customHeight="1">
      <c r="J215" s="115"/>
    </row>
    <row r="216" ht="15.75" customHeight="1">
      <c r="J216" s="115"/>
    </row>
    <row r="217" ht="15.75" customHeight="1">
      <c r="J217" s="115"/>
    </row>
    <row r="218" ht="15.75" customHeight="1">
      <c r="J218" s="115"/>
    </row>
    <row r="219" ht="15.75" customHeight="1">
      <c r="J219" s="115"/>
    </row>
    <row r="220" ht="15.75" customHeight="1">
      <c r="J220" s="115"/>
    </row>
    <row r="221" ht="15.75" customHeight="1">
      <c r="J221" s="115"/>
    </row>
    <row r="222" ht="15.75" customHeight="1">
      <c r="J222" s="115"/>
    </row>
    <row r="223" ht="15.75" customHeight="1">
      <c r="J223" s="115"/>
    </row>
    <row r="224" ht="15.75" customHeight="1">
      <c r="J224" s="115"/>
    </row>
    <row r="225" ht="15.75" customHeight="1">
      <c r="J225" s="115"/>
    </row>
    <row r="226" ht="15.75" customHeight="1">
      <c r="J226" s="115"/>
    </row>
    <row r="227" ht="15.75" customHeight="1">
      <c r="J227" s="115"/>
    </row>
    <row r="228" ht="15.75" customHeight="1">
      <c r="J228" s="115"/>
    </row>
    <row r="229" ht="15.75" customHeight="1">
      <c r="J229" s="115"/>
    </row>
    <row r="230" ht="15.75" customHeight="1">
      <c r="J230" s="115"/>
    </row>
    <row r="231" ht="15.75" customHeight="1">
      <c r="J231" s="115"/>
    </row>
    <row r="232" ht="15.75" customHeight="1">
      <c r="J232" s="115"/>
    </row>
    <row r="233" ht="15.75" customHeight="1">
      <c r="J233" s="115"/>
    </row>
    <row r="234" ht="15.75" customHeight="1">
      <c r="J234" s="115"/>
    </row>
    <row r="235" ht="15.75" customHeight="1">
      <c r="J235" s="115"/>
    </row>
    <row r="236" ht="15.75" customHeight="1">
      <c r="J236" s="115"/>
    </row>
    <row r="237" ht="15.75" customHeight="1">
      <c r="J237" s="115"/>
    </row>
    <row r="238" ht="15.75" customHeight="1">
      <c r="J238" s="115"/>
    </row>
    <row r="239" ht="15.75" customHeight="1">
      <c r="J239" s="115"/>
    </row>
    <row r="240" ht="15.75" customHeight="1">
      <c r="J240" s="115"/>
    </row>
    <row r="241" ht="15.75" customHeight="1">
      <c r="J241" s="115"/>
    </row>
    <row r="242" ht="15.75" customHeight="1">
      <c r="J242" s="115"/>
    </row>
    <row r="243" ht="15.75" customHeight="1">
      <c r="J243" s="115"/>
    </row>
    <row r="244" ht="15.75" customHeight="1">
      <c r="J244" s="115"/>
    </row>
    <row r="245" ht="15.75" customHeight="1">
      <c r="J245" s="115"/>
    </row>
    <row r="246" ht="15.75" customHeight="1">
      <c r="J246" s="115"/>
    </row>
    <row r="247" ht="15.75" customHeight="1">
      <c r="J247" s="115"/>
    </row>
    <row r="248" ht="15.75" customHeight="1">
      <c r="J248" s="115"/>
    </row>
    <row r="249" ht="15.75" customHeight="1">
      <c r="J249" s="115"/>
    </row>
    <row r="250" ht="15.75" customHeight="1">
      <c r="J250" s="115"/>
    </row>
    <row r="251" ht="15.75" customHeight="1">
      <c r="J251" s="115"/>
    </row>
    <row r="252" ht="15.75" customHeight="1">
      <c r="J252" s="115"/>
    </row>
    <row r="253" ht="15.75" customHeight="1">
      <c r="J253" s="115"/>
    </row>
    <row r="254" ht="15.75" customHeight="1">
      <c r="J254" s="115"/>
    </row>
    <row r="255" ht="15.75" customHeight="1">
      <c r="J255" s="115"/>
    </row>
    <row r="256" ht="15.75" customHeight="1">
      <c r="J256" s="115"/>
    </row>
    <row r="257" ht="15.75" customHeight="1">
      <c r="J257" s="115"/>
    </row>
    <row r="258" ht="15.75" customHeight="1">
      <c r="J258" s="115"/>
    </row>
    <row r="259" ht="15.75" customHeight="1">
      <c r="J259" s="115"/>
    </row>
    <row r="260" ht="15.75" customHeight="1">
      <c r="J260" s="115"/>
    </row>
    <row r="261" ht="15.75" customHeight="1">
      <c r="J261" s="115"/>
    </row>
    <row r="262" ht="15.75" customHeight="1">
      <c r="J262" s="115"/>
    </row>
    <row r="263" ht="15.75" customHeight="1">
      <c r="J263" s="115"/>
    </row>
    <row r="264" ht="15.75" customHeight="1">
      <c r="J264" s="115"/>
    </row>
    <row r="265" ht="15.75" customHeight="1">
      <c r="J265" s="115"/>
    </row>
    <row r="266" ht="15.75" customHeight="1">
      <c r="J266" s="115"/>
    </row>
    <row r="267" ht="15.75" customHeight="1">
      <c r="J267" s="115"/>
    </row>
    <row r="268" ht="15.75" customHeight="1">
      <c r="J268" s="115"/>
    </row>
    <row r="269" ht="15.75" customHeight="1">
      <c r="J269" s="115"/>
    </row>
    <row r="270" ht="15.75" customHeight="1">
      <c r="J270" s="115"/>
    </row>
    <row r="271" ht="15.75" customHeight="1">
      <c r="J271" s="115"/>
    </row>
    <row r="272" ht="15.75" customHeight="1">
      <c r="J272" s="115"/>
    </row>
    <row r="273" ht="15.75" customHeight="1">
      <c r="J273" s="115"/>
    </row>
    <row r="274" ht="15.75" customHeight="1">
      <c r="J274" s="115"/>
    </row>
    <row r="275" ht="15.75" customHeight="1">
      <c r="J275" s="115"/>
    </row>
    <row r="276" ht="15.75" customHeight="1">
      <c r="J276" s="115"/>
    </row>
    <row r="277" ht="15.75" customHeight="1">
      <c r="J277" s="115"/>
    </row>
    <row r="278" ht="15.75" customHeight="1">
      <c r="J278" s="115"/>
    </row>
    <row r="279" ht="15.75" customHeight="1">
      <c r="J279" s="115"/>
    </row>
    <row r="280" ht="15.75" customHeight="1">
      <c r="J280" s="115"/>
    </row>
    <row r="281" ht="15.75" customHeight="1">
      <c r="J281" s="115"/>
    </row>
    <row r="282" ht="15.75" customHeight="1">
      <c r="J282" s="115"/>
    </row>
    <row r="283" ht="15.75" customHeight="1">
      <c r="J283" s="115"/>
    </row>
    <row r="284" ht="15.75" customHeight="1">
      <c r="J284" s="115"/>
    </row>
    <row r="285" ht="15.75" customHeight="1">
      <c r="J285" s="115"/>
    </row>
    <row r="286" ht="15.75" customHeight="1">
      <c r="J286" s="115"/>
    </row>
    <row r="287" ht="15.75" customHeight="1">
      <c r="J287" s="115"/>
    </row>
    <row r="288" ht="15.75" customHeight="1">
      <c r="J288" s="115"/>
    </row>
    <row r="289" ht="15.75" customHeight="1">
      <c r="J289" s="115"/>
    </row>
    <row r="290" ht="15.75" customHeight="1">
      <c r="J290" s="115"/>
    </row>
    <row r="291" ht="15.75" customHeight="1">
      <c r="J291" s="115"/>
    </row>
    <row r="292" ht="15.75" customHeight="1">
      <c r="J292" s="115"/>
    </row>
    <row r="293" ht="15.75" customHeight="1">
      <c r="J293" s="115"/>
    </row>
    <row r="294" ht="15.75" customHeight="1">
      <c r="J294" s="115"/>
    </row>
    <row r="295" ht="15.75" customHeight="1">
      <c r="J295" s="115"/>
    </row>
    <row r="296" ht="15.75" customHeight="1">
      <c r="J296" s="115"/>
    </row>
    <row r="297" ht="15.75" customHeight="1">
      <c r="J297" s="115"/>
    </row>
    <row r="298" ht="15.75" customHeight="1">
      <c r="J298" s="115"/>
    </row>
    <row r="299" ht="15.75" customHeight="1">
      <c r="J299" s="115"/>
    </row>
    <row r="300" ht="15.75" customHeight="1">
      <c r="J300" s="115"/>
    </row>
    <row r="301" ht="15.75" customHeight="1">
      <c r="J301" s="115"/>
    </row>
    <row r="302" ht="15.75" customHeight="1">
      <c r="J302" s="115"/>
    </row>
    <row r="303" ht="15.75" customHeight="1">
      <c r="J303" s="115"/>
    </row>
    <row r="304" ht="15.75" customHeight="1">
      <c r="J304" s="115"/>
    </row>
    <row r="305" ht="15.75" customHeight="1">
      <c r="J305" s="115"/>
    </row>
    <row r="306" ht="15.75" customHeight="1">
      <c r="J306" s="115"/>
    </row>
    <row r="307" ht="15.75" customHeight="1">
      <c r="J307" s="115"/>
    </row>
    <row r="308" ht="15.75" customHeight="1">
      <c r="J308" s="115"/>
    </row>
    <row r="309" ht="15.75" customHeight="1">
      <c r="J309" s="115"/>
    </row>
    <row r="310" ht="15.75" customHeight="1">
      <c r="J310" s="115"/>
    </row>
    <row r="311" ht="15.75" customHeight="1">
      <c r="J311" s="115"/>
    </row>
    <row r="312" ht="15.75" customHeight="1">
      <c r="J312" s="115"/>
    </row>
    <row r="313" ht="15.75" customHeight="1">
      <c r="J313" s="115"/>
    </row>
    <row r="314" ht="15.75" customHeight="1">
      <c r="J314" s="115"/>
    </row>
    <row r="315" ht="15.75" customHeight="1">
      <c r="J315" s="115"/>
    </row>
    <row r="316" ht="15.75" customHeight="1">
      <c r="J316" s="115"/>
    </row>
    <row r="317" ht="15.75" customHeight="1">
      <c r="J317" s="115"/>
    </row>
    <row r="318" ht="15.75" customHeight="1">
      <c r="J318" s="115"/>
    </row>
    <row r="319" ht="15.75" customHeight="1">
      <c r="J319" s="115"/>
    </row>
    <row r="320" ht="15.75" customHeight="1">
      <c r="J320" s="115"/>
    </row>
    <row r="321" ht="15.75" customHeight="1">
      <c r="J321" s="115"/>
    </row>
    <row r="322" ht="15.75" customHeight="1">
      <c r="J322" s="115"/>
    </row>
    <row r="323" ht="15.75" customHeight="1">
      <c r="J323" s="115"/>
    </row>
    <row r="324" ht="15.75" customHeight="1">
      <c r="J324" s="115"/>
    </row>
    <row r="325" ht="15.75" customHeight="1">
      <c r="J325" s="115"/>
    </row>
    <row r="326" ht="15.75" customHeight="1">
      <c r="J326" s="115"/>
    </row>
    <row r="327" ht="15.75" customHeight="1">
      <c r="J327" s="115"/>
    </row>
    <row r="328" ht="15.75" customHeight="1">
      <c r="J328" s="115"/>
    </row>
    <row r="329" ht="15.75" customHeight="1">
      <c r="J329" s="115"/>
    </row>
    <row r="330" ht="15.75" customHeight="1">
      <c r="J330" s="115"/>
    </row>
    <row r="331" ht="15.75" customHeight="1">
      <c r="J331" s="115"/>
    </row>
    <row r="332" ht="15.75" customHeight="1">
      <c r="J332" s="115"/>
    </row>
    <row r="333" ht="15.75" customHeight="1">
      <c r="J333" s="115"/>
    </row>
    <row r="334" ht="15.75" customHeight="1">
      <c r="J334" s="115"/>
    </row>
    <row r="335" ht="15.75" customHeight="1">
      <c r="J335" s="115"/>
    </row>
    <row r="336" ht="15.75" customHeight="1">
      <c r="J336" s="115"/>
    </row>
    <row r="337" ht="15.75" customHeight="1">
      <c r="J337" s="115"/>
    </row>
    <row r="338" ht="15.75" customHeight="1">
      <c r="J338" s="115"/>
    </row>
    <row r="339" ht="15.75" customHeight="1">
      <c r="J339" s="115"/>
    </row>
    <row r="340" ht="15.75" customHeight="1">
      <c r="J340" s="115"/>
    </row>
    <row r="341" ht="15.75" customHeight="1">
      <c r="J341" s="115"/>
    </row>
    <row r="342" ht="15.75" customHeight="1">
      <c r="J342" s="115"/>
    </row>
    <row r="343" ht="15.75" customHeight="1">
      <c r="J343" s="115"/>
    </row>
    <row r="344" ht="15.75" customHeight="1">
      <c r="J344" s="115"/>
    </row>
    <row r="345" ht="15.75" customHeight="1">
      <c r="J345" s="115"/>
    </row>
    <row r="346" ht="15.75" customHeight="1">
      <c r="J346" s="115"/>
    </row>
    <row r="347" ht="15.75" customHeight="1">
      <c r="J347" s="115"/>
    </row>
    <row r="348" ht="15.75" customHeight="1">
      <c r="J348" s="115"/>
    </row>
    <row r="349" ht="15.75" customHeight="1">
      <c r="J349" s="115"/>
    </row>
    <row r="350" ht="15.75" customHeight="1">
      <c r="J350" s="115"/>
    </row>
    <row r="351" ht="15.75" customHeight="1">
      <c r="J351" s="115"/>
    </row>
    <row r="352" ht="15.75" customHeight="1">
      <c r="J352" s="115"/>
    </row>
    <row r="353" ht="15.75" customHeight="1">
      <c r="J353" s="115"/>
    </row>
    <row r="354" ht="15.75" customHeight="1">
      <c r="J354" s="115"/>
    </row>
    <row r="355" ht="15.75" customHeight="1">
      <c r="J355" s="115"/>
    </row>
    <row r="356" ht="15.75" customHeight="1">
      <c r="J356" s="115"/>
    </row>
    <row r="357" ht="15.75" customHeight="1">
      <c r="J357" s="115"/>
    </row>
    <row r="358" ht="15.75" customHeight="1">
      <c r="J358" s="115"/>
    </row>
    <row r="359" ht="15.75" customHeight="1">
      <c r="J359" s="115"/>
    </row>
    <row r="360" ht="15.75" customHeight="1">
      <c r="J360" s="115"/>
    </row>
    <row r="361" ht="15.75" customHeight="1">
      <c r="J361" s="115"/>
    </row>
    <row r="362" ht="15.75" customHeight="1">
      <c r="J362" s="115"/>
    </row>
    <row r="363" ht="15.75" customHeight="1">
      <c r="J363" s="115"/>
    </row>
    <row r="364" ht="15.75" customHeight="1">
      <c r="J364" s="115"/>
    </row>
    <row r="365" ht="15.75" customHeight="1">
      <c r="J365" s="115"/>
    </row>
    <row r="366" ht="15.75" customHeight="1">
      <c r="J366" s="115"/>
    </row>
    <row r="367" ht="15.75" customHeight="1">
      <c r="J367" s="115"/>
    </row>
    <row r="368" ht="15.75" customHeight="1">
      <c r="J368" s="115"/>
    </row>
    <row r="369" ht="15.75" customHeight="1">
      <c r="J369" s="115"/>
    </row>
    <row r="370" ht="15.75" customHeight="1">
      <c r="J370" s="115"/>
    </row>
    <row r="371" ht="15.75" customHeight="1">
      <c r="J371" s="115"/>
    </row>
    <row r="372" ht="15.75" customHeight="1">
      <c r="J372" s="115"/>
    </row>
    <row r="373" ht="15.75" customHeight="1">
      <c r="J373" s="115"/>
    </row>
    <row r="374" ht="15.75" customHeight="1">
      <c r="J374" s="115"/>
    </row>
    <row r="375" ht="15.75" customHeight="1">
      <c r="J375" s="115"/>
    </row>
    <row r="376" ht="15.75" customHeight="1">
      <c r="J376" s="115"/>
    </row>
    <row r="377" ht="15.75" customHeight="1">
      <c r="J377" s="115"/>
    </row>
    <row r="378" ht="15.75" customHeight="1">
      <c r="J378" s="115"/>
    </row>
    <row r="379" ht="15.75" customHeight="1">
      <c r="J379" s="115"/>
    </row>
    <row r="380" ht="15.75" customHeight="1">
      <c r="J380" s="115"/>
    </row>
    <row r="381" ht="15.75" customHeight="1">
      <c r="J381" s="115"/>
    </row>
    <row r="382" ht="15.75" customHeight="1">
      <c r="J382" s="115"/>
    </row>
    <row r="383" ht="15.75" customHeight="1">
      <c r="J383" s="115"/>
    </row>
    <row r="384" ht="15.75" customHeight="1">
      <c r="J384" s="115"/>
    </row>
    <row r="385" ht="15.75" customHeight="1">
      <c r="J385" s="115"/>
    </row>
    <row r="386" ht="15.75" customHeight="1">
      <c r="J386" s="115"/>
    </row>
    <row r="387" ht="15.75" customHeight="1">
      <c r="J387" s="115"/>
    </row>
    <row r="388" ht="15.75" customHeight="1">
      <c r="J388" s="115"/>
    </row>
    <row r="389" ht="15.75" customHeight="1">
      <c r="J389" s="115"/>
    </row>
    <row r="390" ht="15.75" customHeight="1">
      <c r="J390" s="115"/>
    </row>
    <row r="391" ht="15.75" customHeight="1">
      <c r="J391" s="115"/>
    </row>
    <row r="392" ht="15.75" customHeight="1">
      <c r="J392" s="115"/>
    </row>
    <row r="393" ht="15.75" customHeight="1">
      <c r="J393" s="115"/>
    </row>
    <row r="394" ht="15.75" customHeight="1">
      <c r="J394" s="115"/>
    </row>
    <row r="395" ht="15.75" customHeight="1">
      <c r="J395" s="115"/>
    </row>
    <row r="396" ht="15.75" customHeight="1">
      <c r="J396" s="115"/>
    </row>
    <row r="397" ht="15.75" customHeight="1">
      <c r="J397" s="115"/>
    </row>
    <row r="398" ht="15.75" customHeight="1">
      <c r="J398" s="115"/>
    </row>
    <row r="399" ht="15.75" customHeight="1">
      <c r="J399" s="115"/>
    </row>
    <row r="400" ht="15.75" customHeight="1">
      <c r="J400" s="115"/>
    </row>
    <row r="401" ht="15.75" customHeight="1">
      <c r="J401" s="115"/>
    </row>
    <row r="402" ht="15.75" customHeight="1">
      <c r="J402" s="115"/>
    </row>
    <row r="403" ht="15.75" customHeight="1">
      <c r="J403" s="115"/>
    </row>
    <row r="404" ht="15.75" customHeight="1">
      <c r="J404" s="115"/>
    </row>
    <row r="405" ht="15.75" customHeight="1">
      <c r="J405" s="115"/>
    </row>
    <row r="406" ht="15.75" customHeight="1">
      <c r="J406" s="115"/>
    </row>
    <row r="407" ht="15.75" customHeight="1">
      <c r="J407" s="115"/>
    </row>
    <row r="408" ht="15.75" customHeight="1">
      <c r="J408" s="115"/>
    </row>
    <row r="409" ht="15.75" customHeight="1">
      <c r="J409" s="115"/>
    </row>
    <row r="410" ht="15.75" customHeight="1">
      <c r="J410" s="115"/>
    </row>
    <row r="411" ht="15.75" customHeight="1">
      <c r="J411" s="115"/>
    </row>
    <row r="412" ht="15.75" customHeight="1">
      <c r="J412" s="115"/>
    </row>
    <row r="413" ht="15.75" customHeight="1">
      <c r="J413" s="115"/>
    </row>
    <row r="414" ht="15.75" customHeight="1">
      <c r="J414" s="115"/>
    </row>
    <row r="415" ht="15.75" customHeight="1">
      <c r="J415" s="115"/>
    </row>
    <row r="416" ht="15.75" customHeight="1">
      <c r="J416" s="115"/>
    </row>
    <row r="417" ht="15.75" customHeight="1">
      <c r="J417" s="115"/>
    </row>
    <row r="418" ht="15.75" customHeight="1">
      <c r="J418" s="115"/>
    </row>
    <row r="419" ht="15.75" customHeight="1">
      <c r="J419" s="115"/>
    </row>
    <row r="420" ht="15.75" customHeight="1">
      <c r="J420" s="115"/>
    </row>
    <row r="421" ht="15.75" customHeight="1">
      <c r="J421" s="115"/>
    </row>
    <row r="422" ht="15.75" customHeight="1">
      <c r="J422" s="115"/>
    </row>
    <row r="423" ht="15.75" customHeight="1">
      <c r="J423" s="115"/>
    </row>
    <row r="424" ht="15.75" customHeight="1">
      <c r="J424" s="115"/>
    </row>
    <row r="425" ht="15.75" customHeight="1">
      <c r="J425" s="115"/>
    </row>
    <row r="426" ht="15.75" customHeight="1">
      <c r="J426" s="115"/>
    </row>
    <row r="427" ht="15.75" customHeight="1">
      <c r="J427" s="115"/>
    </row>
    <row r="428" ht="15.75" customHeight="1">
      <c r="J428" s="115"/>
    </row>
    <row r="429" ht="15.75" customHeight="1">
      <c r="J429" s="115"/>
    </row>
    <row r="430" ht="15.75" customHeight="1">
      <c r="J430" s="115"/>
    </row>
    <row r="431" ht="15.75" customHeight="1">
      <c r="J431" s="115"/>
    </row>
    <row r="432" ht="15.75" customHeight="1">
      <c r="J432" s="115"/>
    </row>
    <row r="433" ht="15.75" customHeight="1">
      <c r="J433" s="115"/>
    </row>
    <row r="434" ht="15.75" customHeight="1">
      <c r="J434" s="115"/>
    </row>
    <row r="435" ht="15.75" customHeight="1">
      <c r="J435" s="115"/>
    </row>
    <row r="436" ht="15.75" customHeight="1">
      <c r="J436" s="115"/>
    </row>
    <row r="437" ht="15.75" customHeight="1">
      <c r="J437" s="115"/>
    </row>
    <row r="438" ht="15.75" customHeight="1">
      <c r="J438" s="115"/>
    </row>
    <row r="439" ht="15.75" customHeight="1">
      <c r="J439" s="115"/>
    </row>
    <row r="440" ht="15.75" customHeight="1">
      <c r="J440" s="115"/>
    </row>
    <row r="441" ht="15.75" customHeight="1">
      <c r="J441" s="115"/>
    </row>
    <row r="442" ht="15.75" customHeight="1">
      <c r="J442" s="115"/>
    </row>
    <row r="443" ht="15.75" customHeight="1">
      <c r="J443" s="115"/>
    </row>
    <row r="444" ht="15.75" customHeight="1">
      <c r="J444" s="115"/>
    </row>
    <row r="445" ht="15.75" customHeight="1">
      <c r="J445" s="115"/>
    </row>
    <row r="446" ht="15.75" customHeight="1">
      <c r="J446" s="115"/>
    </row>
    <row r="447" ht="15.75" customHeight="1">
      <c r="J447" s="115"/>
    </row>
    <row r="448" ht="15.75" customHeight="1">
      <c r="J448" s="115"/>
    </row>
    <row r="449" ht="15.75" customHeight="1">
      <c r="J449" s="115"/>
    </row>
    <row r="450" ht="15.75" customHeight="1">
      <c r="J450" s="115"/>
    </row>
    <row r="451" ht="15.75" customHeight="1">
      <c r="J451" s="115"/>
    </row>
    <row r="452" ht="15.75" customHeight="1">
      <c r="J452" s="115"/>
    </row>
    <row r="453" ht="15.75" customHeight="1">
      <c r="J453" s="115"/>
    </row>
    <row r="454" ht="15.75" customHeight="1">
      <c r="J454" s="115"/>
    </row>
    <row r="455" ht="15.75" customHeight="1">
      <c r="J455" s="115"/>
    </row>
    <row r="456" ht="15.75" customHeight="1">
      <c r="J456" s="115"/>
    </row>
    <row r="457" ht="15.75" customHeight="1">
      <c r="J457" s="115"/>
    </row>
    <row r="458" ht="15.75" customHeight="1">
      <c r="J458" s="115"/>
    </row>
    <row r="459" ht="15.75" customHeight="1">
      <c r="J459" s="115"/>
    </row>
    <row r="460" ht="15.75" customHeight="1">
      <c r="J460" s="115"/>
    </row>
    <row r="461" ht="15.75" customHeight="1">
      <c r="J461" s="115"/>
    </row>
    <row r="462" ht="15.75" customHeight="1">
      <c r="J462" s="115"/>
    </row>
    <row r="463" ht="15.75" customHeight="1">
      <c r="J463" s="115"/>
    </row>
    <row r="464" ht="15.75" customHeight="1">
      <c r="J464" s="115"/>
    </row>
    <row r="465" ht="15.75" customHeight="1">
      <c r="J465" s="115"/>
    </row>
    <row r="466" ht="15.75" customHeight="1">
      <c r="J466" s="115"/>
    </row>
    <row r="467" ht="15.75" customHeight="1">
      <c r="J467" s="115"/>
    </row>
    <row r="468" ht="15.75" customHeight="1">
      <c r="J468" s="115"/>
    </row>
    <row r="469" ht="15.75" customHeight="1">
      <c r="J469" s="115"/>
    </row>
    <row r="470" ht="15.75" customHeight="1">
      <c r="J470" s="115"/>
    </row>
    <row r="471" ht="15.75" customHeight="1">
      <c r="J471" s="115"/>
    </row>
    <row r="472" ht="15.75" customHeight="1">
      <c r="J472" s="115"/>
    </row>
    <row r="473" ht="15.75" customHeight="1">
      <c r="J473" s="115"/>
    </row>
    <row r="474" ht="15.75" customHeight="1">
      <c r="J474" s="115"/>
    </row>
    <row r="475" ht="15.75" customHeight="1">
      <c r="J475" s="115"/>
    </row>
    <row r="476" ht="15.75" customHeight="1">
      <c r="J476" s="115"/>
    </row>
    <row r="477" ht="15.75" customHeight="1">
      <c r="J477" s="115"/>
    </row>
    <row r="478" ht="15.75" customHeight="1">
      <c r="J478" s="115"/>
    </row>
    <row r="479" ht="15.75" customHeight="1">
      <c r="J479" s="115"/>
    </row>
    <row r="480" ht="15.75" customHeight="1">
      <c r="J480" s="115"/>
    </row>
    <row r="481" ht="15.75" customHeight="1">
      <c r="J481" s="115"/>
    </row>
    <row r="482" ht="15.75" customHeight="1">
      <c r="J482" s="115"/>
    </row>
    <row r="483" ht="15.75" customHeight="1">
      <c r="J483" s="115"/>
    </row>
    <row r="484" ht="15.75" customHeight="1">
      <c r="J484" s="115"/>
    </row>
    <row r="485" ht="15.75" customHeight="1">
      <c r="J485" s="115"/>
    </row>
    <row r="486" ht="15.75" customHeight="1">
      <c r="J486" s="115"/>
    </row>
    <row r="487" ht="15.75" customHeight="1">
      <c r="J487" s="115"/>
    </row>
    <row r="488" ht="15.75" customHeight="1">
      <c r="J488" s="115"/>
    </row>
    <row r="489" ht="15.75" customHeight="1">
      <c r="J489" s="115"/>
    </row>
    <row r="490" ht="15.75" customHeight="1">
      <c r="J490" s="115"/>
    </row>
    <row r="491" ht="15.75" customHeight="1">
      <c r="J491" s="115"/>
    </row>
    <row r="492" ht="15.75" customHeight="1">
      <c r="J492" s="115"/>
    </row>
    <row r="493" ht="15.75" customHeight="1">
      <c r="J493" s="115"/>
    </row>
    <row r="494" ht="15.75" customHeight="1">
      <c r="J494" s="115"/>
    </row>
    <row r="495" ht="15.75" customHeight="1">
      <c r="J495" s="115"/>
    </row>
    <row r="496" ht="15.75" customHeight="1">
      <c r="J496" s="115"/>
    </row>
    <row r="497" ht="15.75" customHeight="1">
      <c r="J497" s="115"/>
    </row>
    <row r="498" ht="15.75" customHeight="1">
      <c r="J498" s="115"/>
    </row>
    <row r="499" ht="15.75" customHeight="1">
      <c r="J499" s="115"/>
    </row>
    <row r="500" ht="15.75" customHeight="1">
      <c r="J500" s="115"/>
    </row>
    <row r="501" ht="15.75" customHeight="1">
      <c r="J501" s="115"/>
    </row>
    <row r="502" ht="15.75" customHeight="1">
      <c r="J502" s="115"/>
    </row>
    <row r="503" ht="15.75" customHeight="1">
      <c r="J503" s="115"/>
    </row>
    <row r="504" ht="15.75" customHeight="1">
      <c r="J504" s="115"/>
    </row>
    <row r="505" ht="15.75" customHeight="1">
      <c r="J505" s="115"/>
    </row>
    <row r="506" ht="15.75" customHeight="1">
      <c r="J506" s="115"/>
    </row>
    <row r="507" ht="15.75" customHeight="1">
      <c r="J507" s="115"/>
    </row>
    <row r="508" ht="15.75" customHeight="1">
      <c r="J508" s="115"/>
    </row>
    <row r="509" ht="15.75" customHeight="1">
      <c r="J509" s="115"/>
    </row>
    <row r="510" ht="15.75" customHeight="1">
      <c r="J510" s="115"/>
    </row>
    <row r="511" ht="15.75" customHeight="1">
      <c r="J511" s="115"/>
    </row>
    <row r="512" ht="15.75" customHeight="1">
      <c r="J512" s="115"/>
    </row>
    <row r="513" ht="15.75" customHeight="1">
      <c r="J513" s="115"/>
    </row>
    <row r="514" ht="15.75" customHeight="1">
      <c r="J514" s="115"/>
    </row>
    <row r="515" ht="15.75" customHeight="1">
      <c r="J515" s="115"/>
    </row>
    <row r="516" ht="15.75" customHeight="1">
      <c r="J516" s="115"/>
    </row>
    <row r="517" ht="15.75" customHeight="1">
      <c r="J517" s="115"/>
    </row>
    <row r="518" ht="15.75" customHeight="1">
      <c r="J518" s="115"/>
    </row>
    <row r="519" ht="15.75" customHeight="1">
      <c r="J519" s="115"/>
    </row>
    <row r="520" ht="15.75" customHeight="1">
      <c r="J520" s="115"/>
    </row>
    <row r="521" ht="15.75" customHeight="1">
      <c r="J521" s="115"/>
    </row>
    <row r="522" ht="15.75" customHeight="1">
      <c r="J522" s="115"/>
    </row>
    <row r="523" ht="15.75" customHeight="1">
      <c r="J523" s="115"/>
    </row>
    <row r="524" ht="15.75" customHeight="1">
      <c r="J524" s="115"/>
    </row>
    <row r="525" ht="15.75" customHeight="1">
      <c r="J525" s="115"/>
    </row>
    <row r="526" ht="15.75" customHeight="1">
      <c r="J526" s="115"/>
    </row>
    <row r="527" ht="15.75" customHeight="1">
      <c r="J527" s="115"/>
    </row>
    <row r="528" ht="15.75" customHeight="1">
      <c r="J528" s="115"/>
    </row>
    <row r="529" ht="15.75" customHeight="1">
      <c r="J529" s="115"/>
    </row>
    <row r="530" ht="15.75" customHeight="1">
      <c r="J530" s="115"/>
    </row>
    <row r="531" ht="15.75" customHeight="1">
      <c r="J531" s="115"/>
    </row>
    <row r="532" ht="15.75" customHeight="1">
      <c r="J532" s="115"/>
    </row>
    <row r="533" ht="15.75" customHeight="1">
      <c r="J533" s="115"/>
    </row>
    <row r="534" ht="15.75" customHeight="1">
      <c r="J534" s="115"/>
    </row>
    <row r="535" ht="15.75" customHeight="1">
      <c r="J535" s="115"/>
    </row>
    <row r="536" ht="15.75" customHeight="1">
      <c r="J536" s="115"/>
    </row>
    <row r="537" ht="15.75" customHeight="1">
      <c r="J537" s="115"/>
    </row>
    <row r="538" ht="15.75" customHeight="1">
      <c r="J538" s="115"/>
    </row>
    <row r="539" ht="15.75" customHeight="1">
      <c r="J539" s="115"/>
    </row>
    <row r="540" ht="15.75" customHeight="1">
      <c r="J540" s="115"/>
    </row>
    <row r="541" ht="15.75" customHeight="1">
      <c r="J541" s="115"/>
    </row>
    <row r="542" ht="15.75" customHeight="1">
      <c r="J542" s="115"/>
    </row>
    <row r="543" ht="15.75" customHeight="1">
      <c r="J543" s="115"/>
    </row>
    <row r="544" ht="15.75" customHeight="1">
      <c r="J544" s="115"/>
    </row>
    <row r="545" ht="15.75" customHeight="1">
      <c r="J545" s="115"/>
    </row>
    <row r="546" ht="15.75" customHeight="1">
      <c r="J546" s="115"/>
    </row>
    <row r="547" ht="15.75" customHeight="1">
      <c r="J547" s="115"/>
    </row>
    <row r="548" ht="15.75" customHeight="1">
      <c r="J548" s="115"/>
    </row>
    <row r="549" ht="15.75" customHeight="1">
      <c r="J549" s="115"/>
    </row>
    <row r="550" ht="15.75" customHeight="1">
      <c r="J550" s="115"/>
    </row>
    <row r="551" ht="15.75" customHeight="1">
      <c r="J551" s="115"/>
    </row>
    <row r="552" ht="15.75" customHeight="1">
      <c r="J552" s="115"/>
    </row>
    <row r="553" ht="15.75" customHeight="1">
      <c r="J553" s="115"/>
    </row>
    <row r="554" ht="15.75" customHeight="1">
      <c r="J554" s="115"/>
    </row>
    <row r="555" ht="15.75" customHeight="1">
      <c r="J555" s="115"/>
    </row>
    <row r="556" ht="15.75" customHeight="1">
      <c r="J556" s="115"/>
    </row>
    <row r="557" ht="15.75" customHeight="1">
      <c r="J557" s="115"/>
    </row>
    <row r="558" ht="15.75" customHeight="1">
      <c r="J558" s="115"/>
    </row>
    <row r="559" ht="15.75" customHeight="1">
      <c r="J559" s="115"/>
    </row>
    <row r="560" ht="15.75" customHeight="1">
      <c r="J560" s="115"/>
    </row>
    <row r="561" ht="15.75" customHeight="1">
      <c r="J561" s="115"/>
    </row>
    <row r="562" ht="15.75" customHeight="1">
      <c r="J562" s="115"/>
    </row>
    <row r="563" ht="15.75" customHeight="1">
      <c r="J563" s="115"/>
    </row>
    <row r="564" ht="15.75" customHeight="1">
      <c r="J564" s="115"/>
    </row>
    <row r="565" ht="15.75" customHeight="1">
      <c r="J565" s="115"/>
    </row>
    <row r="566" ht="15.75" customHeight="1">
      <c r="J566" s="115"/>
    </row>
    <row r="567" ht="15.75" customHeight="1">
      <c r="J567" s="115"/>
    </row>
    <row r="568" ht="15.75" customHeight="1">
      <c r="J568" s="115"/>
    </row>
    <row r="569" ht="15.75" customHeight="1">
      <c r="J569" s="115"/>
    </row>
    <row r="570" ht="15.75" customHeight="1">
      <c r="J570" s="115"/>
    </row>
    <row r="571" ht="15.75" customHeight="1">
      <c r="J571" s="115"/>
    </row>
    <row r="572" ht="15.75" customHeight="1">
      <c r="J572" s="115"/>
    </row>
    <row r="573" ht="15.75" customHeight="1">
      <c r="J573" s="115"/>
    </row>
    <row r="574" ht="15.75" customHeight="1">
      <c r="J574" s="115"/>
    </row>
    <row r="575" ht="15.75" customHeight="1">
      <c r="J575" s="115"/>
    </row>
    <row r="576" ht="15.75" customHeight="1">
      <c r="J576" s="115"/>
    </row>
    <row r="577" ht="15.75" customHeight="1">
      <c r="J577" s="115"/>
    </row>
    <row r="578" ht="15.75" customHeight="1">
      <c r="J578" s="115"/>
    </row>
    <row r="579" ht="15.75" customHeight="1">
      <c r="J579" s="115"/>
    </row>
    <row r="580" ht="15.75" customHeight="1">
      <c r="J580" s="115"/>
    </row>
    <row r="581" ht="15.75" customHeight="1">
      <c r="J581" s="115"/>
    </row>
    <row r="582" ht="15.75" customHeight="1">
      <c r="J582" s="115"/>
    </row>
    <row r="583" ht="15.75" customHeight="1">
      <c r="J583" s="115"/>
    </row>
    <row r="584" ht="15.75" customHeight="1">
      <c r="J584" s="115"/>
    </row>
    <row r="585" ht="15.75" customHeight="1">
      <c r="J585" s="115"/>
    </row>
    <row r="586" ht="15.75" customHeight="1">
      <c r="J586" s="115"/>
    </row>
    <row r="587" ht="15.75" customHeight="1">
      <c r="J587" s="115"/>
    </row>
    <row r="588" ht="15.75" customHeight="1">
      <c r="J588" s="115"/>
    </row>
    <row r="589" ht="15.75" customHeight="1">
      <c r="J589" s="115"/>
    </row>
    <row r="590" ht="15.75" customHeight="1">
      <c r="J590" s="115"/>
    </row>
    <row r="591" ht="15.75" customHeight="1">
      <c r="J591" s="115"/>
    </row>
    <row r="592" ht="15.75" customHeight="1">
      <c r="J592" s="115"/>
    </row>
    <row r="593" ht="15.75" customHeight="1">
      <c r="J593" s="115"/>
    </row>
    <row r="594" ht="15.75" customHeight="1">
      <c r="J594" s="115"/>
    </row>
    <row r="595" ht="15.75" customHeight="1">
      <c r="J595" s="115"/>
    </row>
    <row r="596" ht="15.75" customHeight="1">
      <c r="J596" s="115"/>
    </row>
    <row r="597" ht="15.75" customHeight="1">
      <c r="J597" s="115"/>
    </row>
    <row r="598" ht="15.75" customHeight="1">
      <c r="J598" s="115"/>
    </row>
    <row r="599" ht="15.75" customHeight="1">
      <c r="J599" s="115"/>
    </row>
    <row r="600" ht="15.75" customHeight="1">
      <c r="J600" s="115"/>
    </row>
    <row r="601" ht="15.75" customHeight="1">
      <c r="J601" s="115"/>
    </row>
    <row r="602" ht="15.75" customHeight="1">
      <c r="J602" s="115"/>
    </row>
    <row r="603" ht="15.75" customHeight="1">
      <c r="J603" s="115"/>
    </row>
    <row r="604" ht="15.75" customHeight="1">
      <c r="J604" s="115"/>
    </row>
    <row r="605" ht="15.75" customHeight="1">
      <c r="J605" s="115"/>
    </row>
    <row r="606" ht="15.75" customHeight="1">
      <c r="J606" s="115"/>
    </row>
    <row r="607" ht="15.75" customHeight="1">
      <c r="J607" s="115"/>
    </row>
    <row r="608" ht="15.75" customHeight="1">
      <c r="J608" s="115"/>
    </row>
    <row r="609" ht="15.75" customHeight="1">
      <c r="J609" s="115"/>
    </row>
    <row r="610" ht="15.75" customHeight="1">
      <c r="J610" s="115"/>
    </row>
    <row r="611" ht="15.75" customHeight="1">
      <c r="J611" s="115"/>
    </row>
    <row r="612" ht="15.75" customHeight="1">
      <c r="J612" s="115"/>
    </row>
    <row r="613" ht="15.75" customHeight="1">
      <c r="J613" s="115"/>
    </row>
    <row r="614" ht="15.75" customHeight="1">
      <c r="J614" s="115"/>
    </row>
    <row r="615" ht="15.75" customHeight="1">
      <c r="J615" s="115"/>
    </row>
    <row r="616" ht="15.75" customHeight="1">
      <c r="J616" s="115"/>
    </row>
    <row r="617" ht="15.75" customHeight="1">
      <c r="J617" s="115"/>
    </row>
    <row r="618" ht="15.75" customHeight="1">
      <c r="J618" s="115"/>
    </row>
    <row r="619" ht="15.75" customHeight="1">
      <c r="J619" s="115"/>
    </row>
    <row r="620" ht="15.75" customHeight="1">
      <c r="J620" s="115"/>
    </row>
    <row r="621" ht="15.75" customHeight="1">
      <c r="J621" s="115"/>
    </row>
    <row r="622" ht="15.75" customHeight="1">
      <c r="J622" s="115"/>
    </row>
    <row r="623" ht="15.75" customHeight="1">
      <c r="J623" s="115"/>
    </row>
    <row r="624" ht="15.75" customHeight="1">
      <c r="J624" s="115"/>
    </row>
    <row r="625" ht="15.75" customHeight="1">
      <c r="J625" s="115"/>
    </row>
    <row r="626" ht="15.75" customHeight="1">
      <c r="J626" s="115"/>
    </row>
    <row r="627" ht="15.75" customHeight="1">
      <c r="J627" s="115"/>
    </row>
    <row r="628" ht="15.75" customHeight="1">
      <c r="J628" s="115"/>
    </row>
    <row r="629" ht="15.75" customHeight="1">
      <c r="J629" s="115"/>
    </row>
    <row r="630" ht="15.75" customHeight="1">
      <c r="J630" s="115"/>
    </row>
    <row r="631" ht="15.75" customHeight="1">
      <c r="J631" s="115"/>
    </row>
    <row r="632" ht="15.75" customHeight="1">
      <c r="J632" s="115"/>
    </row>
    <row r="633" ht="15.75" customHeight="1">
      <c r="J633" s="115"/>
    </row>
    <row r="634" ht="15.75" customHeight="1">
      <c r="J634" s="115"/>
    </row>
    <row r="635" ht="15.75" customHeight="1">
      <c r="J635" s="115"/>
    </row>
    <row r="636" ht="15.75" customHeight="1">
      <c r="J636" s="115"/>
    </row>
    <row r="637" ht="15.75" customHeight="1">
      <c r="J637" s="115"/>
    </row>
    <row r="638" ht="15.75" customHeight="1">
      <c r="J638" s="115"/>
    </row>
    <row r="639" ht="15.75" customHeight="1">
      <c r="J639" s="115"/>
    </row>
    <row r="640" ht="15.75" customHeight="1">
      <c r="J640" s="115"/>
    </row>
    <row r="641" ht="15.75" customHeight="1">
      <c r="J641" s="115"/>
    </row>
    <row r="642" ht="15.75" customHeight="1">
      <c r="J642" s="115"/>
    </row>
    <row r="643" ht="15.75" customHeight="1">
      <c r="J643" s="115"/>
    </row>
    <row r="644" ht="15.75" customHeight="1">
      <c r="J644" s="115"/>
    </row>
    <row r="645" ht="15.75" customHeight="1">
      <c r="J645" s="115"/>
    </row>
    <row r="646" ht="15.75" customHeight="1">
      <c r="J646" s="115"/>
    </row>
    <row r="647" ht="15.75" customHeight="1">
      <c r="J647" s="115"/>
    </row>
    <row r="648" ht="15.75" customHeight="1">
      <c r="J648" s="115"/>
    </row>
    <row r="649" ht="15.75" customHeight="1">
      <c r="J649" s="115"/>
    </row>
    <row r="650" ht="15.75" customHeight="1">
      <c r="J650" s="115"/>
    </row>
    <row r="651" ht="15.75" customHeight="1">
      <c r="J651" s="115"/>
    </row>
    <row r="652" ht="15.75" customHeight="1">
      <c r="J652" s="115"/>
    </row>
    <row r="653" ht="15.75" customHeight="1">
      <c r="J653" s="115"/>
    </row>
    <row r="654" ht="15.75" customHeight="1">
      <c r="J654" s="115"/>
    </row>
    <row r="655" ht="15.75" customHeight="1">
      <c r="J655" s="115"/>
    </row>
    <row r="656" ht="15.75" customHeight="1">
      <c r="J656" s="115"/>
    </row>
    <row r="657" ht="15.75" customHeight="1">
      <c r="J657" s="115"/>
    </row>
    <row r="658" ht="15.75" customHeight="1">
      <c r="J658" s="115"/>
    </row>
    <row r="659" ht="15.75" customHeight="1">
      <c r="J659" s="115"/>
    </row>
    <row r="660" ht="15.75" customHeight="1">
      <c r="J660" s="115"/>
    </row>
    <row r="661" ht="15.75" customHeight="1">
      <c r="J661" s="115"/>
    </row>
    <row r="662" ht="15.75" customHeight="1">
      <c r="J662" s="115"/>
    </row>
    <row r="663" ht="15.75" customHeight="1">
      <c r="J663" s="115"/>
    </row>
    <row r="664" ht="15.75" customHeight="1">
      <c r="J664" s="115"/>
    </row>
    <row r="665" ht="15.75" customHeight="1">
      <c r="J665" s="115"/>
    </row>
    <row r="666" ht="15.75" customHeight="1">
      <c r="J666" s="115"/>
    </row>
    <row r="667" ht="15.75" customHeight="1">
      <c r="J667" s="115"/>
    </row>
    <row r="668" ht="15.75" customHeight="1">
      <c r="J668" s="115"/>
    </row>
    <row r="669" ht="15.75" customHeight="1">
      <c r="J669" s="115"/>
    </row>
    <row r="670" ht="15.75" customHeight="1">
      <c r="J670" s="115"/>
    </row>
    <row r="671" ht="15.75" customHeight="1">
      <c r="J671" s="115"/>
    </row>
    <row r="672" ht="15.75" customHeight="1">
      <c r="J672" s="115"/>
    </row>
    <row r="673" ht="15.75" customHeight="1">
      <c r="J673" s="115"/>
    </row>
    <row r="674" ht="15.75" customHeight="1">
      <c r="J674" s="115"/>
    </row>
    <row r="675" ht="15.75" customHeight="1">
      <c r="J675" s="115"/>
    </row>
    <row r="676" ht="15.75" customHeight="1">
      <c r="J676" s="115"/>
    </row>
    <row r="677" ht="15.75" customHeight="1">
      <c r="J677" s="115"/>
    </row>
    <row r="678" ht="15.75" customHeight="1">
      <c r="J678" s="115"/>
    </row>
    <row r="679" ht="15.75" customHeight="1">
      <c r="J679" s="115"/>
    </row>
    <row r="680" ht="15.75" customHeight="1">
      <c r="J680" s="115"/>
    </row>
    <row r="681" ht="15.75" customHeight="1">
      <c r="J681" s="115"/>
    </row>
    <row r="682" ht="15.75" customHeight="1">
      <c r="J682" s="115"/>
    </row>
    <row r="683" ht="15.75" customHeight="1">
      <c r="J683" s="115"/>
    </row>
    <row r="684" ht="15.75" customHeight="1">
      <c r="J684" s="115"/>
    </row>
    <row r="685" ht="15.75" customHeight="1">
      <c r="J685" s="115"/>
    </row>
    <row r="686" ht="15.75" customHeight="1">
      <c r="J686" s="115"/>
    </row>
    <row r="687" ht="15.75" customHeight="1">
      <c r="J687" s="115"/>
    </row>
    <row r="688" ht="15.75" customHeight="1">
      <c r="J688" s="115"/>
    </row>
    <row r="689" ht="15.75" customHeight="1">
      <c r="J689" s="115"/>
    </row>
    <row r="690" ht="15.75" customHeight="1">
      <c r="J690" s="115"/>
    </row>
    <row r="691" ht="15.75" customHeight="1">
      <c r="J691" s="115"/>
    </row>
    <row r="692" ht="15.75" customHeight="1">
      <c r="J692" s="115"/>
    </row>
    <row r="693" ht="15.75" customHeight="1">
      <c r="J693" s="115"/>
    </row>
    <row r="694" ht="15.75" customHeight="1">
      <c r="J694" s="115"/>
    </row>
    <row r="695" ht="15.75" customHeight="1">
      <c r="J695" s="115"/>
    </row>
    <row r="696" ht="15.75" customHeight="1">
      <c r="J696" s="115"/>
    </row>
    <row r="697" ht="15.75" customHeight="1">
      <c r="J697" s="115"/>
    </row>
    <row r="698" ht="15.75" customHeight="1">
      <c r="J698" s="115"/>
    </row>
    <row r="699" ht="15.75" customHeight="1">
      <c r="J699" s="115"/>
    </row>
    <row r="700" ht="15.75" customHeight="1">
      <c r="J700" s="115"/>
    </row>
    <row r="701" ht="15.75" customHeight="1">
      <c r="J701" s="115"/>
    </row>
    <row r="702" ht="15.75" customHeight="1">
      <c r="J702" s="115"/>
    </row>
    <row r="703" ht="15.75" customHeight="1">
      <c r="J703" s="115"/>
    </row>
    <row r="704" ht="15.75" customHeight="1">
      <c r="J704" s="115"/>
    </row>
    <row r="705" ht="15.75" customHeight="1">
      <c r="J705" s="115"/>
    </row>
    <row r="706" ht="15.75" customHeight="1">
      <c r="J706" s="115"/>
    </row>
    <row r="707" ht="15.75" customHeight="1">
      <c r="J707" s="115"/>
    </row>
    <row r="708" ht="15.75" customHeight="1">
      <c r="J708" s="115"/>
    </row>
    <row r="709" ht="15.75" customHeight="1">
      <c r="J709" s="115"/>
    </row>
    <row r="710" ht="15.75" customHeight="1">
      <c r="J710" s="115"/>
    </row>
    <row r="711" ht="15.75" customHeight="1">
      <c r="J711" s="115"/>
    </row>
    <row r="712" ht="15.75" customHeight="1">
      <c r="J712" s="115"/>
    </row>
    <row r="713" ht="15.75" customHeight="1">
      <c r="J713" s="115"/>
    </row>
    <row r="714" ht="15.75" customHeight="1">
      <c r="J714" s="115"/>
    </row>
    <row r="715" ht="15.75" customHeight="1">
      <c r="J715" s="115"/>
    </row>
    <row r="716" ht="15.75" customHeight="1">
      <c r="J716" s="115"/>
    </row>
    <row r="717" ht="15.75" customHeight="1">
      <c r="J717" s="115"/>
    </row>
    <row r="718" ht="15.75" customHeight="1">
      <c r="J718" s="115"/>
    </row>
    <row r="719" ht="15.75" customHeight="1">
      <c r="J719" s="115"/>
    </row>
    <row r="720" ht="15.75" customHeight="1">
      <c r="J720" s="115"/>
    </row>
    <row r="721" ht="15.75" customHeight="1">
      <c r="J721" s="115"/>
    </row>
    <row r="722" ht="15.75" customHeight="1">
      <c r="J722" s="115"/>
    </row>
    <row r="723" ht="15.75" customHeight="1">
      <c r="J723" s="115"/>
    </row>
    <row r="724" ht="15.75" customHeight="1">
      <c r="J724" s="115"/>
    </row>
    <row r="725" ht="15.75" customHeight="1">
      <c r="J725" s="115"/>
    </row>
    <row r="726" ht="15.75" customHeight="1">
      <c r="J726" s="115"/>
    </row>
    <row r="727" ht="15.75" customHeight="1">
      <c r="J727" s="115"/>
    </row>
    <row r="728" ht="15.75" customHeight="1">
      <c r="J728" s="115"/>
    </row>
    <row r="729" ht="15.75" customHeight="1">
      <c r="J729" s="115"/>
    </row>
    <row r="730" ht="15.75" customHeight="1">
      <c r="J730" s="115"/>
    </row>
    <row r="731" ht="15.75" customHeight="1">
      <c r="J731" s="115"/>
    </row>
    <row r="732" ht="15.75" customHeight="1">
      <c r="J732" s="115"/>
    </row>
    <row r="733" ht="15.75" customHeight="1">
      <c r="J733" s="115"/>
    </row>
    <row r="734" ht="15.75" customHeight="1">
      <c r="J734" s="115"/>
    </row>
    <row r="735" ht="15.75" customHeight="1">
      <c r="J735" s="115"/>
    </row>
    <row r="736" ht="15.75" customHeight="1">
      <c r="J736" s="115"/>
    </row>
    <row r="737" ht="15.75" customHeight="1">
      <c r="J737" s="115"/>
    </row>
    <row r="738" ht="15.75" customHeight="1">
      <c r="J738" s="115"/>
    </row>
    <row r="739" ht="15.75" customHeight="1">
      <c r="J739" s="115"/>
    </row>
    <row r="740" ht="15.75" customHeight="1">
      <c r="J740" s="115"/>
    </row>
    <row r="741" ht="15.75" customHeight="1">
      <c r="J741" s="115"/>
    </row>
    <row r="742" ht="15.75" customHeight="1">
      <c r="J742" s="115"/>
    </row>
    <row r="743" ht="15.75" customHeight="1">
      <c r="J743" s="115"/>
    </row>
    <row r="744" ht="15.75" customHeight="1">
      <c r="J744" s="115"/>
    </row>
    <row r="745" ht="15.75" customHeight="1">
      <c r="J745" s="115"/>
    </row>
    <row r="746" ht="15.75" customHeight="1">
      <c r="J746" s="115"/>
    </row>
    <row r="747" ht="15.75" customHeight="1">
      <c r="J747" s="115"/>
    </row>
    <row r="748" ht="15.75" customHeight="1">
      <c r="J748" s="115"/>
    </row>
    <row r="749" ht="15.75" customHeight="1">
      <c r="J749" s="115"/>
    </row>
    <row r="750" ht="15.75" customHeight="1">
      <c r="J750" s="115"/>
    </row>
    <row r="751" ht="15.75" customHeight="1">
      <c r="J751" s="115"/>
    </row>
    <row r="752" ht="15.75" customHeight="1">
      <c r="J752" s="115"/>
    </row>
    <row r="753" ht="15.75" customHeight="1">
      <c r="J753" s="115"/>
    </row>
    <row r="754" ht="15.75" customHeight="1">
      <c r="J754" s="115"/>
    </row>
    <row r="755" ht="15.75" customHeight="1">
      <c r="J755" s="115"/>
    </row>
    <row r="756" ht="15.75" customHeight="1">
      <c r="J756" s="115"/>
    </row>
    <row r="757" ht="15.75" customHeight="1">
      <c r="J757" s="115"/>
    </row>
    <row r="758" ht="15.75" customHeight="1">
      <c r="J758" s="115"/>
    </row>
    <row r="759" ht="15.75" customHeight="1">
      <c r="J759" s="115"/>
    </row>
    <row r="760" ht="15.75" customHeight="1">
      <c r="J760" s="115"/>
    </row>
    <row r="761" ht="15.75" customHeight="1">
      <c r="J761" s="115"/>
    </row>
    <row r="762" ht="15.75" customHeight="1">
      <c r="J762" s="115"/>
    </row>
    <row r="763" ht="15.75" customHeight="1">
      <c r="J763" s="115"/>
    </row>
    <row r="764" ht="15.75" customHeight="1">
      <c r="J764" s="115"/>
    </row>
    <row r="765" ht="15.75" customHeight="1">
      <c r="J765" s="115"/>
    </row>
    <row r="766" ht="15.75" customHeight="1">
      <c r="J766" s="115"/>
    </row>
    <row r="767" ht="15.75" customHeight="1">
      <c r="J767" s="115"/>
    </row>
    <row r="768" ht="15.75" customHeight="1">
      <c r="J768" s="115"/>
    </row>
    <row r="769" ht="15.75" customHeight="1">
      <c r="J769" s="115"/>
    </row>
    <row r="770" ht="15.75" customHeight="1">
      <c r="J770" s="115"/>
    </row>
    <row r="771" ht="15.75" customHeight="1">
      <c r="J771" s="115"/>
    </row>
    <row r="772" ht="15.75" customHeight="1">
      <c r="J772" s="115"/>
    </row>
    <row r="773" ht="15.75" customHeight="1">
      <c r="J773" s="115"/>
    </row>
    <row r="774" ht="15.75" customHeight="1">
      <c r="J774" s="115"/>
    </row>
    <row r="775" ht="15.75" customHeight="1">
      <c r="J775" s="115"/>
    </row>
    <row r="776" ht="15.75" customHeight="1">
      <c r="J776" s="115"/>
    </row>
    <row r="777" ht="15.75" customHeight="1">
      <c r="J777" s="115"/>
    </row>
    <row r="778" ht="15.75" customHeight="1">
      <c r="J778" s="115"/>
    </row>
    <row r="779" ht="15.75" customHeight="1">
      <c r="J779" s="115"/>
    </row>
    <row r="780" ht="15.75" customHeight="1">
      <c r="J780" s="115"/>
    </row>
    <row r="781" ht="15.75" customHeight="1">
      <c r="J781" s="115"/>
    </row>
    <row r="782" ht="15.75" customHeight="1">
      <c r="J782" s="115"/>
    </row>
    <row r="783" ht="15.75" customHeight="1">
      <c r="J783" s="115"/>
    </row>
    <row r="784" ht="15.75" customHeight="1">
      <c r="J784" s="115"/>
    </row>
    <row r="785" ht="15.75" customHeight="1">
      <c r="J785" s="115"/>
    </row>
    <row r="786" ht="15.75" customHeight="1">
      <c r="J786" s="115"/>
    </row>
    <row r="787" ht="15.75" customHeight="1">
      <c r="J787" s="115"/>
    </row>
    <row r="788" ht="15.75" customHeight="1">
      <c r="J788" s="115"/>
    </row>
    <row r="789" ht="15.75" customHeight="1">
      <c r="J789" s="115"/>
    </row>
    <row r="790" ht="15.75" customHeight="1">
      <c r="J790" s="115"/>
    </row>
    <row r="791" ht="15.75" customHeight="1">
      <c r="J791" s="115"/>
    </row>
    <row r="792" ht="15.75" customHeight="1">
      <c r="J792" s="115"/>
    </row>
    <row r="793" ht="15.75" customHeight="1">
      <c r="J793" s="115"/>
    </row>
    <row r="794" ht="15.75" customHeight="1">
      <c r="J794" s="115"/>
    </row>
    <row r="795" ht="15.75" customHeight="1">
      <c r="J795" s="115"/>
    </row>
    <row r="796" ht="15.75" customHeight="1">
      <c r="J796" s="115"/>
    </row>
    <row r="797" ht="15.75" customHeight="1">
      <c r="J797" s="115"/>
    </row>
    <row r="798" ht="15.75" customHeight="1">
      <c r="J798" s="115"/>
    </row>
    <row r="799" ht="15.75" customHeight="1">
      <c r="J799" s="115"/>
    </row>
    <row r="800" ht="15.75" customHeight="1">
      <c r="J800" s="115"/>
    </row>
    <row r="801" ht="15.75" customHeight="1">
      <c r="J801" s="115"/>
    </row>
    <row r="802" ht="15.75" customHeight="1">
      <c r="J802" s="115"/>
    </row>
    <row r="803" ht="15.75" customHeight="1">
      <c r="J803" s="115"/>
    </row>
    <row r="804" ht="15.75" customHeight="1">
      <c r="J804" s="115"/>
    </row>
    <row r="805" ht="15.75" customHeight="1">
      <c r="J805" s="115"/>
    </row>
    <row r="806" ht="15.75" customHeight="1">
      <c r="J806" s="115"/>
    </row>
    <row r="807" ht="15.75" customHeight="1">
      <c r="J807" s="115"/>
    </row>
    <row r="808" ht="15.75" customHeight="1">
      <c r="J808" s="115"/>
    </row>
    <row r="809" ht="15.75" customHeight="1">
      <c r="J809" s="115"/>
    </row>
    <row r="810" ht="15.75" customHeight="1">
      <c r="J810" s="115"/>
    </row>
    <row r="811" ht="15.75" customHeight="1">
      <c r="J811" s="115"/>
    </row>
    <row r="812" ht="15.75" customHeight="1">
      <c r="J812" s="115"/>
    </row>
    <row r="813" ht="15.75" customHeight="1">
      <c r="J813" s="115"/>
    </row>
    <row r="814" ht="15.75" customHeight="1">
      <c r="J814" s="115"/>
    </row>
    <row r="815" ht="15.75" customHeight="1">
      <c r="J815" s="115"/>
    </row>
    <row r="816" ht="15.75" customHeight="1">
      <c r="J816" s="115"/>
    </row>
    <row r="817" ht="15.75" customHeight="1">
      <c r="J817" s="115"/>
    </row>
    <row r="818" ht="15.75" customHeight="1">
      <c r="J818" s="115"/>
    </row>
    <row r="819" ht="15.75" customHeight="1">
      <c r="J819" s="115"/>
    </row>
    <row r="820" ht="15.75" customHeight="1">
      <c r="J820" s="115"/>
    </row>
    <row r="821" ht="15.75" customHeight="1">
      <c r="J821" s="115"/>
    </row>
    <row r="822" ht="15.75" customHeight="1">
      <c r="J822" s="115"/>
    </row>
    <row r="823" ht="15.75" customHeight="1">
      <c r="J823" s="115"/>
    </row>
    <row r="824" ht="15.75" customHeight="1">
      <c r="J824" s="115"/>
    </row>
    <row r="825" ht="15.75" customHeight="1">
      <c r="J825" s="115"/>
    </row>
    <row r="826" ht="15.75" customHeight="1">
      <c r="J826" s="115"/>
    </row>
    <row r="827" ht="15.75" customHeight="1">
      <c r="J827" s="115"/>
    </row>
    <row r="828" ht="15.75" customHeight="1">
      <c r="J828" s="115"/>
    </row>
    <row r="829" ht="15.75" customHeight="1">
      <c r="J829" s="115"/>
    </row>
    <row r="830" ht="15.75" customHeight="1">
      <c r="J830" s="115"/>
    </row>
    <row r="831" ht="15.75" customHeight="1">
      <c r="J831" s="115"/>
    </row>
    <row r="832" ht="15.75" customHeight="1">
      <c r="J832" s="115"/>
    </row>
    <row r="833" ht="15.75" customHeight="1">
      <c r="J833" s="115"/>
    </row>
    <row r="834" ht="15.75" customHeight="1">
      <c r="J834" s="115"/>
    </row>
    <row r="835" ht="15.75" customHeight="1">
      <c r="J835" s="115"/>
    </row>
    <row r="836" ht="15.75" customHeight="1">
      <c r="J836" s="115"/>
    </row>
    <row r="837" ht="15.75" customHeight="1">
      <c r="J837" s="115"/>
    </row>
    <row r="838" ht="15.75" customHeight="1">
      <c r="J838" s="115"/>
    </row>
    <row r="839" ht="15.75" customHeight="1">
      <c r="J839" s="115"/>
    </row>
    <row r="840" ht="15.75" customHeight="1">
      <c r="J840" s="115"/>
    </row>
    <row r="841" ht="15.75" customHeight="1">
      <c r="J841" s="115"/>
    </row>
    <row r="842" ht="15.75" customHeight="1">
      <c r="J842" s="115"/>
    </row>
    <row r="843" ht="15.75" customHeight="1">
      <c r="J843" s="115"/>
    </row>
    <row r="844" ht="15.75" customHeight="1">
      <c r="J844" s="115"/>
    </row>
    <row r="845" ht="15.75" customHeight="1">
      <c r="J845" s="115"/>
    </row>
    <row r="846" ht="15.75" customHeight="1">
      <c r="J846" s="115"/>
    </row>
    <row r="847" ht="15.75" customHeight="1">
      <c r="J847" s="115"/>
    </row>
    <row r="848" ht="15.75" customHeight="1">
      <c r="J848" s="115"/>
    </row>
    <row r="849" ht="15.75" customHeight="1">
      <c r="J849" s="115"/>
    </row>
    <row r="850" ht="15.75" customHeight="1">
      <c r="J850" s="115"/>
    </row>
    <row r="851" ht="15.75" customHeight="1">
      <c r="J851" s="115"/>
    </row>
    <row r="852" ht="15.75" customHeight="1">
      <c r="J852" s="115"/>
    </row>
    <row r="853" ht="15.75" customHeight="1">
      <c r="J853" s="115"/>
    </row>
    <row r="854" ht="15.75" customHeight="1">
      <c r="J854" s="115"/>
    </row>
    <row r="855" ht="15.75" customHeight="1">
      <c r="J855" s="115"/>
    </row>
    <row r="856" ht="15.75" customHeight="1">
      <c r="J856" s="115"/>
    </row>
    <row r="857" ht="15.75" customHeight="1">
      <c r="J857" s="115"/>
    </row>
    <row r="858" ht="15.75" customHeight="1">
      <c r="J858" s="115"/>
    </row>
    <row r="859" ht="15.75" customHeight="1">
      <c r="J859" s="115"/>
    </row>
    <row r="860" ht="15.75" customHeight="1">
      <c r="J860" s="115"/>
    </row>
    <row r="861" ht="15.75" customHeight="1">
      <c r="J861" s="115"/>
    </row>
    <row r="862" ht="15.75" customHeight="1">
      <c r="J862" s="115"/>
    </row>
    <row r="863" ht="15.75" customHeight="1">
      <c r="J863" s="115"/>
    </row>
    <row r="864" ht="15.75" customHeight="1">
      <c r="J864" s="115"/>
    </row>
    <row r="865" ht="15.75" customHeight="1">
      <c r="J865" s="115"/>
    </row>
    <row r="866" ht="15.75" customHeight="1">
      <c r="J866" s="115"/>
    </row>
    <row r="867" ht="15.75" customHeight="1">
      <c r="J867" s="115"/>
    </row>
    <row r="868" ht="15.75" customHeight="1">
      <c r="J868" s="115"/>
    </row>
    <row r="869" ht="15.75" customHeight="1">
      <c r="J869" s="115"/>
    </row>
    <row r="870" ht="15.75" customHeight="1">
      <c r="J870" s="115"/>
    </row>
    <row r="871" ht="15.75" customHeight="1">
      <c r="J871" s="115"/>
    </row>
    <row r="872" ht="15.75" customHeight="1">
      <c r="J872" s="115"/>
    </row>
    <row r="873" ht="15.75" customHeight="1">
      <c r="J873" s="115"/>
    </row>
    <row r="874" ht="15.75" customHeight="1">
      <c r="J874" s="115"/>
    </row>
    <row r="875" ht="15.75" customHeight="1">
      <c r="J875" s="115"/>
    </row>
    <row r="876" ht="15.75" customHeight="1">
      <c r="J876" s="115"/>
    </row>
    <row r="877" ht="15.75" customHeight="1">
      <c r="J877" s="115"/>
    </row>
    <row r="878" ht="15.75" customHeight="1">
      <c r="J878" s="115"/>
    </row>
    <row r="879" ht="15.75" customHeight="1">
      <c r="J879" s="115"/>
    </row>
    <row r="880" ht="15.75" customHeight="1">
      <c r="J880" s="115"/>
    </row>
    <row r="881" ht="15.75" customHeight="1">
      <c r="J881" s="115"/>
    </row>
    <row r="882" ht="15.75" customHeight="1">
      <c r="J882" s="115"/>
    </row>
    <row r="883" ht="15.75" customHeight="1">
      <c r="J883" s="115"/>
    </row>
    <row r="884" ht="15.75" customHeight="1">
      <c r="J884" s="115"/>
    </row>
    <row r="885" ht="15.75" customHeight="1">
      <c r="J885" s="115"/>
    </row>
    <row r="886" ht="15.75" customHeight="1">
      <c r="J886" s="115"/>
    </row>
    <row r="887" ht="15.75" customHeight="1">
      <c r="J887" s="115"/>
    </row>
    <row r="888" ht="15.75" customHeight="1">
      <c r="J888" s="115"/>
    </row>
    <row r="889" ht="15.75" customHeight="1">
      <c r="J889" s="115"/>
    </row>
    <row r="890" ht="15.75" customHeight="1">
      <c r="J890" s="115"/>
    </row>
    <row r="891" ht="15.75" customHeight="1">
      <c r="J891" s="115"/>
    </row>
    <row r="892" ht="15.75" customHeight="1">
      <c r="J892" s="115"/>
    </row>
    <row r="893" ht="15.75" customHeight="1">
      <c r="J893" s="115"/>
    </row>
    <row r="894" ht="15.75" customHeight="1">
      <c r="J894" s="115"/>
    </row>
    <row r="895" ht="15.75" customHeight="1">
      <c r="J895" s="115"/>
    </row>
    <row r="896" ht="15.75" customHeight="1">
      <c r="J896" s="115"/>
    </row>
    <row r="897" ht="15.75" customHeight="1">
      <c r="J897" s="115"/>
    </row>
    <row r="898" ht="15.75" customHeight="1">
      <c r="J898" s="115"/>
    </row>
    <row r="899" ht="15.75" customHeight="1">
      <c r="J899" s="115"/>
    </row>
    <row r="900" ht="15.75" customHeight="1">
      <c r="J900" s="115"/>
    </row>
    <row r="901" ht="15.75" customHeight="1">
      <c r="J901" s="115"/>
    </row>
    <row r="902" ht="15.75" customHeight="1">
      <c r="J902" s="115"/>
    </row>
    <row r="903" ht="15.75" customHeight="1">
      <c r="J903" s="115"/>
    </row>
    <row r="904" ht="15.75" customHeight="1">
      <c r="J904" s="115"/>
    </row>
    <row r="905" ht="15.75" customHeight="1">
      <c r="J905" s="115"/>
    </row>
    <row r="906" ht="15.75" customHeight="1">
      <c r="J906" s="115"/>
    </row>
    <row r="907" ht="15.75" customHeight="1">
      <c r="J907" s="115"/>
    </row>
    <row r="908" ht="15.75" customHeight="1">
      <c r="J908" s="115"/>
    </row>
    <row r="909" ht="15.75" customHeight="1">
      <c r="J909" s="115"/>
    </row>
    <row r="910" ht="15.75" customHeight="1">
      <c r="J910" s="115"/>
    </row>
    <row r="911" ht="15.75" customHeight="1">
      <c r="J911" s="115"/>
    </row>
    <row r="912" ht="15.75" customHeight="1">
      <c r="J912" s="115"/>
    </row>
    <row r="913" ht="15.75" customHeight="1">
      <c r="J913" s="115"/>
    </row>
    <row r="914" ht="15.75" customHeight="1">
      <c r="J914" s="115"/>
    </row>
    <row r="915" ht="15.75" customHeight="1">
      <c r="J915" s="115"/>
    </row>
    <row r="916" ht="15.75" customHeight="1">
      <c r="J916" s="115"/>
    </row>
    <row r="917" ht="15.75" customHeight="1">
      <c r="J917" s="115"/>
    </row>
    <row r="918" ht="15.75" customHeight="1">
      <c r="J918" s="115"/>
    </row>
    <row r="919" ht="15.75" customHeight="1">
      <c r="J919" s="115"/>
    </row>
    <row r="920" ht="15.75" customHeight="1">
      <c r="J920" s="115"/>
    </row>
    <row r="921" ht="15.75" customHeight="1">
      <c r="J921" s="115"/>
    </row>
    <row r="922" ht="15.75" customHeight="1">
      <c r="J922" s="115"/>
    </row>
    <row r="923" ht="15.75" customHeight="1">
      <c r="J923" s="115"/>
    </row>
    <row r="924" ht="15.75" customHeight="1">
      <c r="J924" s="115"/>
    </row>
    <row r="925" ht="15.75" customHeight="1">
      <c r="J925" s="115"/>
    </row>
    <row r="926" ht="15.75" customHeight="1">
      <c r="J926" s="115"/>
    </row>
    <row r="927" ht="15.75" customHeight="1">
      <c r="J927" s="115"/>
    </row>
    <row r="928" ht="15.75" customHeight="1">
      <c r="J928" s="115"/>
    </row>
    <row r="929" ht="15.75" customHeight="1">
      <c r="J929" s="115"/>
    </row>
    <row r="930" ht="15.75" customHeight="1">
      <c r="J930" s="115"/>
    </row>
    <row r="931" ht="15.75" customHeight="1">
      <c r="J931" s="115"/>
    </row>
    <row r="932" ht="15.75" customHeight="1">
      <c r="J932" s="115"/>
    </row>
    <row r="933" ht="15.75" customHeight="1">
      <c r="J933" s="115"/>
    </row>
    <row r="934" ht="15.75" customHeight="1">
      <c r="J934" s="115"/>
    </row>
    <row r="935" ht="15.75" customHeight="1">
      <c r="J935" s="115"/>
    </row>
    <row r="936" ht="15.75" customHeight="1">
      <c r="J936" s="115"/>
    </row>
    <row r="937" ht="15.75" customHeight="1">
      <c r="J937" s="115"/>
    </row>
    <row r="938" ht="15.75" customHeight="1">
      <c r="J938" s="115"/>
    </row>
    <row r="939" ht="15.75" customHeight="1">
      <c r="J939" s="115"/>
    </row>
    <row r="940" ht="15.75" customHeight="1">
      <c r="J940" s="115"/>
    </row>
    <row r="941" ht="15.75" customHeight="1">
      <c r="J941" s="115"/>
    </row>
    <row r="942" ht="15.75" customHeight="1">
      <c r="J942" s="115"/>
    </row>
    <row r="943" ht="15.75" customHeight="1">
      <c r="J943" s="115"/>
    </row>
    <row r="944" ht="15.75" customHeight="1">
      <c r="J944" s="115"/>
    </row>
    <row r="945" ht="15.75" customHeight="1">
      <c r="J945" s="115"/>
    </row>
    <row r="946" ht="15.75" customHeight="1">
      <c r="J946" s="115"/>
    </row>
    <row r="947" ht="15.75" customHeight="1">
      <c r="J947" s="115"/>
    </row>
    <row r="948" ht="15.75" customHeight="1">
      <c r="J948" s="115"/>
    </row>
    <row r="949" ht="15.75" customHeight="1">
      <c r="J949" s="115"/>
    </row>
    <row r="950" ht="15.75" customHeight="1">
      <c r="J950" s="115"/>
    </row>
    <row r="951" ht="15.75" customHeight="1">
      <c r="J951" s="115"/>
    </row>
    <row r="952" ht="15.75" customHeight="1">
      <c r="J952" s="115"/>
    </row>
    <row r="953" ht="15.75" customHeight="1">
      <c r="J953" s="115"/>
    </row>
    <row r="954" ht="15.75" customHeight="1">
      <c r="J954" s="115"/>
    </row>
    <row r="955" ht="15.75" customHeight="1">
      <c r="J955" s="115"/>
    </row>
    <row r="956" ht="15.75" customHeight="1">
      <c r="J956" s="115"/>
    </row>
    <row r="957" ht="15.75" customHeight="1">
      <c r="J957" s="115"/>
    </row>
    <row r="958" ht="15.75" customHeight="1">
      <c r="J958" s="115"/>
    </row>
    <row r="959" ht="15.75" customHeight="1">
      <c r="J959" s="115"/>
    </row>
    <row r="960" ht="15.75" customHeight="1">
      <c r="J960" s="115"/>
    </row>
    <row r="961" ht="15.75" customHeight="1">
      <c r="J961" s="115"/>
    </row>
    <row r="962" ht="15.75" customHeight="1">
      <c r="J962" s="115"/>
    </row>
    <row r="963" ht="15.75" customHeight="1">
      <c r="J963" s="115"/>
    </row>
    <row r="964" ht="15.75" customHeight="1">
      <c r="J964" s="115"/>
    </row>
    <row r="965" ht="15.75" customHeight="1">
      <c r="J965" s="115"/>
    </row>
    <row r="966" ht="15.75" customHeight="1">
      <c r="J966" s="115"/>
    </row>
    <row r="967" ht="15.75" customHeight="1">
      <c r="J967" s="115"/>
    </row>
    <row r="968" ht="15.75" customHeight="1">
      <c r="J968" s="115"/>
    </row>
    <row r="969" ht="15.75" customHeight="1">
      <c r="J969" s="115"/>
    </row>
    <row r="970" ht="15.75" customHeight="1">
      <c r="J970" s="115"/>
    </row>
    <row r="971" ht="15.75" customHeight="1">
      <c r="J971" s="115"/>
    </row>
    <row r="972" ht="15.75" customHeight="1">
      <c r="J972" s="115"/>
    </row>
    <row r="973" ht="15.75" customHeight="1">
      <c r="J973" s="115"/>
    </row>
    <row r="974" ht="15.75" customHeight="1">
      <c r="J974" s="115"/>
    </row>
    <row r="975" ht="15.75" customHeight="1">
      <c r="J975" s="115"/>
    </row>
    <row r="976" ht="15.75" customHeight="1">
      <c r="J976" s="115"/>
    </row>
    <row r="977" ht="15.75" customHeight="1">
      <c r="J977" s="115"/>
    </row>
    <row r="978" ht="15.75" customHeight="1">
      <c r="J978" s="115"/>
    </row>
    <row r="979" ht="15.75" customHeight="1">
      <c r="J979" s="115"/>
    </row>
    <row r="980" ht="15.75" customHeight="1">
      <c r="J980" s="115"/>
    </row>
    <row r="981" ht="15.75" customHeight="1">
      <c r="J981" s="115"/>
    </row>
    <row r="982" ht="15.75" customHeight="1">
      <c r="J982" s="115"/>
    </row>
    <row r="983" ht="15.75" customHeight="1">
      <c r="J983" s="115"/>
    </row>
    <row r="984" ht="15.75" customHeight="1">
      <c r="J984" s="115"/>
    </row>
    <row r="985" ht="15.75" customHeight="1">
      <c r="J985" s="115"/>
    </row>
    <row r="986" ht="15.75" customHeight="1">
      <c r="J986" s="115"/>
    </row>
    <row r="987" ht="15.75" customHeight="1">
      <c r="J987" s="115"/>
    </row>
    <row r="988" ht="15.75" customHeight="1">
      <c r="J988" s="115"/>
    </row>
    <row r="989" ht="15.75" customHeight="1">
      <c r="J989" s="115"/>
    </row>
    <row r="990" ht="15.75" customHeight="1">
      <c r="J990" s="115"/>
    </row>
    <row r="991" ht="15.75" customHeight="1">
      <c r="J991" s="115"/>
    </row>
    <row r="992" ht="15.75" customHeight="1">
      <c r="J992" s="115"/>
    </row>
    <row r="993" ht="15.75" customHeight="1">
      <c r="J993" s="115"/>
    </row>
    <row r="994" ht="15.75" customHeight="1">
      <c r="J994" s="115"/>
    </row>
    <row r="995" ht="15.75" customHeight="1">
      <c r="J995" s="115"/>
    </row>
    <row r="996" ht="15.75" customHeight="1">
      <c r="J996" s="115"/>
    </row>
    <row r="997" ht="15.75" customHeight="1">
      <c r="J997" s="115"/>
    </row>
    <row r="998" ht="15.75" customHeight="1">
      <c r="J998" s="115"/>
    </row>
    <row r="999" ht="15.75" customHeight="1">
      <c r="J999" s="115"/>
    </row>
    <row r="1000" ht="15.75" customHeight="1">
      <c r="J1000" s="115"/>
    </row>
  </sheetData>
  <mergeCells count="9">
    <mergeCell ref="E12:E14"/>
    <mergeCell ref="F12:F14"/>
    <mergeCell ref="A2:A6"/>
    <mergeCell ref="E2:E6"/>
    <mergeCell ref="F2:F6"/>
    <mergeCell ref="A7:A11"/>
    <mergeCell ref="E7:E11"/>
    <mergeCell ref="F7:F11"/>
    <mergeCell ref="A12:A1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2024-01-04T18:08:44Z</dcterms:created>
  <dc:creator>Craig Chval</dc:creator>
</cp:coreProperties>
</file>