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14 Real Life Experiments with LoRa/50 Downloads GitHub/Spreadsheet Tools/"/>
    </mc:Choice>
  </mc:AlternateContent>
  <xr:revisionPtr revIDLastSave="0" documentId="13_ncr:1_{8CD44F8F-B81A-F54C-9F34-7AC40A4D6A56}" xr6:coauthVersionLast="47" xr6:coauthVersionMax="47" xr10:uidLastSave="{00000000-0000-0000-0000-000000000000}"/>
  <bookViews>
    <workbookView xWindow="0" yWindow="480" windowWidth="40960" windowHeight="22560" xr2:uid="{58E4EF09-3787-0949-8853-C617F5949327}"/>
  </bookViews>
  <sheets>
    <sheet name="Cover" sheetId="6" r:id="rId1"/>
    <sheet name="03-06 Measurement Evaluation" sheetId="1" r:id="rId2"/>
    <sheet name="03-06 Comparison Graphics" sheetId="2" r:id="rId3"/>
    <sheet name="04-06 Measurement Evaluation" sheetId="3" r:id="rId4"/>
    <sheet name="04-06 Comparison Graphics" sheetId="4" r:id="rId5"/>
    <sheet name="Tabelle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4" l="1"/>
  <c r="G14" i="4"/>
  <c r="G15" i="4"/>
  <c r="G17" i="4"/>
  <c r="G18" i="4"/>
  <c r="G19" i="4"/>
  <c r="G20" i="4"/>
  <c r="G21" i="4"/>
  <c r="G22" i="4"/>
  <c r="G13" i="4"/>
  <c r="G13" i="2"/>
  <c r="G14" i="2"/>
  <c r="G15" i="2"/>
  <c r="G16" i="2"/>
  <c r="G17" i="2"/>
  <c r="G18" i="2"/>
  <c r="G19" i="2"/>
  <c r="G20" i="2"/>
  <c r="G21" i="2"/>
  <c r="G12" i="2"/>
  <c r="M142" i="3"/>
  <c r="L142" i="3"/>
  <c r="K142" i="3"/>
  <c r="J142" i="3"/>
  <c r="M140" i="3"/>
  <c r="L140" i="3"/>
  <c r="K140" i="3"/>
  <c r="J140" i="3"/>
  <c r="M118" i="3"/>
  <c r="L118" i="3"/>
  <c r="K118" i="3"/>
  <c r="J118" i="3"/>
  <c r="M116" i="3"/>
  <c r="L116" i="3"/>
  <c r="K116" i="3"/>
  <c r="J116" i="3"/>
  <c r="M94" i="3"/>
  <c r="L94" i="3"/>
  <c r="K94" i="3"/>
  <c r="J94" i="3"/>
  <c r="M92" i="3"/>
  <c r="L92" i="3"/>
  <c r="K92" i="3"/>
  <c r="J92" i="3"/>
  <c r="M70" i="3"/>
  <c r="L70" i="3"/>
  <c r="K70" i="3"/>
  <c r="J70" i="3"/>
  <c r="M68" i="3"/>
  <c r="L68" i="3"/>
  <c r="K68" i="3"/>
  <c r="J68" i="3"/>
  <c r="M46" i="3"/>
  <c r="L46" i="3"/>
  <c r="K46" i="3"/>
  <c r="J46" i="3"/>
  <c r="M44" i="3"/>
  <c r="L44" i="3"/>
  <c r="K44" i="3"/>
  <c r="J44" i="3"/>
  <c r="M141" i="1"/>
  <c r="L141" i="1"/>
  <c r="K141" i="1"/>
  <c r="J141" i="1"/>
  <c r="M139" i="1"/>
  <c r="L139" i="1"/>
  <c r="K139" i="1"/>
  <c r="J139" i="1"/>
  <c r="M117" i="1"/>
  <c r="L117" i="1"/>
  <c r="K117" i="1"/>
  <c r="J117" i="1"/>
  <c r="M115" i="1"/>
  <c r="L115" i="1"/>
  <c r="K115" i="1"/>
  <c r="J115" i="1"/>
  <c r="M93" i="1"/>
  <c r="L93" i="1"/>
  <c r="K93" i="1"/>
  <c r="J93" i="1"/>
  <c r="M91" i="1"/>
  <c r="L91" i="1"/>
  <c r="K91" i="1"/>
  <c r="J91" i="1"/>
  <c r="M69" i="1"/>
  <c r="L69" i="1"/>
  <c r="K69" i="1"/>
  <c r="J69" i="1"/>
  <c r="M67" i="1"/>
  <c r="L67" i="1"/>
  <c r="K67" i="1"/>
  <c r="J67" i="1"/>
  <c r="J43" i="1"/>
  <c r="K43" i="1"/>
  <c r="J45" i="1"/>
  <c r="K45" i="1"/>
  <c r="M45" i="1"/>
  <c r="M43" i="1"/>
  <c r="L45" i="1"/>
  <c r="L43" i="1"/>
</calcChain>
</file>

<file path=xl/sharedStrings.xml><?xml version="1.0" encoding="utf-8"?>
<sst xmlns="http://schemas.openxmlformats.org/spreadsheetml/2006/main" count="456" uniqueCount="103">
  <si>
    <t>Date</t>
  </si>
  <si>
    <t>Balcony</t>
  </si>
  <si>
    <t>Receiver Antenna</t>
  </si>
  <si>
    <t>lambda/4</t>
  </si>
  <si>
    <t>Indoor 1 brick walls</t>
  </si>
  <si>
    <t>Receiver Site</t>
  </si>
  <si>
    <t>Distance M1 to Receiver</t>
  </si>
  <si>
    <t>Distance M2 to Receiver</t>
  </si>
  <si>
    <t>garage 1 brick walls</t>
  </si>
  <si>
    <t>Reiver Board</t>
  </si>
  <si>
    <t>TTGO</t>
  </si>
  <si>
    <t>Heltec</t>
  </si>
  <si>
    <t>TX-Power</t>
  </si>
  <si>
    <t>Frequency</t>
  </si>
  <si>
    <t>866MHz</t>
  </si>
  <si>
    <t>Sender Board M1</t>
  </si>
  <si>
    <t>Antenna</t>
  </si>
  <si>
    <t>helical on case</t>
  </si>
  <si>
    <t>Sender Board M2</t>
  </si>
  <si>
    <t>helical in case</t>
  </si>
  <si>
    <t>approx. 0dBi gain</t>
  </si>
  <si>
    <t>approx. -5dBi gain</t>
  </si>
  <si>
    <t>Scenario Sender M1 Site</t>
  </si>
  <si>
    <t>Scenario Sender M2 Site</t>
  </si>
  <si>
    <t>M1 LoRa SNR</t>
  </si>
  <si>
    <t>M2 LoRa SNR</t>
  </si>
  <si>
    <t>measured</t>
  </si>
  <si>
    <t>Synchword</t>
  </si>
  <si>
    <t>used</t>
  </si>
  <si>
    <t>Scenario 1</t>
  </si>
  <si>
    <t>54m</t>
  </si>
  <si>
    <t>Real life scenarios</t>
  </si>
  <si>
    <t>Tool is open for use in own scenarios</t>
  </si>
  <si>
    <t>Spreading Factor</t>
  </si>
  <si>
    <t>Professional methods made easy.</t>
  </si>
  <si>
    <t>Median (not mean) Values and Standard Deviation are calculated</t>
  </si>
  <si>
    <t>Comparison LoRa Antennas - Radio Channel Evaluation</t>
  </si>
  <si>
    <t>M1 Standard Deviation</t>
  </si>
  <si>
    <t>M2 Standard Deviation</t>
  </si>
  <si>
    <t>Desription</t>
  </si>
  <si>
    <t>Input</t>
  </si>
  <si>
    <t>Output</t>
  </si>
  <si>
    <t>Scenario 2</t>
  </si>
  <si>
    <t>helical</t>
  </si>
  <si>
    <t>broadband</t>
  </si>
  <si>
    <t>magnetic</t>
  </si>
  <si>
    <t>magnetic ring</t>
  </si>
  <si>
    <t>broadband cone</t>
  </si>
  <si>
    <t>1 - 6 GHz</t>
  </si>
  <si>
    <t>Measurement Results 5</t>
  </si>
  <si>
    <t>long</t>
  </si>
  <si>
    <t>long antenna</t>
  </si>
  <si>
    <t>400 MHz</t>
  </si>
  <si>
    <t>RSSI M1 Median</t>
  </si>
  <si>
    <t>SNR M1 Median</t>
  </si>
  <si>
    <t>RSSI M2 Median</t>
  </si>
  <si>
    <t>SNR M2 Median</t>
  </si>
  <si>
    <t>M1</t>
  </si>
  <si>
    <t>M2</t>
  </si>
  <si>
    <t>RSSI Median</t>
  </si>
  <si>
    <t>SNR Median</t>
  </si>
  <si>
    <t>Standard Deviation</t>
  </si>
  <si>
    <t>to M1 3 brick walls</t>
  </si>
  <si>
    <t>to M2 1 brick wall</t>
  </si>
  <si>
    <t>60m</t>
  </si>
  <si>
    <t>M2 2 missed</t>
  </si>
  <si>
    <t>M1 6 missed</t>
  </si>
  <si>
    <t>in mainlobe</t>
  </si>
  <si>
    <t>not in mainlobe</t>
  </si>
  <si>
    <t>RSSI+SNR-DEV-Dev</t>
  </si>
  <si>
    <t>How to judge the radio channel?</t>
  </si>
  <si>
    <t>12m</t>
  </si>
  <si>
    <t>Scenario 1.1</t>
  </si>
  <si>
    <t>Scenario 1.2</t>
  </si>
  <si>
    <t>Scenario 1.3</t>
  </si>
  <si>
    <t>Scenario 1.4</t>
  </si>
  <si>
    <t>Scenario 2.1</t>
  </si>
  <si>
    <t>Scenario 2.2</t>
  </si>
  <si>
    <t>Scenario 2.3</t>
  </si>
  <si>
    <t>Scenario 2.4</t>
  </si>
  <si>
    <t>Scenario 2.5</t>
  </si>
  <si>
    <t>Scenario 1.5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</si>
  <si>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</si>
  <si>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</si>
  <si>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</si>
  <si>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</si>
  <si>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</si>
  <si>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Version 14.08.2021</t>
  </si>
  <si>
    <t>LoRa Radio Channel Evaluation</t>
  </si>
  <si>
    <t>Experiments in Real Life Scenario with local LoRa Network</t>
  </si>
  <si>
    <t>Comparison of Antennas</t>
  </si>
  <si>
    <t>SNR and Standard Deviation</t>
  </si>
  <si>
    <t xml:space="preserve">RSSI and Standard Deviation </t>
  </si>
  <si>
    <t>approx. -2dBi gain</t>
  </si>
  <si>
    <t>-0dBm</t>
  </si>
  <si>
    <t>approx. -8dBi gain</t>
  </si>
  <si>
    <t>Measurement Results 1</t>
  </si>
  <si>
    <t>Measurement Results 2</t>
  </si>
  <si>
    <t>Measurement Results 3</t>
  </si>
  <si>
    <t>Measurement Results 4</t>
  </si>
  <si>
    <t>M1 LoRa RSSI / dBm</t>
  </si>
  <si>
    <t>M2 LoRa RSSI / dBm</t>
  </si>
  <si>
    <t>-10dBm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</si>
</sst>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3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36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0" xfId="0" applyFont="1" applyFill="1"/>
    <xf numFmtId="0" fontId="6" fillId="2" borderId="0" xfId="0" applyFont="1" applyFill="1" applyProtection="1">
      <protection hidden="1"/>
    </xf>
    <xf numFmtId="0" fontId="7" fillId="2" borderId="0" xfId="0" applyFont="1" applyFill="1"/>
    <xf numFmtId="0" fontId="8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9" fillId="2" borderId="0" xfId="0" applyFont="1" applyFill="1" applyProtection="1">
      <protection hidden="1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2" fontId="10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2" fillId="2" borderId="0" xfId="0" quotePrefix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left"/>
    </xf>
    <xf numFmtId="2" fontId="13" fillId="2" borderId="0" xfId="0" applyNumberFormat="1" applyFont="1" applyFill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wrapText="1"/>
    </xf>
    <xf numFmtId="2" fontId="13" fillId="2" borderId="2" xfId="0" applyNumberFormat="1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14" fontId="14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6" xfId="0" applyFont="1" applyFill="1" applyBorder="1" applyAlignment="1">
      <alignment horizontal="center"/>
    </xf>
    <xf numFmtId="14" fontId="15" fillId="2" borderId="7" xfId="0" applyNumberFormat="1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2" fontId="15" fillId="2" borderId="7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wrapText="1"/>
    </xf>
    <xf numFmtId="2" fontId="18" fillId="2" borderId="0" xfId="0" applyNumberFormat="1" applyFont="1" applyFill="1" applyBorder="1" applyAlignment="1">
      <alignment horizontal="center" wrapText="1"/>
    </xf>
    <xf numFmtId="2" fontId="17" fillId="2" borderId="0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9" fillId="3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right"/>
    </xf>
    <xf numFmtId="2" fontId="13" fillId="2" borderId="0" xfId="0" applyNumberFormat="1" applyFont="1" applyFill="1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/>
    <xf numFmtId="2" fontId="20" fillId="2" borderId="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M1 Antennas:</a:t>
            </a:r>
            <a:r>
              <a:rPr lang="de-DE" baseline="0"/>
              <a:t> RSSI vs SNR</a:t>
            </a:r>
            <a:endParaRPr lang="de-DE"/>
          </a:p>
        </c:rich>
      </c:tx>
      <c:layout>
        <c:manualLayout>
          <c:xMode val="edge"/>
          <c:yMode val="edge"/>
          <c:x val="0.33203893808394752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21697871099445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'03-06 Comparison Graphics'!$E$12:$E$16</c:f>
              <c:numCache>
                <c:formatCode>0.00</c:formatCode>
                <c:ptCount val="5"/>
                <c:pt idx="0">
                  <c:v>-104.5</c:v>
                </c:pt>
                <c:pt idx="1">
                  <c:v>-103</c:v>
                </c:pt>
                <c:pt idx="2">
                  <c:v>-108.5</c:v>
                </c:pt>
                <c:pt idx="3">
                  <c:v>-110</c:v>
                </c:pt>
                <c:pt idx="4">
                  <c:v>-108</c:v>
                </c:pt>
              </c:numCache>
            </c:numRef>
          </c:xVal>
          <c:yVal>
            <c:numRef>
              <c:f>'03-06 Comparison Graphics'!$F$12:$F$16</c:f>
              <c:numCache>
                <c:formatCode>0.00</c:formatCode>
                <c:ptCount val="5"/>
                <c:pt idx="0">
                  <c:v>5</c:v>
                </c:pt>
                <c:pt idx="1">
                  <c:v>6.75</c:v>
                </c:pt>
                <c:pt idx="2">
                  <c:v>2.625</c:v>
                </c:pt>
                <c:pt idx="3">
                  <c:v>7.5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3742-957C-86BB2453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M2 Antennas:</a:t>
            </a:r>
            <a:r>
              <a:rPr lang="de-DE" baseline="0"/>
              <a:t> RSSI vs SNR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78384443446494"/>
          <c:y val="0.1730205754013287"/>
          <c:w val="0.80036725416260557"/>
          <c:h val="0.607482879429888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'03-06 Comparison Graphics'!$E$17:$E$21</c:f>
              <c:numCache>
                <c:formatCode>0.00</c:formatCode>
                <c:ptCount val="5"/>
                <c:pt idx="0">
                  <c:v>-86</c:v>
                </c:pt>
                <c:pt idx="1">
                  <c:v>-81</c:v>
                </c:pt>
                <c:pt idx="2">
                  <c:v>-93.5</c:v>
                </c:pt>
                <c:pt idx="3">
                  <c:v>-102</c:v>
                </c:pt>
                <c:pt idx="4">
                  <c:v>-106.5</c:v>
                </c:pt>
              </c:numCache>
            </c:numRef>
          </c:xVal>
          <c:yVal>
            <c:numRef>
              <c:f>'03-06 Comparison Graphics'!$F$17:$F$21</c:f>
              <c:numCache>
                <c:formatCode>0.00</c:formatCode>
                <c:ptCount val="5"/>
                <c:pt idx="0">
                  <c:v>8.625</c:v>
                </c:pt>
                <c:pt idx="1">
                  <c:v>9.375</c:v>
                </c:pt>
                <c:pt idx="2">
                  <c:v>9</c:v>
                </c:pt>
                <c:pt idx="3">
                  <c:v>9.375</c:v>
                </c:pt>
                <c:pt idx="4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D-DF45-8880-E4DD506B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M1 Antennas:</a:t>
            </a:r>
            <a:r>
              <a:rPr lang="de-DE" baseline="0"/>
              <a:t> RSSI vs SNR Variations</a:t>
            </a:r>
            <a:endParaRPr lang="de-DE"/>
          </a:p>
        </c:rich>
      </c:tx>
      <c:layout>
        <c:manualLayout>
          <c:xMode val="edge"/>
          <c:yMode val="edge"/>
          <c:x val="0.33203893808394752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37795062836573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rgbClr val="C00000"/>
                </a:solidFill>
              </a:ln>
              <a:effectLst/>
            </c:spPr>
          </c:marker>
          <c:xVal>
            <c:numRef>
              <c:f>'03-06 Comparison Graphics'!$M$12:$M$16</c:f>
              <c:numCache>
                <c:formatCode>0.00</c:formatCode>
                <c:ptCount val="5"/>
                <c:pt idx="0">
                  <c:v>5.0709255283710997</c:v>
                </c:pt>
                <c:pt idx="1">
                  <c:v>2.1671244937540095</c:v>
                </c:pt>
                <c:pt idx="2">
                  <c:v>3.6936238496708271</c:v>
                </c:pt>
                <c:pt idx="3">
                  <c:v>0.91612538131290433</c:v>
                </c:pt>
                <c:pt idx="4">
                  <c:v>3.5025500914129899</c:v>
                </c:pt>
              </c:numCache>
            </c:numRef>
          </c:xVal>
          <c:yVal>
            <c:numRef>
              <c:f>'03-06 Comparison Graphics'!$N$12:$N$16</c:f>
              <c:numCache>
                <c:formatCode>0.00</c:formatCode>
                <c:ptCount val="5"/>
                <c:pt idx="0">
                  <c:v>2.273439417647694</c:v>
                </c:pt>
                <c:pt idx="1">
                  <c:v>1.0388652806926273</c:v>
                </c:pt>
                <c:pt idx="2">
                  <c:v>2.9259842666308766</c:v>
                </c:pt>
                <c:pt idx="3">
                  <c:v>0.3644344934278313</c:v>
                </c:pt>
                <c:pt idx="4">
                  <c:v>1.6201851746019651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D-EA42-9A44-7CBE9479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M2 Antennas:</a:t>
            </a:r>
            <a:r>
              <a:rPr lang="de-DE" baseline="0"/>
              <a:t> RSSI vs SNR Variations</a:t>
            </a:r>
            <a:endParaRPr lang="de-DE"/>
          </a:p>
        </c:rich>
      </c:tx>
      <c:layout>
        <c:manualLayout>
          <c:xMode val="edge"/>
          <c:yMode val="edge"/>
          <c:x val="0.34248070369936129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19734489665085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rgbClr val="C00000"/>
                </a:solidFill>
              </a:ln>
              <a:effectLst/>
            </c:spPr>
          </c:marker>
          <c:xVal>
            <c:numRef>
              <c:f>'03-06 Comparison Graphics'!$M$17:$M$21</c:f>
              <c:numCache>
                <c:formatCode>0.00</c:formatCode>
                <c:ptCount val="5"/>
                <c:pt idx="0">
                  <c:v>4.8236767245387764</c:v>
                </c:pt>
                <c:pt idx="1">
                  <c:v>0.83452296039628016</c:v>
                </c:pt>
                <c:pt idx="2">
                  <c:v>4.240535680446853</c:v>
                </c:pt>
                <c:pt idx="3">
                  <c:v>1.9820624179302297</c:v>
                </c:pt>
                <c:pt idx="4">
                  <c:v>4.5806269065645218</c:v>
                </c:pt>
              </c:numCache>
            </c:numRef>
          </c:xVal>
          <c:yVal>
            <c:numRef>
              <c:f>'03-06 Comparison Graphics'!$N$17:$N$21</c:f>
              <c:numCache>
                <c:formatCode>0.00</c:formatCode>
                <c:ptCount val="5"/>
                <c:pt idx="0">
                  <c:v>1.1373331902807926</c:v>
                </c:pt>
                <c:pt idx="1">
                  <c:v>0.18600595228571123</c:v>
                </c:pt>
                <c:pt idx="2">
                  <c:v>0.22903134532822608</c:v>
                </c:pt>
                <c:pt idx="3">
                  <c:v>0.37648515432692886</c:v>
                </c:pt>
                <c:pt idx="4">
                  <c:v>2.0720827169093141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1-EF4B-AF63-24DB53CD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M1 Antennas:</a:t>
            </a:r>
            <a:r>
              <a:rPr lang="de-DE" baseline="0"/>
              <a:t> RSSI vs SNR</a:t>
            </a:r>
            <a:endParaRPr lang="de-DE"/>
          </a:p>
        </c:rich>
      </c:tx>
      <c:layout>
        <c:manualLayout>
          <c:xMode val="edge"/>
          <c:yMode val="edge"/>
          <c:x val="0.33203893808394752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21697871099445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'04-06 Comparison Graphics'!$E$13:$E$17</c:f>
              <c:numCache>
                <c:formatCode>0.00</c:formatCode>
                <c:ptCount val="5"/>
                <c:pt idx="0">
                  <c:v>-109.5</c:v>
                </c:pt>
                <c:pt idx="1">
                  <c:v>-111</c:v>
                </c:pt>
                <c:pt idx="2">
                  <c:v>-110.5</c:v>
                </c:pt>
                <c:pt idx="3">
                  <c:v>-118</c:v>
                </c:pt>
                <c:pt idx="4">
                  <c:v>-114</c:v>
                </c:pt>
              </c:numCache>
            </c:numRef>
          </c:xVal>
          <c:yVal>
            <c:numRef>
              <c:f>'04-06 Comparison Graphics'!$F$13:$F$17</c:f>
              <c:numCache>
                <c:formatCode>0.00</c:formatCode>
                <c:ptCount val="5"/>
                <c:pt idx="0">
                  <c:v>0.75</c:v>
                </c:pt>
                <c:pt idx="1">
                  <c:v>-4</c:v>
                </c:pt>
                <c:pt idx="2">
                  <c:v>-1.875</c:v>
                </c:pt>
                <c:pt idx="3">
                  <c:v>1.25</c:v>
                </c:pt>
                <c:pt idx="4">
                  <c:v>-1.875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6841-AE68-7A8E56E8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2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M2 Antennas:</a:t>
            </a:r>
            <a:r>
              <a:rPr lang="de-DE" baseline="0"/>
              <a:t> RSSI vs SNR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78384443446494"/>
          <c:y val="0.1730205754013287"/>
          <c:w val="0.80036725416260557"/>
          <c:h val="0.607482879429888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'04-06 Comparison Graphics'!$E$18:$E$22</c:f>
              <c:numCache>
                <c:formatCode>0.00</c:formatCode>
                <c:ptCount val="5"/>
                <c:pt idx="0">
                  <c:v>-83</c:v>
                </c:pt>
                <c:pt idx="1">
                  <c:v>-92.5</c:v>
                </c:pt>
                <c:pt idx="2">
                  <c:v>-90</c:v>
                </c:pt>
                <c:pt idx="3">
                  <c:v>-100.5</c:v>
                </c:pt>
                <c:pt idx="4">
                  <c:v>-81</c:v>
                </c:pt>
              </c:numCache>
            </c:numRef>
          </c:xVal>
          <c:yVal>
            <c:numRef>
              <c:f>'04-06 Comparison Graphics'!$F$18:$F$22</c:f>
              <c:numCache>
                <c:formatCode>0.00</c:formatCode>
                <c:ptCount val="5"/>
                <c:pt idx="0">
                  <c:v>9.75</c:v>
                </c:pt>
                <c:pt idx="1">
                  <c:v>9.125</c:v>
                </c:pt>
                <c:pt idx="2">
                  <c:v>9.125</c:v>
                </c:pt>
                <c:pt idx="3">
                  <c:v>9.25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6-F749-9636-045A6B8E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M1 Antennas:</a:t>
            </a:r>
            <a:r>
              <a:rPr lang="de-DE" baseline="0"/>
              <a:t> RSSI vs SNR Variations</a:t>
            </a:r>
            <a:endParaRPr lang="de-DE"/>
          </a:p>
        </c:rich>
      </c:tx>
      <c:layout>
        <c:manualLayout>
          <c:xMode val="edge"/>
          <c:yMode val="edge"/>
          <c:x val="0.33203893808394752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37795062836573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rgbClr val="C00000"/>
                </a:solidFill>
              </a:ln>
              <a:effectLst/>
            </c:spPr>
          </c:marker>
          <c:xVal>
            <c:numRef>
              <c:f>'04-06 Comparison Graphics'!$M$13:$M$17</c:f>
              <c:numCache>
                <c:formatCode>0.00</c:formatCode>
                <c:ptCount val="5"/>
                <c:pt idx="0">
                  <c:v>1.7677669529663689</c:v>
                </c:pt>
                <c:pt idx="1">
                  <c:v>2.8635642126552705</c:v>
                </c:pt>
                <c:pt idx="2">
                  <c:v>1.9594095320493148</c:v>
                </c:pt>
                <c:pt idx="3">
                  <c:v>0.7559289460184544</c:v>
                </c:pt>
                <c:pt idx="4">
                  <c:v>2.0528725518857018</c:v>
                </c:pt>
              </c:numCache>
            </c:numRef>
          </c:xVal>
          <c:yVal>
            <c:numRef>
              <c:f>'04-06 Comparison Graphics'!$N$13:$N$17</c:f>
              <c:numCache>
                <c:formatCode>0.00</c:formatCode>
                <c:ptCount val="5"/>
                <c:pt idx="0">
                  <c:v>2.5033459751757388</c:v>
                </c:pt>
                <c:pt idx="1">
                  <c:v>4.7893110151670042</c:v>
                </c:pt>
                <c:pt idx="2">
                  <c:v>3.0229774820767119</c:v>
                </c:pt>
                <c:pt idx="3">
                  <c:v>1.1567928262472684</c:v>
                </c:pt>
                <c:pt idx="4">
                  <c:v>4.7696960070847281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7-0745-A8FE-CF3F5443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M2 Antennas:</a:t>
            </a:r>
            <a:r>
              <a:rPr lang="de-DE" baseline="0"/>
              <a:t> RSSI vs SNR Variations</a:t>
            </a:r>
            <a:endParaRPr lang="de-DE"/>
          </a:p>
        </c:rich>
      </c:tx>
      <c:layout>
        <c:manualLayout>
          <c:xMode val="edge"/>
          <c:yMode val="edge"/>
          <c:x val="0.34248070369936129"/>
          <c:y val="5.056960488016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52842306153554"/>
          <c:y val="0.17007655976513861"/>
          <c:w val="0.81932950052019726"/>
          <c:h val="0.619734489665085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rgbClr val="C00000"/>
                </a:solidFill>
              </a:ln>
              <a:effectLst/>
            </c:spPr>
          </c:marker>
          <c:xVal>
            <c:numRef>
              <c:f>'04-06 Comparison Graphics'!$M$18:$M$22</c:f>
              <c:numCache>
                <c:formatCode>0.00</c:formatCode>
                <c:ptCount val="5"/>
                <c:pt idx="0">
                  <c:v>0.91612538131290433</c:v>
                </c:pt>
                <c:pt idx="1">
                  <c:v>2.6186146828319083</c:v>
                </c:pt>
                <c:pt idx="2">
                  <c:v>1.0350983390135313</c:v>
                </c:pt>
                <c:pt idx="3">
                  <c:v>0.74402380914284494</c:v>
                </c:pt>
                <c:pt idx="4">
                  <c:v>0.35355339059327379</c:v>
                </c:pt>
              </c:numCache>
            </c:numRef>
          </c:xVal>
          <c:yVal>
            <c:numRef>
              <c:f>'04-06 Comparison Graphics'!$N$18:$N$22</c:f>
              <c:numCache>
                <c:formatCode>0.00</c:formatCode>
                <c:ptCount val="5"/>
                <c:pt idx="0">
                  <c:v>0.17677669529663689</c:v>
                </c:pt>
                <c:pt idx="1">
                  <c:v>9.7837670768618423</c:v>
                </c:pt>
                <c:pt idx="2">
                  <c:v>0.47715675771026383</c:v>
                </c:pt>
                <c:pt idx="3">
                  <c:v>0.24775780224127872</c:v>
                </c:pt>
                <c:pt idx="4">
                  <c:v>0.3779644730092272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954D-BAAE-DD26372C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6688"/>
        <c:axId val="1889386655"/>
      </c:scatterChart>
      <c:valAx>
        <c:axId val="20699668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96688"/>
        <c:crossesAt val="-1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youtube.com/channel/UClPnzFiUQ_J0KyaXQarIFhQ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hyperlink" Target="https://www.youtube.com/channel/UClPnzFiUQ_J0KyaXQarIFhQ" TargetMode="Externa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https://www.youtube.com/channel/UClPnzFiUQ_J0KyaXQarIFhQ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6.png"/><Relationship Id="rId5" Type="http://schemas.openxmlformats.org/officeDocument/2006/relationships/hyperlink" Target="https://www.youtube.com/channel/UClPnzFiUQ_J0KyaXQarIFhQ" TargetMode="Externa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163286</xdr:rowOff>
    </xdr:from>
    <xdr:to>
      <xdr:col>10</xdr:col>
      <xdr:colOff>789085</xdr:colOff>
      <xdr:row>23</xdr:row>
      <xdr:rowOff>164286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5E7815E-F04A-0A48-B1F2-63D023329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94208" y="591911"/>
          <a:ext cx="4559377" cy="4446000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10</xdr:row>
      <xdr:rowOff>47625</xdr:rowOff>
    </xdr:from>
    <xdr:to>
      <xdr:col>5</xdr:col>
      <xdr:colOff>303463</xdr:colOff>
      <xdr:row>23</xdr:row>
      <xdr:rowOff>69397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205BBA-1071-0D42-9F75-2B9587EDB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38" y="2214563"/>
          <a:ext cx="2629150" cy="2728459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0.28691</cdr:x>
      <cdr:y>0.44365</cdr:y>
    </cdr:from>
    <cdr:to>
      <cdr:x>0.44273</cdr:x>
      <cdr:y>0.4938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747632" y="1507392"/>
          <a:ext cx="949118" cy="17042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0.30675</cdr:x>
      <cdr:y>0.71837</cdr:y>
    </cdr:from>
    <cdr:to>
      <cdr:x>0.46257</cdr:x>
      <cdr:y>0.78016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868464" y="2440842"/>
          <a:ext cx="949118" cy="20994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0.1814</cdr:x>
      <cdr:y>0.66976</cdr:y>
    </cdr:from>
    <cdr:to>
      <cdr:x>0.2599</cdr:x>
      <cdr:y>0.7109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104927" y="2275667"/>
          <a:ext cx="478177" cy="1397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0.31323</cdr:x>
      <cdr:y>0.65296</cdr:y>
    </cdr:from>
    <cdr:to>
      <cdr:x>0.46905</cdr:x>
      <cdr:y>0.69221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907933" y="2218591"/>
          <a:ext cx="949118" cy="1333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0.73446</cdr:x>
      <cdr:y>0.89231</cdr:y>
    </cdr:from>
    <cdr:to>
      <cdr:x>0.99438</cdr:x>
      <cdr:y>0.98034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66557A1A-A571-0F4B-805D-4628DCE6280B}"/>
            </a:ext>
          </a:extLst>
        </cdr:cNvPr>
        <cdr:cNvSpPr txBox="1"/>
      </cdr:nvSpPr>
      <cdr:spPr>
        <a:xfrm xmlns:a="http://schemas.openxmlformats.org/drawingml/2006/main">
          <a:off x="4466493" y="3059724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0.44753</cdr:x>
      <cdr:y>0.27407</cdr:y>
    </cdr:from>
    <cdr:to>
      <cdr:x>0.54518</cdr:x>
      <cdr:y>0.33244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7893E497-FACC-164E-9337-6F88AB8A4985}"/>
            </a:ext>
          </a:extLst>
        </cdr:cNvPr>
        <cdr:cNvSpPr txBox="1"/>
      </cdr:nvSpPr>
      <cdr:spPr>
        <a:xfrm xmlns:a="http://schemas.openxmlformats.org/drawingml/2006/main">
          <a:off x="2719428" y="953965"/>
          <a:ext cx="593319" cy="2032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0.17401</cdr:x>
      <cdr:y>0.25582</cdr:y>
    </cdr:from>
    <cdr:to>
      <cdr:x>0.32983</cdr:x>
      <cdr:y>0.31785</cdr:y>
    </cdr:to>
    <cdr:sp macro="" textlink="">
      <cdr:nvSpPr>
        <cdr:cNvPr id="8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057389" y="890466"/>
          <a:ext cx="946835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0.64206</cdr:x>
      <cdr:y>0.18102</cdr:y>
    </cdr:from>
    <cdr:to>
      <cdr:x>0.79788</cdr:x>
      <cdr:y>0.24488</cdr:y>
    </cdr:to>
    <cdr:sp macro="" textlink="">
      <cdr:nvSpPr>
        <cdr:cNvPr id="9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3901451" y="630081"/>
          <a:ext cx="946834" cy="22228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0.7511</cdr:x>
      <cdr:y>0.27563</cdr:y>
    </cdr:from>
    <cdr:to>
      <cdr:x>0.90693</cdr:x>
      <cdr:y>0.33062</cdr:y>
    </cdr:to>
    <cdr:sp macro="" textlink="">
      <cdr:nvSpPr>
        <cdr:cNvPr id="10" name="Textfeld 10">
          <a:extLst xmlns:a="http://schemas.openxmlformats.org/drawingml/2006/main">
            <a:ext uri="{FF2B5EF4-FFF2-40B4-BE49-F238E27FC236}">
              <a16:creationId xmlns:a16="http://schemas.microsoft.com/office/drawing/2014/main" id="{BF1CFF21-906B-F24B-AC58-D77103CC212F}"/>
            </a:ext>
          </a:extLst>
        </cdr:cNvPr>
        <cdr:cNvSpPr txBox="1"/>
      </cdr:nvSpPr>
      <cdr:spPr>
        <a:xfrm xmlns:a="http://schemas.openxmlformats.org/drawingml/2006/main">
          <a:off x="4564058" y="959421"/>
          <a:ext cx="946896" cy="19139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0.5538</cdr:x>
      <cdr:y>0.27111</cdr:y>
    </cdr:from>
    <cdr:to>
      <cdr:x>0.70962</cdr:x>
      <cdr:y>0.38225</cdr:y>
    </cdr:to>
    <cdr:sp macro="" textlink="">
      <cdr:nvSpPr>
        <cdr:cNvPr id="11" name="Textfeld 10">
          <a:extLst xmlns:a="http://schemas.openxmlformats.org/drawingml/2006/main">
            <a:ext uri="{FF2B5EF4-FFF2-40B4-BE49-F238E27FC236}">
              <a16:creationId xmlns:a16="http://schemas.microsoft.com/office/drawing/2014/main" id="{E15ECEE7-4BAB-374D-8D63-65762FBA1792}"/>
            </a:ext>
          </a:extLst>
        </cdr:cNvPr>
        <cdr:cNvSpPr txBox="1"/>
      </cdr:nvSpPr>
      <cdr:spPr>
        <a:xfrm xmlns:a="http://schemas.openxmlformats.org/drawingml/2006/main">
          <a:off x="3365152" y="943683"/>
          <a:ext cx="946834" cy="3868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0.71691</cdr:x>
      <cdr:y>0.8758</cdr:y>
    </cdr:from>
    <cdr:to>
      <cdr:x>0.97746</cdr:x>
      <cdr:y>0.96166</cdr:y>
    </cdr:to>
    <cdr:sp macro="" textlink="">
      <cdr:nvSpPr>
        <cdr:cNvPr id="12" name="Textfeld 10">
          <a:extLst xmlns:a="http://schemas.openxmlformats.org/drawingml/2006/main">
            <a:ext uri="{FF2B5EF4-FFF2-40B4-BE49-F238E27FC236}">
              <a16:creationId xmlns:a16="http://schemas.microsoft.com/office/drawing/2014/main" id="{CF4E13F0-B8A8-E24C-972F-A091BD15B928}"/>
            </a:ext>
          </a:extLst>
        </cdr:cNvPr>
        <cdr:cNvSpPr txBox="1"/>
      </cdr:nvSpPr>
      <cdr:spPr>
        <a:xfrm xmlns:a="http://schemas.openxmlformats.org/drawingml/2006/main">
          <a:off x="4349262" y="3079262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0.20814</cdr:x>
      <cdr:y>0.57209</cdr:y>
    </cdr:from>
    <cdr:to>
      <cdr:x>0.36544</cdr:x>
      <cdr:y>0.63911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301496" y="2023312"/>
          <a:ext cx="983585" cy="2370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0.42738</cdr:x>
      <cdr:y>0.19025</cdr:y>
    </cdr:from>
    <cdr:to>
      <cdr:x>0.5832</cdr:x>
      <cdr:y>0.25969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672400" y="672858"/>
          <a:ext cx="974330" cy="2455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0.36016</cdr:x>
      <cdr:y>0.19923</cdr:y>
    </cdr:from>
    <cdr:to>
      <cdr:x>0.44498</cdr:x>
      <cdr:y>0.26567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252080" y="704607"/>
          <a:ext cx="530373" cy="234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0.39311</cdr:x>
      <cdr:y>0.44835</cdr:y>
    </cdr:from>
    <cdr:to>
      <cdr:x>0.54892</cdr:x>
      <cdr:y>0.51533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458054" y="1585669"/>
          <a:ext cx="974329" cy="2369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0.13073</cdr:x>
      <cdr:y>0.57234</cdr:y>
    </cdr:from>
    <cdr:to>
      <cdr:x>0.25732</cdr:x>
      <cdr:y>0.63932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817441" y="1957997"/>
          <a:ext cx="791557" cy="2291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0.70875</cdr:x>
      <cdr:y>0.90303</cdr:y>
    </cdr:from>
    <cdr:to>
      <cdr:x>0.96867</cdr:x>
      <cdr:y>0.98889</cdr:y>
    </cdr:to>
    <cdr:sp macro="" textlink="">
      <cdr:nvSpPr>
        <cdr:cNvPr id="7" name="Textfeld 10">
          <a:extLst xmlns:a="http://schemas.openxmlformats.org/drawingml/2006/main">
            <a:ext uri="{FF2B5EF4-FFF2-40B4-BE49-F238E27FC236}">
              <a16:creationId xmlns:a16="http://schemas.microsoft.com/office/drawing/2014/main" id="{3ECD4D1E-6D4E-2F4A-94AD-9257B4F00E5C}"/>
            </a:ext>
          </a:extLst>
        </cdr:cNvPr>
        <cdr:cNvSpPr txBox="1"/>
      </cdr:nvSpPr>
      <cdr:spPr>
        <a:xfrm xmlns:a="http://schemas.openxmlformats.org/drawingml/2006/main">
          <a:off x="4310185" y="3175001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Variation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0.25026</cdr:x>
      <cdr:y>0.49001</cdr:y>
    </cdr:from>
    <cdr:to>
      <cdr:x>0.43295</cdr:x>
      <cdr:y>0.60115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490051" y="1733019"/>
          <a:ext cx="1087803" cy="3930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0.11855</cdr:x>
      <cdr:y>0.59025</cdr:y>
    </cdr:from>
    <cdr:to>
      <cdr:x>0.27437</cdr:x>
      <cdr:y>0.7014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705835" y="2087531"/>
          <a:ext cx="927768" cy="3931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0.321</cdr:x>
      <cdr:y>0.58073</cdr:y>
    </cdr:from>
    <cdr:to>
      <cdr:x>0.40582</cdr:x>
      <cdr:y>0.68132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911247" y="2053861"/>
          <a:ext cx="505027" cy="35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0.29978</cdr:x>
      <cdr:y>0.68012</cdr:y>
    </cdr:from>
    <cdr:to>
      <cdr:x>0.45046</cdr:x>
      <cdr:y>0.79126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784921" y="2405383"/>
          <a:ext cx="897164" cy="39306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0.11207</cdr:x>
      <cdr:y>0.48925</cdr:y>
    </cdr:from>
    <cdr:to>
      <cdr:x>0.23866</cdr:x>
      <cdr:y>0.60039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667250" y="1730343"/>
          <a:ext cx="753730" cy="3930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0.74008</cdr:x>
      <cdr:y>0.89247</cdr:y>
    </cdr:from>
    <cdr:to>
      <cdr:x>1</cdr:x>
      <cdr:y>0.97833</cdr:y>
    </cdr:to>
    <cdr:sp macro="" textlink="">
      <cdr:nvSpPr>
        <cdr:cNvPr id="7" name="Textfeld 10">
          <a:extLst xmlns:a="http://schemas.openxmlformats.org/drawingml/2006/main">
            <a:ext uri="{FF2B5EF4-FFF2-40B4-BE49-F238E27FC236}">
              <a16:creationId xmlns:a16="http://schemas.microsoft.com/office/drawing/2014/main" id="{A2A431BA-E1A4-E14B-BE95-22F3F54853E2}"/>
            </a:ext>
          </a:extLst>
        </cdr:cNvPr>
        <cdr:cNvSpPr txBox="1"/>
      </cdr:nvSpPr>
      <cdr:spPr>
        <a:xfrm xmlns:a="http://schemas.openxmlformats.org/drawingml/2006/main">
          <a:off x="4500686" y="3137877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Variation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1071562</xdr:colOff>
      <xdr:row>0</xdr:row>
      <xdr:rowOff>95251</xdr:rowOff>
    </xdr:from>
    <xdr:to>
      <xdr:col>14</xdr:col>
      <xdr:colOff>944563</xdr:colOff>
      <xdr:row>13</xdr:row>
      <xdr:rowOff>53522</xdr:rowOff>
    </xdr:to>
    <xdr:pic>
      <xdr:nvPicPr>
        <xdr:cNvPr id="3" name="Grafik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DC000-406D-CC44-BB07-C57E412C0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79125" y="95251"/>
          <a:ext cx="3389313" cy="3276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302846</xdr:colOff>
      <xdr:row>24</xdr:row>
      <xdr:rowOff>29308</xdr:rowOff>
    </xdr:from>
    <xdr:to>
      <xdr:col>7</xdr:col>
      <xdr:colOff>1186963</xdr:colOff>
      <xdr:row>40</xdr:row>
      <xdr:rowOff>175847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AF90920-D1A8-4246-A362-B80395FB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332153</xdr:colOff>
      <xdr:row>41</xdr:row>
      <xdr:rowOff>195384</xdr:rowOff>
    </xdr:from>
    <xdr:to>
      <xdr:col>7</xdr:col>
      <xdr:colOff>1201616</xdr:colOff>
      <xdr:row>59</xdr:row>
      <xdr:rowOff>18561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7C73263-08BC-594F-82B4-F3069283C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9769</xdr:colOff>
      <xdr:row>27</xdr:row>
      <xdr:rowOff>19540</xdr:rowOff>
    </xdr:from>
    <xdr:to>
      <xdr:col>4</xdr:col>
      <xdr:colOff>957384</xdr:colOff>
      <xdr:row>29</xdr:row>
      <xdr:rowOff>2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8DFAE7E8-D11F-104A-ABF4-205C9D8DD134}"/>
            </a:ext>
          </a:extLst>
        </xdr:cNvPr>
        <xdr:cNvSpPr txBox="1"/>
      </xdr:nvSpPr>
      <xdr:spPr>
        <a:xfrm>
          <a:off x="1953846" y="6252309"/>
          <a:ext cx="947615" cy="3907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 b="1"/>
            <a:t>magnetic</a:t>
          </a:r>
        </a:p>
      </xdr:txBody>
    </xdr:sp>
    <xdr:clientData/>
  </xdr:twoCellAnchor>
  <xdr:twoCellAnchor>
    <xdr:from>
      <xdr:col>9</xdr:col>
      <xdr:colOff>771769</xdr:colOff>
      <xdr:row>24</xdr:row>
      <xdr:rowOff>9768</xdr:rowOff>
    </xdr:from>
    <xdr:to>
      <xdr:col>14</xdr:col>
      <xdr:colOff>747347</xdr:colOff>
      <xdr:row>41</xdr:row>
      <xdr:rowOff>38099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0345CCC-332B-1446-8CCD-2D36F6957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771770</xdr:colOff>
      <xdr:row>41</xdr:row>
      <xdr:rowOff>156308</xdr:rowOff>
    </xdr:from>
    <xdr:to>
      <xdr:col>14</xdr:col>
      <xdr:colOff>747348</xdr:colOff>
      <xdr:row>58</xdr:row>
      <xdr:rowOff>184639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F0FB694-FC9C-0745-978C-CA3E93FC3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1070430</xdr:colOff>
      <xdr:row>0</xdr:row>
      <xdr:rowOff>0</xdr:rowOff>
    </xdr:from>
    <xdr:to>
      <xdr:col>14</xdr:col>
      <xdr:colOff>566964</xdr:colOff>
      <xdr:row>12</xdr:row>
      <xdr:rowOff>162379</xdr:rowOff>
    </xdr:to>
    <xdr:pic>
      <xdr:nvPicPr>
        <xdr:cNvPr id="8" name="Grafik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AABFEA-6DF9-324B-82DC-611569D88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17251" y="0"/>
          <a:ext cx="3106963" cy="3047093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0.38908</cdr:x>
      <cdr:y>0.42191</cdr:y>
    </cdr:from>
    <cdr:to>
      <cdr:x>0.5449</cdr:x>
      <cdr:y>0.53305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366109" y="1446726"/>
          <a:ext cx="947615" cy="38110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0.40996</cdr:x>
      <cdr:y>0.30271</cdr:y>
    </cdr:from>
    <cdr:to>
      <cdr:x>0.56578</cdr:x>
      <cdr:y>0.41386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493107" y="1038002"/>
          <a:ext cx="947615" cy="381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0.30233</cdr:x>
      <cdr:y>0.53333</cdr:y>
    </cdr:from>
    <cdr:to>
      <cdr:x>0.45815</cdr:x>
      <cdr:y>0.58974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838568" y="1828799"/>
          <a:ext cx="947615" cy="19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0.29269</cdr:x>
      <cdr:y>0.5845</cdr:y>
    </cdr:from>
    <cdr:to>
      <cdr:x>0.44851</cdr:x>
      <cdr:y>0.69565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779953" y="2004266"/>
          <a:ext cx="947615" cy="381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0.73446</cdr:x>
      <cdr:y>0.89231</cdr:y>
    </cdr:from>
    <cdr:to>
      <cdr:x>0.99438</cdr:x>
      <cdr:y>0.98034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66557A1A-A571-0F4B-805D-4628DCE6280B}"/>
            </a:ext>
          </a:extLst>
        </cdr:cNvPr>
        <cdr:cNvSpPr txBox="1"/>
      </cdr:nvSpPr>
      <cdr:spPr>
        <a:xfrm xmlns:a="http://schemas.openxmlformats.org/drawingml/2006/main">
          <a:off x="4466493" y="3059724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0.80075</cdr:x>
      <cdr:y>0.25063</cdr:y>
    </cdr:from>
    <cdr:to>
      <cdr:x>0.95657</cdr:x>
      <cdr:y>0.36177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7893E497-FACC-164E-9337-6F88AB8A4985}"/>
            </a:ext>
          </a:extLst>
        </cdr:cNvPr>
        <cdr:cNvSpPr txBox="1"/>
      </cdr:nvSpPr>
      <cdr:spPr>
        <a:xfrm xmlns:a="http://schemas.openxmlformats.org/drawingml/2006/main">
          <a:off x="4857899" y="881185"/>
          <a:ext cx="945332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0.24612</cdr:x>
      <cdr:y>0.24507</cdr:y>
    </cdr:from>
    <cdr:to>
      <cdr:x>0.40194</cdr:x>
      <cdr:y>0.35621</cdr:y>
    </cdr:to>
    <cdr:sp macro="" textlink="">
      <cdr:nvSpPr>
        <cdr:cNvPr id="8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493133" y="861646"/>
          <a:ext cx="945331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0.67341</cdr:x>
      <cdr:y>0.2923</cdr:y>
    </cdr:from>
    <cdr:to>
      <cdr:x>0.82923</cdr:x>
      <cdr:y>0.40345</cdr:y>
    </cdr:to>
    <cdr:sp macro="" textlink="">
      <cdr:nvSpPr>
        <cdr:cNvPr id="9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4085370" y="1027723"/>
          <a:ext cx="945332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0.12723</cdr:x>
      <cdr:y>0.45624</cdr:y>
    </cdr:from>
    <cdr:to>
      <cdr:x>0.28306</cdr:x>
      <cdr:y>0.56738</cdr:y>
    </cdr:to>
    <cdr:sp macro="" textlink="">
      <cdr:nvSpPr>
        <cdr:cNvPr id="10" name="Textfeld 10">
          <a:extLst xmlns:a="http://schemas.openxmlformats.org/drawingml/2006/main">
            <a:ext uri="{FF2B5EF4-FFF2-40B4-BE49-F238E27FC236}">
              <a16:creationId xmlns:a16="http://schemas.microsoft.com/office/drawing/2014/main" id="{BF1CFF21-906B-F24B-AC58-D77103CC212F}"/>
            </a:ext>
          </a:extLst>
        </cdr:cNvPr>
        <cdr:cNvSpPr txBox="1"/>
      </cdr:nvSpPr>
      <cdr:spPr>
        <a:xfrm xmlns:a="http://schemas.openxmlformats.org/drawingml/2006/main">
          <a:off x="771881" y="1604108"/>
          <a:ext cx="945332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0.48065</cdr:x>
      <cdr:y>0.27841</cdr:y>
    </cdr:from>
    <cdr:to>
      <cdr:x>0.63647</cdr:x>
      <cdr:y>0.38955</cdr:y>
    </cdr:to>
    <cdr:sp macro="" textlink="">
      <cdr:nvSpPr>
        <cdr:cNvPr id="11" name="Textfeld 10">
          <a:extLst xmlns:a="http://schemas.openxmlformats.org/drawingml/2006/main">
            <a:ext uri="{FF2B5EF4-FFF2-40B4-BE49-F238E27FC236}">
              <a16:creationId xmlns:a16="http://schemas.microsoft.com/office/drawing/2014/main" id="{E15ECEE7-4BAB-374D-8D63-65762FBA1792}"/>
            </a:ext>
          </a:extLst>
        </cdr:cNvPr>
        <cdr:cNvSpPr txBox="1"/>
      </cdr:nvSpPr>
      <cdr:spPr>
        <a:xfrm xmlns:a="http://schemas.openxmlformats.org/drawingml/2006/main">
          <a:off x="2915933" y="978876"/>
          <a:ext cx="945332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0.71691</cdr:x>
      <cdr:y>0.8758</cdr:y>
    </cdr:from>
    <cdr:to>
      <cdr:x>0.97746</cdr:x>
      <cdr:y>0.96166</cdr:y>
    </cdr:to>
    <cdr:sp macro="" textlink="">
      <cdr:nvSpPr>
        <cdr:cNvPr id="12" name="Textfeld 10">
          <a:extLst xmlns:a="http://schemas.openxmlformats.org/drawingml/2006/main">
            <a:ext uri="{FF2B5EF4-FFF2-40B4-BE49-F238E27FC236}">
              <a16:creationId xmlns:a16="http://schemas.microsoft.com/office/drawing/2014/main" id="{CF4E13F0-B8A8-E24C-972F-A091BD15B928}"/>
            </a:ext>
          </a:extLst>
        </cdr:cNvPr>
        <cdr:cNvSpPr txBox="1"/>
      </cdr:nvSpPr>
      <cdr:spPr>
        <a:xfrm xmlns:a="http://schemas.openxmlformats.org/drawingml/2006/main">
          <a:off x="4349262" y="3079262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0.74891</cdr:x>
      <cdr:y>0.60351</cdr:y>
    </cdr:from>
    <cdr:to>
      <cdr:x>0.8887</cdr:x>
      <cdr:y>0.71465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4540271" y="2064635"/>
          <a:ext cx="847459" cy="3802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0.32964</cdr:x>
      <cdr:y>0.53681</cdr:y>
    </cdr:from>
    <cdr:to>
      <cdr:x>0.48546</cdr:x>
      <cdr:y>0.64796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2004675" y="1887405"/>
          <a:ext cx="947596" cy="3907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0.54169</cdr:x>
      <cdr:y>0.67296</cdr:y>
    </cdr:from>
    <cdr:to>
      <cdr:x>0.62651</cdr:x>
      <cdr:y>0.78411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3294207" y="2366097"/>
          <a:ext cx="515793" cy="3907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0.51116</cdr:x>
      <cdr:y>0.32564</cdr:y>
    </cdr:from>
    <cdr:to>
      <cdr:x>0.66698</cdr:x>
      <cdr:y>0.43678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3108564" y="1144946"/>
          <a:ext cx="947597" cy="3907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0.18024</cdr:x>
      <cdr:y>0.61739</cdr:y>
    </cdr:from>
    <cdr:to>
      <cdr:x>0.30683</cdr:x>
      <cdr:y>0.72854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096106" y="2170723"/>
          <a:ext cx="769815" cy="39077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0.70875</cdr:x>
      <cdr:y>0.90303</cdr:y>
    </cdr:from>
    <cdr:to>
      <cdr:x>0.96867</cdr:x>
      <cdr:y>0.98889</cdr:y>
    </cdr:to>
    <cdr:sp macro="" textlink="">
      <cdr:nvSpPr>
        <cdr:cNvPr id="7" name="Textfeld 10">
          <a:extLst xmlns:a="http://schemas.openxmlformats.org/drawingml/2006/main">
            <a:ext uri="{FF2B5EF4-FFF2-40B4-BE49-F238E27FC236}">
              <a16:creationId xmlns:a16="http://schemas.microsoft.com/office/drawing/2014/main" id="{3ECD4D1E-6D4E-2F4A-94AD-9257B4F00E5C}"/>
            </a:ext>
          </a:extLst>
        </cdr:cNvPr>
        <cdr:cNvSpPr txBox="1"/>
      </cdr:nvSpPr>
      <cdr:spPr>
        <a:xfrm xmlns:a="http://schemas.openxmlformats.org/drawingml/2006/main">
          <a:off x="4310185" y="3175001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Variation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0.7955</cdr:x>
      <cdr:y>0.62018</cdr:y>
    </cdr:from>
    <cdr:to>
      <cdr:x>0.93059</cdr:x>
      <cdr:y>0.73132</cdr:y>
    </cdr:to>
    <cdr:sp macro="" textlink="">
      <cdr:nvSpPr>
        <cdr:cNvPr id="2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4822724" y="2121664"/>
          <a:ext cx="819006" cy="3802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lambda/4</a:t>
          </a:r>
        </a:p>
      </cdr:txBody>
    </cdr:sp>
  </cdr:relSizeAnchor>
  <cdr:relSizeAnchor xmlns:cdr="http://schemas.openxmlformats.org/drawingml/2006/chartDrawing">
    <cdr:from>
      <cdr:x>0.15454</cdr:x>
      <cdr:y>0.58127</cdr:y>
    </cdr:from>
    <cdr:to>
      <cdr:x>0.31036</cdr:x>
      <cdr:y>0.69242</cdr:y>
    </cdr:to>
    <cdr:sp macro="" textlink="">
      <cdr:nvSpPr>
        <cdr:cNvPr id="3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939801" y="2043700"/>
          <a:ext cx="947595" cy="3907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helical</a:t>
          </a:r>
        </a:p>
      </cdr:txBody>
    </cdr:sp>
  </cdr:relSizeAnchor>
  <cdr:relSizeAnchor xmlns:cdr="http://schemas.openxmlformats.org/drawingml/2006/chartDrawing">
    <cdr:from>
      <cdr:x>0.68627</cdr:x>
      <cdr:y>0.40567</cdr:y>
    </cdr:from>
    <cdr:to>
      <cdr:x>0.77109</cdr:x>
      <cdr:y>0.50626</cdr:y>
    </cdr:to>
    <cdr:sp macro="" textlink="">
      <cdr:nvSpPr>
        <cdr:cNvPr id="4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4173425" y="1426308"/>
          <a:ext cx="515819" cy="3536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DE" sz="1100" b="1"/>
            <a:t>long</a:t>
          </a:r>
        </a:p>
      </cdr:txBody>
    </cdr:sp>
  </cdr:relSizeAnchor>
  <cdr:relSizeAnchor xmlns:cdr="http://schemas.openxmlformats.org/drawingml/2006/chartDrawing">
    <cdr:from>
      <cdr:x>0.52241</cdr:x>
      <cdr:y>0.6285</cdr:y>
    </cdr:from>
    <cdr:to>
      <cdr:x>0.67309</cdr:x>
      <cdr:y>0.73964</cdr:y>
    </cdr:to>
    <cdr:sp macro="" textlink="">
      <cdr:nvSpPr>
        <cdr:cNvPr id="5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3176973" y="2209777"/>
          <a:ext cx="916334" cy="3907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broadband</a:t>
          </a:r>
        </a:p>
      </cdr:txBody>
    </cdr:sp>
  </cdr:relSizeAnchor>
  <cdr:relSizeAnchor xmlns:cdr="http://schemas.openxmlformats.org/drawingml/2006/chartDrawing">
    <cdr:from>
      <cdr:x>0.32803</cdr:x>
      <cdr:y>0.58127</cdr:y>
    </cdr:from>
    <cdr:to>
      <cdr:x>0.45462</cdr:x>
      <cdr:y>0.69241</cdr:y>
    </cdr:to>
    <cdr:sp macro="" textlink="">
      <cdr:nvSpPr>
        <cdr:cNvPr id="6" name="Textfeld 10">
          <a:extLst xmlns:a="http://schemas.openxmlformats.org/drawingml/2006/main">
            <a:ext uri="{FF2B5EF4-FFF2-40B4-BE49-F238E27FC236}">
              <a16:creationId xmlns:a16="http://schemas.microsoft.com/office/drawing/2014/main" id="{8DFAE7E8-D11F-104A-ABF4-205C9D8DD134}"/>
            </a:ext>
          </a:extLst>
        </cdr:cNvPr>
        <cdr:cNvSpPr txBox="1"/>
      </cdr:nvSpPr>
      <cdr:spPr>
        <a:xfrm xmlns:a="http://schemas.openxmlformats.org/drawingml/2006/main">
          <a:off x="1994853" y="2043718"/>
          <a:ext cx="769838" cy="39076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magnetic</a:t>
          </a:r>
        </a:p>
      </cdr:txBody>
    </cdr:sp>
  </cdr:relSizeAnchor>
  <cdr:relSizeAnchor xmlns:cdr="http://schemas.openxmlformats.org/drawingml/2006/chartDrawing">
    <cdr:from>
      <cdr:x>0.74008</cdr:x>
      <cdr:y>0.89247</cdr:y>
    </cdr:from>
    <cdr:to>
      <cdr:x>1</cdr:x>
      <cdr:y>0.97833</cdr:y>
    </cdr:to>
    <cdr:sp macro="" textlink="">
      <cdr:nvSpPr>
        <cdr:cNvPr id="7" name="Textfeld 10">
          <a:extLst xmlns:a="http://schemas.openxmlformats.org/drawingml/2006/main">
            <a:ext uri="{FF2B5EF4-FFF2-40B4-BE49-F238E27FC236}">
              <a16:creationId xmlns:a16="http://schemas.microsoft.com/office/drawing/2014/main" id="{A2A431BA-E1A4-E14B-BE95-22F3F54853E2}"/>
            </a:ext>
          </a:extLst>
        </cdr:cNvPr>
        <cdr:cNvSpPr txBox="1"/>
      </cdr:nvSpPr>
      <cdr:spPr>
        <a:xfrm xmlns:a="http://schemas.openxmlformats.org/drawingml/2006/main">
          <a:off x="4500686" y="3137877"/>
          <a:ext cx="1580662" cy="30186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/>
            <a:t>RSSI</a:t>
          </a:r>
          <a:r>
            <a:rPr lang="de-DE" sz="1100" b="1" baseline="0"/>
            <a:t> Variation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1333499</xdr:colOff>
      <xdr:row>1</xdr:row>
      <xdr:rowOff>7939</xdr:rowOff>
    </xdr:from>
    <xdr:to>
      <xdr:col>14</xdr:col>
      <xdr:colOff>293937</xdr:colOff>
      <xdr:row>10</xdr:row>
      <xdr:rowOff>7939</xdr:rowOff>
    </xdr:to>
    <xdr:pic>
      <xdr:nvPicPr>
        <xdr:cNvPr id="3" name="Grafik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053611-016B-9E40-90C2-4556FE079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45812" y="214314"/>
          <a:ext cx="2540250" cy="2667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302846</xdr:colOff>
      <xdr:row>25</xdr:row>
      <xdr:rowOff>29308</xdr:rowOff>
    </xdr:from>
    <xdr:to>
      <xdr:col>7</xdr:col>
      <xdr:colOff>1186963</xdr:colOff>
      <xdr:row>41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30220B-085F-F64E-920A-43CFA240E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332153</xdr:colOff>
      <xdr:row>42</xdr:row>
      <xdr:rowOff>195384</xdr:rowOff>
    </xdr:from>
    <xdr:to>
      <xdr:col>7</xdr:col>
      <xdr:colOff>1201616</xdr:colOff>
      <xdr:row>60</xdr:row>
      <xdr:rowOff>18561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142A9F-A320-CB48-807B-9CBFFA63A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663819</xdr:colOff>
      <xdr:row>32</xdr:row>
      <xdr:rowOff>44450</xdr:rowOff>
    </xdr:from>
    <xdr:to>
      <xdr:col>4</xdr:col>
      <xdr:colOff>722434</xdr:colOff>
      <xdr:row>32</xdr:row>
      <xdr:rowOff>190502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36D489B-C932-3841-9357-EB6893524F8C}"/>
            </a:ext>
          </a:extLst>
        </xdr:cNvPr>
        <xdr:cNvSpPr txBox="1"/>
      </xdr:nvSpPr>
      <xdr:spPr>
        <a:xfrm>
          <a:off x="1730619" y="7067550"/>
          <a:ext cx="947615" cy="1460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100" b="1"/>
            <a:t>magnetic</a:t>
          </a:r>
        </a:p>
      </xdr:txBody>
    </xdr:sp>
    <xdr:clientData/>
  </xdr:twoCellAnchor>
  <xdr:twoCellAnchor>
    <xdr:from>
      <xdr:col>9</xdr:col>
      <xdr:colOff>771769</xdr:colOff>
      <xdr:row>25</xdr:row>
      <xdr:rowOff>9768</xdr:rowOff>
    </xdr:from>
    <xdr:to>
      <xdr:col>15</xdr:col>
      <xdr:colOff>293687</xdr:colOff>
      <xdr:row>42</xdr:row>
      <xdr:rowOff>38099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1CF466-1BFD-CA42-98A3-07F14D29C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771770</xdr:colOff>
      <xdr:row>42</xdr:row>
      <xdr:rowOff>190500</xdr:rowOff>
    </xdr:from>
    <xdr:to>
      <xdr:col>15</xdr:col>
      <xdr:colOff>267607</xdr:colOff>
      <xdr:row>60</xdr:row>
      <xdr:rowOff>104321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EC0E166-99FA-3149-809D-DD5C06C3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3</xdr:row>
      <xdr:rowOff>0</xdr:rowOff>
    </xdr:from>
    <xdr:to>
      <xdr:col>18</xdr:col>
      <xdr:colOff>652183</xdr:colOff>
      <xdr:row>17</xdr:row>
      <xdr:rowOff>127604</xdr:rowOff>
    </xdr:to>
    <xdr:pic>
      <xdr:nvPicPr>
        <xdr:cNvPr id="8" name="Grafik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2F90BE-9726-BF4F-B442-249EF02E3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580533" y="982133"/>
          <a:ext cx="3259917" cy="3048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194-F1FE-AC42-A945-1603D1F8D85F}">
  <dimension ref="B1:L38"/>
  <sheetViews>
    <sheetView tabSelected="1" topLeftCell="A4" zoomScale="160" zoomScaleNormal="160" workbookViewId="0">
      <selection activeCell="C10" sqref="C10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10.83203125" style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12" x14ac:dyDescent="0.2">
      <c r="B3" s="5"/>
      <c r="L3" s="6"/>
    </row>
    <row r="4" spans="2:12" ht="23" x14ac:dyDescent="0.25">
      <c r="B4" s="5"/>
      <c r="C4" s="7"/>
      <c r="L4" s="6"/>
    </row>
    <row r="5" spans="2:12" x14ac:dyDescent="0.2">
      <c r="B5" s="5"/>
      <c r="L5" s="6"/>
    </row>
    <row r="6" spans="2:12" x14ac:dyDescent="0.2">
      <c r="B6" s="5"/>
      <c r="C6" s="8" t="s">
        <v>82</v>
      </c>
      <c r="L6" s="6"/>
    </row>
    <row r="7" spans="2:12" x14ac:dyDescent="0.2">
      <c r="B7" s="5"/>
      <c r="C7" s="8" t="s">
        <v>83</v>
      </c>
      <c r="L7" s="6"/>
    </row>
    <row r="8" spans="2:12" x14ac:dyDescent="0.2">
      <c r="B8" s="5"/>
      <c r="L8" s="6"/>
    </row>
    <row r="9" spans="2:12" x14ac:dyDescent="0.2">
      <c r="B9" s="5"/>
      <c r="L9" s="6"/>
    </row>
    <row r="10" spans="2:12" x14ac:dyDescent="0.2">
      <c r="B10" s="5"/>
      <c r="L10" s="6"/>
    </row>
    <row r="11" spans="2:12" x14ac:dyDescent="0.2">
      <c r="B11" s="5"/>
      <c r="L11" s="6"/>
    </row>
    <row r="12" spans="2:12" x14ac:dyDescent="0.2">
      <c r="B12" s="5"/>
      <c r="L12" s="6"/>
    </row>
    <row r="13" spans="2:12" x14ac:dyDescent="0.2">
      <c r="B13" s="5"/>
      <c r="L13" s="6"/>
    </row>
    <row r="14" spans="2:12" x14ac:dyDescent="0.2">
      <c r="B14" s="5"/>
      <c r="L14" s="6"/>
    </row>
    <row r="15" spans="2:12" x14ac:dyDescent="0.2">
      <c r="B15" s="5"/>
      <c r="L15" s="6"/>
    </row>
    <row r="16" spans="2:12" x14ac:dyDescent="0.2">
      <c r="B16" s="5"/>
      <c r="L16" s="6"/>
    </row>
    <row r="17" spans="2:12" x14ac:dyDescent="0.2">
      <c r="B17" s="5"/>
      <c r="L17" s="6"/>
    </row>
    <row r="18" spans="2:12" x14ac:dyDescent="0.2">
      <c r="B18" s="5"/>
      <c r="L18" s="6"/>
    </row>
    <row r="19" spans="2:12" x14ac:dyDescent="0.2">
      <c r="B19" s="5"/>
      <c r="L19" s="6"/>
    </row>
    <row r="20" spans="2:12" x14ac:dyDescent="0.2">
      <c r="B20" s="5"/>
      <c r="L20" s="6"/>
    </row>
    <row r="21" spans="2:12" x14ac:dyDescent="0.2">
      <c r="B21" s="5"/>
      <c r="L21" s="6"/>
    </row>
    <row r="22" spans="2:12" ht="18" x14ac:dyDescent="0.2">
      <c r="B22" s="5"/>
      <c r="C22" s="9" t="s">
        <v>84</v>
      </c>
      <c r="L22" s="6"/>
    </row>
    <row r="23" spans="2:12" x14ac:dyDescent="0.2">
      <c r="B23" s="5"/>
      <c r="L23" s="6"/>
    </row>
    <row r="24" spans="2:12" x14ac:dyDescent="0.2">
      <c r="B24" s="5"/>
      <c r="L24" s="6"/>
    </row>
    <row r="25" spans="2:12" x14ac:dyDescent="0.2">
      <c r="B25" s="5"/>
      <c r="L25" s="6"/>
    </row>
    <row r="26" spans="2:12" x14ac:dyDescent="0.2">
      <c r="B26" s="5"/>
      <c r="L26" s="6"/>
    </row>
    <row r="27" spans="2:12" ht="45" x14ac:dyDescent="0.45">
      <c r="B27" s="5"/>
      <c r="C27" s="7" t="s">
        <v>85</v>
      </c>
      <c r="E27" s="10" t="s">
        <v>88</v>
      </c>
      <c r="F27" s="11"/>
      <c r="L27" s="6"/>
    </row>
    <row r="28" spans="2:12" ht="25" x14ac:dyDescent="0.25">
      <c r="B28" s="5"/>
      <c r="E28" s="11"/>
      <c r="F28" s="11"/>
      <c r="L28" s="6"/>
    </row>
    <row r="29" spans="2:12" ht="19" customHeight="1" x14ac:dyDescent="0.2">
      <c r="B29" s="5"/>
      <c r="F29" s="12" t="s">
        <v>89</v>
      </c>
      <c r="L29" s="6"/>
    </row>
    <row r="30" spans="2:12" ht="19" customHeight="1" x14ac:dyDescent="0.2">
      <c r="B30" s="5"/>
      <c r="F30" s="12" t="s">
        <v>92</v>
      </c>
      <c r="L30" s="6"/>
    </row>
    <row r="31" spans="2:12" ht="19" customHeight="1" x14ac:dyDescent="0.2">
      <c r="B31" s="5"/>
      <c r="F31" s="12" t="s">
        <v>91</v>
      </c>
      <c r="L31" s="6"/>
    </row>
    <row r="32" spans="2:12" ht="19" customHeight="1" x14ac:dyDescent="0.2">
      <c r="B32" s="5"/>
      <c r="F32" s="12" t="s">
        <v>90</v>
      </c>
      <c r="L32" s="6"/>
    </row>
    <row r="33" spans="2:12" ht="18" customHeight="1" x14ac:dyDescent="0.2">
      <c r="B33" s="5"/>
      <c r="F33" s="12"/>
      <c r="L33" s="6"/>
    </row>
    <row r="34" spans="2:12" x14ac:dyDescent="0.2">
      <c r="B34" s="5"/>
      <c r="L34" s="6"/>
    </row>
    <row r="35" spans="2:12" x14ac:dyDescent="0.2">
      <c r="B35" s="5"/>
      <c r="C35" s="13" t="s">
        <v>87</v>
      </c>
      <c r="L35" s="6"/>
    </row>
    <row r="36" spans="2:12" x14ac:dyDescent="0.2">
      <c r="B36" s="5"/>
      <c r="C36" s="14" t="s">
        <v>86</v>
      </c>
      <c r="L36" s="6"/>
    </row>
    <row r="37" spans="2:12" ht="17" thickBot="1" x14ac:dyDescent="0.25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7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6DA9-A05B-734B-B659-739D9D3F6D77}">
  <dimension ref="A3:P143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" width="3.33203125" style="21" customWidth="1"/>
    <col min="2" max="2" width="1.5" style="21" customWidth="1"/>
    <col min="3" max="3" width="29.83203125" style="21" customWidth="1"/>
    <col min="4" max="5" width="19.33203125" style="21" customWidth="1"/>
    <col min="6" max="6" width="1.83203125" style="21" customWidth="1"/>
    <col min="7" max="8" width="2" style="21" customWidth="1"/>
    <col min="9" max="9" width="1.6640625" style="21" customWidth="1"/>
    <col min="10" max="10" width="23.83203125" style="23" customWidth="1"/>
    <col min="11" max="11" width="22.6640625" style="23" customWidth="1"/>
    <col min="12" max="12" width="22.83203125" style="23" customWidth="1"/>
    <col min="13" max="13" width="21.5" style="23" customWidth="1"/>
    <col min="14" max="14" width="1.83203125" style="21" customWidth="1"/>
    <col min="15" max="15" width="23.5" style="21" customWidth="1"/>
    <col min="16" max="16" width="22.83203125" style="21" customWidth="1"/>
    <col min="17" max="16384" width="10.83203125" style="21"/>
  </cols>
  <sheetData>
    <row r="3" spans="2:13" s="18" customFormat="1" ht="28" x14ac:dyDescent="0.3">
      <c r="C3" s="19" t="s">
        <v>36</v>
      </c>
      <c r="J3" s="20"/>
      <c r="K3" s="20"/>
      <c r="L3" s="20"/>
      <c r="M3" s="20"/>
    </row>
    <row r="4" spans="2:13" ht="45" x14ac:dyDescent="0.45">
      <c r="C4" s="22" t="s">
        <v>29</v>
      </c>
    </row>
    <row r="5" spans="2:13" ht="21" customHeight="1" x14ac:dyDescent="0.45">
      <c r="C5" s="22"/>
      <c r="L5" s="78" t="s">
        <v>84</v>
      </c>
    </row>
    <row r="8" spans="2:13" ht="20" thickBot="1" x14ac:dyDescent="0.25">
      <c r="C8" s="24" t="s">
        <v>39</v>
      </c>
    </row>
    <row r="9" spans="2:13" ht="17" thickTop="1" x14ac:dyDescent="0.2">
      <c r="B9" s="25"/>
      <c r="C9" s="26"/>
      <c r="D9" s="26"/>
      <c r="E9" s="26"/>
      <c r="F9" s="27"/>
    </row>
    <row r="10" spans="2:13" x14ac:dyDescent="0.2">
      <c r="B10" s="28"/>
      <c r="C10" s="29" t="s">
        <v>15</v>
      </c>
      <c r="D10" s="29" t="s">
        <v>10</v>
      </c>
      <c r="E10" s="29"/>
      <c r="F10" s="30"/>
      <c r="K10" s="31" t="s">
        <v>70</v>
      </c>
    </row>
    <row r="11" spans="2:13" x14ac:dyDescent="0.2">
      <c r="B11" s="28"/>
      <c r="C11" s="29" t="s">
        <v>12</v>
      </c>
      <c r="D11" s="32" t="s">
        <v>94</v>
      </c>
      <c r="E11" s="29" t="s">
        <v>26</v>
      </c>
      <c r="F11" s="30"/>
      <c r="K11" s="33" t="s">
        <v>31</v>
      </c>
    </row>
    <row r="12" spans="2:13" x14ac:dyDescent="0.2">
      <c r="B12" s="28"/>
      <c r="C12" s="29" t="s">
        <v>33</v>
      </c>
      <c r="D12" s="29">
        <v>7</v>
      </c>
      <c r="E12" s="29"/>
      <c r="F12" s="30"/>
      <c r="K12" s="33" t="s">
        <v>32</v>
      </c>
    </row>
    <row r="13" spans="2:13" x14ac:dyDescent="0.2">
      <c r="B13" s="28"/>
      <c r="C13" s="29" t="s">
        <v>13</v>
      </c>
      <c r="D13" s="29" t="s">
        <v>14</v>
      </c>
      <c r="E13" s="29"/>
      <c r="F13" s="30"/>
      <c r="K13" s="21"/>
    </row>
    <row r="14" spans="2:13" x14ac:dyDescent="0.2">
      <c r="B14" s="28"/>
      <c r="C14" s="29" t="s">
        <v>16</v>
      </c>
      <c r="D14" s="29" t="s">
        <v>17</v>
      </c>
      <c r="E14" s="29" t="s">
        <v>20</v>
      </c>
      <c r="F14" s="30"/>
      <c r="K14" s="33" t="s">
        <v>34</v>
      </c>
    </row>
    <row r="15" spans="2:13" x14ac:dyDescent="0.2">
      <c r="B15" s="28"/>
      <c r="C15" s="29"/>
      <c r="D15" s="29"/>
      <c r="E15" s="29"/>
      <c r="F15" s="30"/>
      <c r="K15" s="33" t="s">
        <v>35</v>
      </c>
    </row>
    <row r="16" spans="2:13" x14ac:dyDescent="0.2">
      <c r="B16" s="28"/>
      <c r="C16" s="29" t="s">
        <v>18</v>
      </c>
      <c r="D16" s="29" t="s">
        <v>10</v>
      </c>
      <c r="E16" s="29"/>
      <c r="F16" s="30"/>
    </row>
    <row r="17" spans="2:14" x14ac:dyDescent="0.2">
      <c r="B17" s="28"/>
      <c r="C17" s="29" t="s">
        <v>12</v>
      </c>
      <c r="D17" s="32" t="s">
        <v>102</v>
      </c>
      <c r="E17" s="29" t="s">
        <v>26</v>
      </c>
      <c r="F17" s="30"/>
    </row>
    <row r="18" spans="2:14" x14ac:dyDescent="0.2">
      <c r="B18" s="28"/>
      <c r="C18" s="29" t="s">
        <v>33</v>
      </c>
      <c r="D18" s="29">
        <v>7</v>
      </c>
      <c r="E18" s="29"/>
      <c r="F18" s="30"/>
    </row>
    <row r="19" spans="2:14" x14ac:dyDescent="0.2">
      <c r="B19" s="28"/>
      <c r="C19" s="29" t="s">
        <v>13</v>
      </c>
      <c r="D19" s="29" t="s">
        <v>14</v>
      </c>
      <c r="E19" s="29"/>
      <c r="F19" s="30"/>
    </row>
    <row r="20" spans="2:14" x14ac:dyDescent="0.2">
      <c r="B20" s="28"/>
      <c r="C20" s="29" t="s">
        <v>16</v>
      </c>
      <c r="D20" s="29" t="s">
        <v>19</v>
      </c>
      <c r="E20" s="29" t="s">
        <v>21</v>
      </c>
      <c r="F20" s="30"/>
    </row>
    <row r="21" spans="2:14" x14ac:dyDescent="0.2">
      <c r="B21" s="28"/>
      <c r="C21" s="29"/>
      <c r="D21" s="29"/>
      <c r="E21" s="29"/>
      <c r="F21" s="30"/>
    </row>
    <row r="22" spans="2:14" x14ac:dyDescent="0.2">
      <c r="B22" s="28"/>
      <c r="C22" s="29" t="s">
        <v>9</v>
      </c>
      <c r="D22" s="29" t="s">
        <v>11</v>
      </c>
      <c r="E22" s="29"/>
      <c r="F22" s="30"/>
    </row>
    <row r="23" spans="2:14" x14ac:dyDescent="0.2">
      <c r="B23" s="28"/>
      <c r="C23" s="29" t="s">
        <v>27</v>
      </c>
      <c r="D23" s="29" t="s">
        <v>28</v>
      </c>
      <c r="E23" s="29"/>
      <c r="F23" s="30"/>
    </row>
    <row r="24" spans="2:14" ht="17" thickBot="1" x14ac:dyDescent="0.25">
      <c r="B24" s="34"/>
      <c r="C24" s="35"/>
      <c r="D24" s="35"/>
      <c r="E24" s="35"/>
      <c r="F24" s="36"/>
    </row>
    <row r="25" spans="2:14" ht="17" thickTop="1" x14ac:dyDescent="0.2"/>
    <row r="26" spans="2:14" ht="28" x14ac:dyDescent="0.3">
      <c r="C26" s="37" t="s">
        <v>72</v>
      </c>
      <c r="J26" s="38" t="s">
        <v>96</v>
      </c>
    </row>
    <row r="27" spans="2:14" ht="15" customHeight="1" x14ac:dyDescent="0.3">
      <c r="C27" s="37"/>
      <c r="J27" s="38"/>
    </row>
    <row r="28" spans="2:14" s="24" customFormat="1" ht="20" thickBot="1" x14ac:dyDescent="0.25">
      <c r="C28" s="24" t="s">
        <v>39</v>
      </c>
      <c r="J28" s="39" t="s">
        <v>40</v>
      </c>
      <c r="K28" s="39"/>
      <c r="L28" s="39"/>
      <c r="M28" s="39"/>
    </row>
    <row r="29" spans="2:14" s="24" customFormat="1" ht="39" thickTop="1" x14ac:dyDescent="0.2">
      <c r="B29" s="40"/>
      <c r="C29" s="41" t="s">
        <v>0</v>
      </c>
      <c r="D29" s="42">
        <v>44350</v>
      </c>
      <c r="E29" s="41"/>
      <c r="F29" s="43"/>
      <c r="I29" s="40"/>
      <c r="J29" s="44" t="s">
        <v>100</v>
      </c>
      <c r="K29" s="44" t="s">
        <v>24</v>
      </c>
      <c r="L29" s="44" t="s">
        <v>101</v>
      </c>
      <c r="M29" s="44" t="s">
        <v>25</v>
      </c>
      <c r="N29" s="43"/>
    </row>
    <row r="30" spans="2:14" ht="19" x14ac:dyDescent="0.2">
      <c r="B30" s="28"/>
      <c r="C30" s="45" t="s">
        <v>2</v>
      </c>
      <c r="D30" s="46" t="s">
        <v>3</v>
      </c>
      <c r="E30" s="29"/>
      <c r="F30" s="30"/>
      <c r="I30" s="28"/>
      <c r="J30" s="47">
        <v>-97</v>
      </c>
      <c r="K30" s="47">
        <v>7.5</v>
      </c>
      <c r="L30" s="47">
        <v>-86</v>
      </c>
      <c r="M30" s="47">
        <v>8.5</v>
      </c>
      <c r="N30" s="30"/>
    </row>
    <row r="31" spans="2:14" ht="19" x14ac:dyDescent="0.2">
      <c r="B31" s="28"/>
      <c r="C31" s="45" t="s">
        <v>5</v>
      </c>
      <c r="D31" s="48" t="s">
        <v>4</v>
      </c>
      <c r="E31" s="48"/>
      <c r="F31" s="30"/>
      <c r="I31" s="28"/>
      <c r="J31" s="47">
        <v>-108</v>
      </c>
      <c r="K31" s="47">
        <v>4</v>
      </c>
      <c r="L31" s="47">
        <v>-86</v>
      </c>
      <c r="M31" s="47">
        <v>8.75</v>
      </c>
      <c r="N31" s="30"/>
    </row>
    <row r="32" spans="2:14" x14ac:dyDescent="0.2">
      <c r="B32" s="28"/>
      <c r="C32" s="29"/>
      <c r="D32" s="29"/>
      <c r="E32" s="48"/>
      <c r="F32" s="30"/>
      <c r="I32" s="28"/>
      <c r="J32" s="47">
        <v>-103</v>
      </c>
      <c r="K32" s="47">
        <v>5</v>
      </c>
      <c r="L32" s="47">
        <v>-81</v>
      </c>
      <c r="M32" s="47">
        <v>9</v>
      </c>
      <c r="N32" s="30"/>
    </row>
    <row r="33" spans="1:16" ht="19" x14ac:dyDescent="0.2">
      <c r="B33" s="28"/>
      <c r="C33" s="45" t="s">
        <v>22</v>
      </c>
      <c r="D33" s="29" t="s">
        <v>8</v>
      </c>
      <c r="E33" s="48"/>
      <c r="F33" s="30"/>
      <c r="I33" s="28"/>
      <c r="J33" s="47">
        <v>-105</v>
      </c>
      <c r="K33" s="47">
        <v>5</v>
      </c>
      <c r="L33" s="47">
        <v>-95</v>
      </c>
      <c r="M33" s="47">
        <v>8.75</v>
      </c>
      <c r="N33" s="30"/>
    </row>
    <row r="34" spans="1:16" ht="19" x14ac:dyDescent="0.2">
      <c r="B34" s="28"/>
      <c r="C34" s="45" t="s">
        <v>6</v>
      </c>
      <c r="D34" s="29" t="s">
        <v>30</v>
      </c>
      <c r="E34" s="48"/>
      <c r="F34" s="30"/>
      <c r="I34" s="28"/>
      <c r="J34" s="47">
        <v>-111</v>
      </c>
      <c r="K34" s="47">
        <v>1.25</v>
      </c>
      <c r="L34" s="47">
        <v>-82</v>
      </c>
      <c r="M34" s="47">
        <v>11.75</v>
      </c>
      <c r="N34" s="30"/>
    </row>
    <row r="35" spans="1:16" x14ac:dyDescent="0.2">
      <c r="B35" s="28"/>
      <c r="C35" s="29"/>
      <c r="D35" s="29"/>
      <c r="E35" s="48"/>
      <c r="F35" s="30"/>
      <c r="I35" s="28"/>
      <c r="J35" s="47">
        <v>-113</v>
      </c>
      <c r="K35" s="47">
        <v>1.25</v>
      </c>
      <c r="L35" s="47">
        <v>-90</v>
      </c>
      <c r="M35" s="47">
        <v>8.25</v>
      </c>
      <c r="N35" s="30"/>
    </row>
    <row r="36" spans="1:16" ht="19" x14ac:dyDescent="0.2">
      <c r="B36" s="28"/>
      <c r="C36" s="45" t="s">
        <v>23</v>
      </c>
      <c r="D36" s="29" t="s">
        <v>1</v>
      </c>
      <c r="E36" s="48"/>
      <c r="F36" s="30"/>
      <c r="I36" s="28"/>
      <c r="J36" s="47">
        <v>-104</v>
      </c>
      <c r="K36" s="47">
        <v>5</v>
      </c>
      <c r="L36" s="47">
        <v>-86</v>
      </c>
      <c r="M36" s="47">
        <v>8.25</v>
      </c>
      <c r="N36" s="30"/>
    </row>
    <row r="37" spans="1:16" ht="19" x14ac:dyDescent="0.2">
      <c r="B37" s="28"/>
      <c r="C37" s="45" t="s">
        <v>7</v>
      </c>
      <c r="D37" s="29" t="s">
        <v>71</v>
      </c>
      <c r="E37" s="48"/>
      <c r="F37" s="30"/>
      <c r="I37" s="28"/>
      <c r="J37" s="47">
        <v>-103</v>
      </c>
      <c r="K37" s="47">
        <v>6.75</v>
      </c>
      <c r="L37" s="47">
        <v>-81</v>
      </c>
      <c r="M37" s="47">
        <v>9</v>
      </c>
      <c r="N37" s="30"/>
    </row>
    <row r="38" spans="1:16" s="49" customFormat="1" ht="17" thickBot="1" x14ac:dyDescent="0.25">
      <c r="B38" s="50"/>
      <c r="C38" s="51"/>
      <c r="D38" s="51"/>
      <c r="E38" s="51"/>
      <c r="F38" s="52"/>
      <c r="I38" s="50"/>
      <c r="J38" s="53"/>
      <c r="K38" s="53"/>
      <c r="L38" s="53"/>
      <c r="M38" s="53"/>
      <c r="N38" s="52"/>
    </row>
    <row r="39" spans="1:16" ht="17" thickTop="1" x14ac:dyDescent="0.2">
      <c r="E39" s="54"/>
    </row>
    <row r="40" spans="1:16" s="49" customFormat="1" ht="17" thickBot="1" x14ac:dyDescent="0.25">
      <c r="A40" s="55"/>
      <c r="B40" s="55"/>
      <c r="E40" s="55"/>
      <c r="F40" s="55"/>
      <c r="G40" s="55"/>
      <c r="H40" s="55"/>
      <c r="I40" s="55"/>
      <c r="J40" s="56" t="s">
        <v>41</v>
      </c>
      <c r="K40" s="56"/>
      <c r="L40" s="56"/>
      <c r="M40" s="56"/>
      <c r="N40" s="55"/>
      <c r="O40" s="55"/>
      <c r="P40" s="55"/>
    </row>
    <row r="41" spans="1:16" ht="17" thickTop="1" x14ac:dyDescent="0.2">
      <c r="A41" s="57"/>
      <c r="B41" s="57"/>
      <c r="C41" s="54"/>
      <c r="D41" s="54"/>
      <c r="E41" s="57"/>
      <c r="F41" s="57"/>
      <c r="G41" s="57"/>
      <c r="H41" s="57"/>
      <c r="I41" s="58"/>
      <c r="J41" s="59"/>
      <c r="K41" s="59"/>
      <c r="L41" s="59"/>
      <c r="M41" s="59"/>
      <c r="N41" s="60"/>
      <c r="O41" s="57"/>
      <c r="P41" s="57"/>
    </row>
    <row r="42" spans="1:16" ht="19" x14ac:dyDescent="0.2">
      <c r="I42" s="28"/>
      <c r="J42" s="61" t="s">
        <v>53</v>
      </c>
      <c r="K42" s="61" t="s">
        <v>54</v>
      </c>
      <c r="L42" s="61" t="s">
        <v>55</v>
      </c>
      <c r="M42" s="61" t="s">
        <v>56</v>
      </c>
      <c r="N42" s="30"/>
    </row>
    <row r="43" spans="1:16" x14ac:dyDescent="0.2">
      <c r="I43" s="28"/>
      <c r="J43" s="47">
        <f>MEDIAN(J30:J41)</f>
        <v>-104.5</v>
      </c>
      <c r="K43" s="47">
        <f>MEDIAN(K30:K41)</f>
        <v>5</v>
      </c>
      <c r="L43" s="47">
        <f>MEDIAN(L30:L41)</f>
        <v>-86</v>
      </c>
      <c r="M43" s="47">
        <f>MEDIAN(M30:M41)</f>
        <v>8.75</v>
      </c>
      <c r="N43" s="30"/>
    </row>
    <row r="44" spans="1:16" ht="38" x14ac:dyDescent="0.2">
      <c r="I44" s="28"/>
      <c r="J44" s="62" t="s">
        <v>37</v>
      </c>
      <c r="K44" s="62" t="s">
        <v>37</v>
      </c>
      <c r="L44" s="62" t="s">
        <v>38</v>
      </c>
      <c r="M44" s="62" t="s">
        <v>38</v>
      </c>
      <c r="N44" s="30"/>
    </row>
    <row r="45" spans="1:16" x14ac:dyDescent="0.2">
      <c r="I45" s="28"/>
      <c r="J45" s="63">
        <f>STDEV(J30:J41)</f>
        <v>5.0709255283710997</v>
      </c>
      <c r="K45" s="63">
        <f>STDEV(K30:K41)</f>
        <v>2.273439417647694</v>
      </c>
      <c r="L45" s="63">
        <f>STDEV(L30:L41)</f>
        <v>4.8236767245387764</v>
      </c>
      <c r="M45" s="63">
        <f>STDEV(M30:M41)</f>
        <v>1.1373331902807926</v>
      </c>
      <c r="N45" s="30"/>
    </row>
    <row r="46" spans="1:16" ht="17" thickBot="1" x14ac:dyDescent="0.25">
      <c r="I46" s="34"/>
      <c r="J46" s="64"/>
      <c r="K46" s="64"/>
      <c r="L46" s="64"/>
      <c r="M46" s="64"/>
      <c r="N46" s="36"/>
    </row>
    <row r="47" spans="1:16" ht="17" thickTop="1" x14ac:dyDescent="0.2"/>
    <row r="50" spans="1:16" ht="28" x14ac:dyDescent="0.3">
      <c r="C50" s="37" t="s">
        <v>73</v>
      </c>
      <c r="J50" s="38" t="s">
        <v>97</v>
      </c>
    </row>
    <row r="51" spans="1:16" ht="15" customHeight="1" x14ac:dyDescent="0.3">
      <c r="C51" s="37"/>
      <c r="J51" s="38"/>
    </row>
    <row r="52" spans="1:16" s="24" customFormat="1" ht="20" thickBot="1" x14ac:dyDescent="0.25">
      <c r="C52" s="24" t="s">
        <v>39</v>
      </c>
      <c r="J52" s="39" t="s">
        <v>40</v>
      </c>
      <c r="K52" s="39"/>
      <c r="L52" s="39"/>
      <c r="M52" s="39"/>
    </row>
    <row r="53" spans="1:16" s="24" customFormat="1" ht="39" thickTop="1" x14ac:dyDescent="0.2">
      <c r="B53" s="40"/>
      <c r="C53" s="41" t="s">
        <v>0</v>
      </c>
      <c r="D53" s="42">
        <v>44350</v>
      </c>
      <c r="E53" s="41"/>
      <c r="F53" s="43"/>
      <c r="I53" s="40"/>
      <c r="J53" s="44" t="s">
        <v>100</v>
      </c>
      <c r="K53" s="44" t="s">
        <v>24</v>
      </c>
      <c r="L53" s="44" t="s">
        <v>101</v>
      </c>
      <c r="M53" s="44" t="s">
        <v>25</v>
      </c>
      <c r="N53" s="43"/>
    </row>
    <row r="54" spans="1:16" ht="19" x14ac:dyDescent="0.2">
      <c r="B54" s="28"/>
      <c r="C54" s="45" t="s">
        <v>2</v>
      </c>
      <c r="D54" s="46" t="s">
        <v>43</v>
      </c>
      <c r="E54" s="29"/>
      <c r="F54" s="30"/>
      <c r="I54" s="28"/>
      <c r="J54" s="47">
        <v>-100</v>
      </c>
      <c r="K54" s="47">
        <v>6.75</v>
      </c>
      <c r="L54" s="47">
        <v>-81</v>
      </c>
      <c r="M54" s="47">
        <v>9.25</v>
      </c>
      <c r="N54" s="30"/>
    </row>
    <row r="55" spans="1:16" ht="19" x14ac:dyDescent="0.2">
      <c r="B55" s="28"/>
      <c r="C55" s="45" t="s">
        <v>5</v>
      </c>
      <c r="D55" s="48" t="s">
        <v>4</v>
      </c>
      <c r="E55" s="48"/>
      <c r="F55" s="30"/>
      <c r="I55" s="28"/>
      <c r="J55" s="47">
        <v>-101</v>
      </c>
      <c r="K55" s="47">
        <v>7.5</v>
      </c>
      <c r="L55" s="47">
        <v>-80</v>
      </c>
      <c r="M55" s="47">
        <v>9.25</v>
      </c>
      <c r="N55" s="30"/>
    </row>
    <row r="56" spans="1:16" x14ac:dyDescent="0.2">
      <c r="B56" s="28"/>
      <c r="C56" s="29"/>
      <c r="D56" s="29"/>
      <c r="E56" s="48"/>
      <c r="F56" s="30"/>
      <c r="I56" s="28"/>
      <c r="J56" s="47">
        <v>-102</v>
      </c>
      <c r="K56" s="47">
        <v>4.75</v>
      </c>
      <c r="L56" s="47">
        <v>-82</v>
      </c>
      <c r="M56" s="47">
        <v>9.5</v>
      </c>
      <c r="N56" s="30"/>
    </row>
    <row r="57" spans="1:16" ht="19" x14ac:dyDescent="0.2">
      <c r="B57" s="28"/>
      <c r="C57" s="45" t="s">
        <v>22</v>
      </c>
      <c r="D57" s="29" t="s">
        <v>8</v>
      </c>
      <c r="E57" s="48"/>
      <c r="F57" s="30"/>
      <c r="I57" s="28"/>
      <c r="J57" s="47">
        <v>-106</v>
      </c>
      <c r="K57" s="47">
        <v>5.5</v>
      </c>
      <c r="L57" s="47">
        <v>-81</v>
      </c>
      <c r="M57" s="47">
        <v>9.25</v>
      </c>
      <c r="N57" s="30"/>
    </row>
    <row r="58" spans="1:16" ht="19" x14ac:dyDescent="0.2">
      <c r="B58" s="28"/>
      <c r="C58" s="45" t="s">
        <v>6</v>
      </c>
      <c r="D58" s="29" t="s">
        <v>30</v>
      </c>
      <c r="E58" s="48"/>
      <c r="F58" s="30"/>
      <c r="I58" s="28"/>
      <c r="J58" s="47">
        <v>-104</v>
      </c>
      <c r="K58" s="47">
        <v>7</v>
      </c>
      <c r="L58" s="47">
        <v>-81</v>
      </c>
      <c r="M58" s="47">
        <v>9.75</v>
      </c>
      <c r="N58" s="30"/>
    </row>
    <row r="59" spans="1:16" x14ac:dyDescent="0.2">
      <c r="B59" s="28"/>
      <c r="C59" s="29"/>
      <c r="D59" s="29"/>
      <c r="E59" s="48"/>
      <c r="F59" s="30"/>
      <c r="I59" s="28"/>
      <c r="J59" s="47">
        <v>-101</v>
      </c>
      <c r="K59" s="47">
        <v>7</v>
      </c>
      <c r="L59" s="47">
        <v>-82</v>
      </c>
      <c r="M59" s="47">
        <v>9.5</v>
      </c>
      <c r="N59" s="30"/>
    </row>
    <row r="60" spans="1:16" ht="19" x14ac:dyDescent="0.2">
      <c r="B60" s="28"/>
      <c r="C60" s="45" t="s">
        <v>23</v>
      </c>
      <c r="D60" s="29" t="s">
        <v>1</v>
      </c>
      <c r="E60" s="48"/>
      <c r="F60" s="30"/>
      <c r="I60" s="28"/>
      <c r="J60" s="47">
        <v>-104</v>
      </c>
      <c r="K60" s="47">
        <v>6.75</v>
      </c>
      <c r="L60" s="47">
        <v>-80</v>
      </c>
      <c r="M60" s="47">
        <v>9.5</v>
      </c>
      <c r="N60" s="30"/>
    </row>
    <row r="61" spans="1:16" ht="19" x14ac:dyDescent="0.2">
      <c r="B61" s="28"/>
      <c r="C61" s="45" t="s">
        <v>7</v>
      </c>
      <c r="D61" s="29" t="s">
        <v>71</v>
      </c>
      <c r="E61" s="48"/>
      <c r="F61" s="30"/>
      <c r="I61" s="28"/>
      <c r="J61" s="47">
        <v>-105</v>
      </c>
      <c r="K61" s="47">
        <v>5</v>
      </c>
      <c r="L61" s="47">
        <v>-80</v>
      </c>
      <c r="M61" s="47">
        <v>9.25</v>
      </c>
      <c r="N61" s="30"/>
    </row>
    <row r="62" spans="1:16" s="49" customFormat="1" ht="17" thickBot="1" x14ac:dyDescent="0.25">
      <c r="B62" s="50"/>
      <c r="C62" s="51"/>
      <c r="D62" s="51"/>
      <c r="E62" s="51"/>
      <c r="F62" s="52"/>
      <c r="I62" s="50"/>
      <c r="J62" s="53"/>
      <c r="K62" s="53"/>
      <c r="L62" s="53"/>
      <c r="M62" s="53"/>
      <c r="N62" s="52"/>
    </row>
    <row r="63" spans="1:16" ht="17" thickTop="1" x14ac:dyDescent="0.2">
      <c r="C63" s="54"/>
      <c r="D63" s="54"/>
      <c r="E63" s="54"/>
    </row>
    <row r="64" spans="1:16" s="49" customFormat="1" ht="17" thickBo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6" t="s">
        <v>41</v>
      </c>
      <c r="K64" s="56"/>
      <c r="L64" s="56"/>
      <c r="M64" s="56"/>
      <c r="N64" s="55"/>
      <c r="O64" s="55"/>
      <c r="P64" s="55"/>
    </row>
    <row r="65" spans="1:16" ht="17" thickTop="1" x14ac:dyDescent="0.2">
      <c r="A65" s="57"/>
      <c r="B65" s="57"/>
      <c r="C65" s="57"/>
      <c r="D65" s="57"/>
      <c r="E65" s="57"/>
      <c r="F65" s="57"/>
      <c r="G65" s="57"/>
      <c r="H65" s="57"/>
      <c r="I65" s="58"/>
      <c r="J65" s="59"/>
      <c r="K65" s="59"/>
      <c r="L65" s="59"/>
      <c r="M65" s="59"/>
      <c r="N65" s="60"/>
      <c r="O65" s="57"/>
      <c r="P65" s="57"/>
    </row>
    <row r="66" spans="1:16" ht="16" customHeight="1" x14ac:dyDescent="0.2">
      <c r="I66" s="28"/>
      <c r="J66" s="61" t="s">
        <v>53</v>
      </c>
      <c r="K66" s="61" t="s">
        <v>54</v>
      </c>
      <c r="L66" s="61" t="s">
        <v>55</v>
      </c>
      <c r="M66" s="61" t="s">
        <v>56</v>
      </c>
      <c r="N66" s="30"/>
    </row>
    <row r="67" spans="1:16" x14ac:dyDescent="0.2">
      <c r="I67" s="28"/>
      <c r="J67" s="47">
        <f>MEDIAN(J54:J65)</f>
        <v>-103</v>
      </c>
      <c r="K67" s="47">
        <f>MEDIAN(K54:K65)</f>
        <v>6.75</v>
      </c>
      <c r="L67" s="47">
        <f>MEDIAN(L54:L65)</f>
        <v>-81</v>
      </c>
      <c r="M67" s="47">
        <f>MEDIAN(M54:M65)</f>
        <v>9.375</v>
      </c>
      <c r="N67" s="30"/>
    </row>
    <row r="68" spans="1:16" ht="38" x14ac:dyDescent="0.2">
      <c r="I68" s="28"/>
      <c r="J68" s="62" t="s">
        <v>37</v>
      </c>
      <c r="K68" s="62" t="s">
        <v>37</v>
      </c>
      <c r="L68" s="62" t="s">
        <v>38</v>
      </c>
      <c r="M68" s="62" t="s">
        <v>38</v>
      </c>
      <c r="N68" s="30"/>
    </row>
    <row r="69" spans="1:16" x14ac:dyDescent="0.2">
      <c r="I69" s="28"/>
      <c r="J69" s="63">
        <f>STDEV(J54:J65)</f>
        <v>2.1671244937540095</v>
      </c>
      <c r="K69" s="63">
        <f>STDEV(K54:K65)</f>
        <v>1.0388652806926273</v>
      </c>
      <c r="L69" s="63">
        <f>STDEV(L54:L65)</f>
        <v>0.83452296039628016</v>
      </c>
      <c r="M69" s="63">
        <f>STDEV(M54:M65)</f>
        <v>0.18600595228571123</v>
      </c>
      <c r="N69" s="30"/>
    </row>
    <row r="70" spans="1:16" ht="17" thickBot="1" x14ac:dyDescent="0.25">
      <c r="I70" s="34"/>
      <c r="J70" s="64"/>
      <c r="K70" s="64"/>
      <c r="L70" s="64"/>
      <c r="M70" s="64"/>
      <c r="N70" s="36"/>
    </row>
    <row r="71" spans="1:16" ht="17" thickTop="1" x14ac:dyDescent="0.2"/>
    <row r="74" spans="1:16" ht="28" x14ac:dyDescent="0.3">
      <c r="C74" s="37" t="s">
        <v>74</v>
      </c>
      <c r="J74" s="38" t="s">
        <v>98</v>
      </c>
    </row>
    <row r="75" spans="1:16" ht="15" customHeight="1" x14ac:dyDescent="0.3">
      <c r="C75" s="37"/>
      <c r="J75" s="38"/>
    </row>
    <row r="76" spans="1:16" s="24" customFormat="1" ht="20" thickBot="1" x14ac:dyDescent="0.25">
      <c r="C76" s="24" t="s">
        <v>39</v>
      </c>
      <c r="J76" s="39" t="s">
        <v>40</v>
      </c>
      <c r="K76" s="39"/>
      <c r="L76" s="39"/>
      <c r="M76" s="39"/>
    </row>
    <row r="77" spans="1:16" s="24" customFormat="1" ht="39" thickTop="1" x14ac:dyDescent="0.2">
      <c r="B77" s="40"/>
      <c r="C77" s="41" t="s">
        <v>0</v>
      </c>
      <c r="D77" s="42">
        <v>44350</v>
      </c>
      <c r="E77" s="41"/>
      <c r="F77" s="43"/>
      <c r="I77" s="40"/>
      <c r="J77" s="44" t="s">
        <v>100</v>
      </c>
      <c r="K77" s="44" t="s">
        <v>24</v>
      </c>
      <c r="L77" s="44" t="s">
        <v>101</v>
      </c>
      <c r="M77" s="44" t="s">
        <v>25</v>
      </c>
      <c r="N77" s="43"/>
    </row>
    <row r="78" spans="1:16" ht="19" x14ac:dyDescent="0.2">
      <c r="B78" s="28"/>
      <c r="C78" s="45" t="s">
        <v>2</v>
      </c>
      <c r="D78" s="46" t="s">
        <v>47</v>
      </c>
      <c r="E78" s="65" t="s">
        <v>48</v>
      </c>
      <c r="F78" s="30"/>
      <c r="I78" s="28"/>
      <c r="J78" s="47">
        <v>-116</v>
      </c>
      <c r="K78" s="47">
        <v>-4.25</v>
      </c>
      <c r="L78" s="47">
        <v>-86</v>
      </c>
      <c r="M78" s="47">
        <v>9</v>
      </c>
      <c r="N78" s="30"/>
    </row>
    <row r="79" spans="1:16" ht="19" x14ac:dyDescent="0.2">
      <c r="B79" s="28"/>
      <c r="C79" s="45" t="s">
        <v>5</v>
      </c>
      <c r="D79" s="48" t="s">
        <v>4</v>
      </c>
      <c r="E79" s="48"/>
      <c r="F79" s="30"/>
      <c r="I79" s="28"/>
      <c r="J79" s="47">
        <v>-106</v>
      </c>
      <c r="K79" s="47">
        <v>2.75</v>
      </c>
      <c r="L79" s="47">
        <v>-88</v>
      </c>
      <c r="M79" s="47">
        <v>8.75</v>
      </c>
      <c r="N79" s="30"/>
    </row>
    <row r="80" spans="1:16" x14ac:dyDescent="0.2">
      <c r="B80" s="28"/>
      <c r="C80" s="29"/>
      <c r="D80" s="29"/>
      <c r="E80" s="48"/>
      <c r="F80" s="30"/>
      <c r="I80" s="28"/>
      <c r="J80" s="47">
        <v>-105</v>
      </c>
      <c r="K80" s="47">
        <v>5.5</v>
      </c>
      <c r="L80" s="47">
        <v>-95</v>
      </c>
      <c r="M80" s="47">
        <v>9</v>
      </c>
      <c r="N80" s="30"/>
    </row>
    <row r="81" spans="1:16" ht="19" x14ac:dyDescent="0.2">
      <c r="B81" s="28"/>
      <c r="C81" s="45" t="s">
        <v>22</v>
      </c>
      <c r="D81" s="29" t="s">
        <v>8</v>
      </c>
      <c r="E81" s="48"/>
      <c r="F81" s="30"/>
      <c r="I81" s="28"/>
      <c r="J81" s="47">
        <v>-108</v>
      </c>
      <c r="K81" s="47">
        <v>3.25</v>
      </c>
      <c r="L81" s="47">
        <v>-94</v>
      </c>
      <c r="M81" s="47">
        <v>8.75</v>
      </c>
      <c r="N81" s="30"/>
    </row>
    <row r="82" spans="1:16" ht="19" x14ac:dyDescent="0.2">
      <c r="B82" s="28"/>
      <c r="C82" s="45" t="s">
        <v>6</v>
      </c>
      <c r="D82" s="29" t="s">
        <v>30</v>
      </c>
      <c r="E82" s="48"/>
      <c r="F82" s="30"/>
      <c r="I82" s="28"/>
      <c r="J82" s="47">
        <v>-110</v>
      </c>
      <c r="K82" s="47">
        <v>2</v>
      </c>
      <c r="L82" s="47">
        <v>-86</v>
      </c>
      <c r="M82" s="47">
        <v>9</v>
      </c>
      <c r="N82" s="30"/>
    </row>
    <row r="83" spans="1:16" x14ac:dyDescent="0.2">
      <c r="B83" s="28"/>
      <c r="C83" s="29"/>
      <c r="D83" s="29"/>
      <c r="E83" s="48"/>
      <c r="F83" s="30"/>
      <c r="I83" s="28"/>
      <c r="J83" s="47">
        <v>-113</v>
      </c>
      <c r="K83" s="47">
        <v>0.5</v>
      </c>
      <c r="L83" s="47">
        <v>-95</v>
      </c>
      <c r="M83" s="47">
        <v>8.5</v>
      </c>
      <c r="N83" s="30"/>
    </row>
    <row r="84" spans="1:16" ht="19" x14ac:dyDescent="0.2">
      <c r="B84" s="28"/>
      <c r="C84" s="45" t="s">
        <v>23</v>
      </c>
      <c r="D84" s="29" t="s">
        <v>1</v>
      </c>
      <c r="E84" s="48"/>
      <c r="F84" s="30"/>
      <c r="I84" s="28"/>
      <c r="J84" s="47">
        <v>-109</v>
      </c>
      <c r="K84" s="47">
        <v>4</v>
      </c>
      <c r="L84" s="47">
        <v>-96</v>
      </c>
      <c r="M84" s="47">
        <v>9.25</v>
      </c>
      <c r="N84" s="30"/>
    </row>
    <row r="85" spans="1:16" ht="19" x14ac:dyDescent="0.2">
      <c r="B85" s="28"/>
      <c r="C85" s="45" t="s">
        <v>7</v>
      </c>
      <c r="D85" s="29" t="s">
        <v>71</v>
      </c>
      <c r="E85" s="48"/>
      <c r="F85" s="30"/>
      <c r="I85" s="28"/>
      <c r="J85" s="47">
        <v>-107</v>
      </c>
      <c r="K85" s="47">
        <v>2.5</v>
      </c>
      <c r="L85" s="47">
        <v>-93</v>
      </c>
      <c r="M85" s="47">
        <v>9</v>
      </c>
      <c r="N85" s="30"/>
    </row>
    <row r="86" spans="1:16" s="49" customFormat="1" ht="17" thickBot="1" x14ac:dyDescent="0.25">
      <c r="B86" s="50"/>
      <c r="C86" s="51"/>
      <c r="D86" s="51"/>
      <c r="E86" s="51"/>
      <c r="F86" s="52"/>
      <c r="I86" s="50"/>
      <c r="J86" s="53"/>
      <c r="K86" s="53"/>
      <c r="L86" s="53"/>
      <c r="M86" s="53"/>
      <c r="N86" s="52"/>
    </row>
    <row r="87" spans="1:16" ht="17" thickTop="1" x14ac:dyDescent="0.2">
      <c r="C87" s="54"/>
      <c r="D87" s="54"/>
      <c r="E87" s="54"/>
    </row>
    <row r="88" spans="1:16" s="49" customFormat="1" ht="17" thickBo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6" t="s">
        <v>41</v>
      </c>
      <c r="K88" s="56"/>
      <c r="L88" s="56"/>
      <c r="M88" s="56"/>
      <c r="N88" s="55"/>
      <c r="O88" s="55"/>
      <c r="P88" s="55"/>
    </row>
    <row r="89" spans="1:16" ht="17" thickTop="1" x14ac:dyDescent="0.2">
      <c r="A89" s="57"/>
      <c r="B89" s="57"/>
      <c r="C89" s="57"/>
      <c r="D89" s="57"/>
      <c r="E89" s="57"/>
      <c r="F89" s="57"/>
      <c r="G89" s="57"/>
      <c r="H89" s="57"/>
      <c r="I89" s="58"/>
      <c r="J89" s="59"/>
      <c r="K89" s="59"/>
      <c r="L89" s="59"/>
      <c r="M89" s="59"/>
      <c r="N89" s="60"/>
      <c r="O89" s="57"/>
      <c r="P89" s="57"/>
    </row>
    <row r="90" spans="1:16" ht="19" x14ac:dyDescent="0.2">
      <c r="I90" s="28"/>
      <c r="J90" s="61" t="s">
        <v>53</v>
      </c>
      <c r="K90" s="61" t="s">
        <v>54</v>
      </c>
      <c r="L90" s="61" t="s">
        <v>55</v>
      </c>
      <c r="M90" s="61" t="s">
        <v>56</v>
      </c>
      <c r="N90" s="30"/>
    </row>
    <row r="91" spans="1:16" x14ac:dyDescent="0.2">
      <c r="I91" s="28"/>
      <c r="J91" s="47">
        <f>MEDIAN(J78:J89)</f>
        <v>-108.5</v>
      </c>
      <c r="K91" s="47">
        <f>MEDIAN(K78:K89)</f>
        <v>2.625</v>
      </c>
      <c r="L91" s="47">
        <f>MEDIAN(L78:L89)</f>
        <v>-93.5</v>
      </c>
      <c r="M91" s="47">
        <f>MEDIAN(M78:M89)</f>
        <v>9</v>
      </c>
      <c r="N91" s="30"/>
    </row>
    <row r="92" spans="1:16" ht="38" x14ac:dyDescent="0.2">
      <c r="I92" s="28"/>
      <c r="J92" s="62" t="s">
        <v>37</v>
      </c>
      <c r="K92" s="62" t="s">
        <v>37</v>
      </c>
      <c r="L92" s="62" t="s">
        <v>38</v>
      </c>
      <c r="M92" s="62" t="s">
        <v>38</v>
      </c>
      <c r="N92" s="30"/>
    </row>
    <row r="93" spans="1:16" x14ac:dyDescent="0.2">
      <c r="I93" s="28"/>
      <c r="J93" s="63">
        <f>STDEV(J78:J89)</f>
        <v>3.6936238496708271</v>
      </c>
      <c r="K93" s="63">
        <f>STDEV(K78:K89)</f>
        <v>2.9259842666308766</v>
      </c>
      <c r="L93" s="63">
        <f>STDEV(L78:L89)</f>
        <v>4.240535680446853</v>
      </c>
      <c r="M93" s="63">
        <f>STDEV(M78:M89)</f>
        <v>0.22903134532822608</v>
      </c>
      <c r="N93" s="30"/>
    </row>
    <row r="94" spans="1:16" ht="17" thickBot="1" x14ac:dyDescent="0.25">
      <c r="I94" s="34"/>
      <c r="J94" s="64"/>
      <c r="K94" s="64"/>
      <c r="L94" s="64"/>
      <c r="M94" s="64"/>
      <c r="N94" s="36"/>
    </row>
    <row r="95" spans="1:16" ht="17" thickTop="1" x14ac:dyDescent="0.2"/>
    <row r="98" spans="1:16" ht="28" x14ac:dyDescent="0.3">
      <c r="C98" s="37" t="s">
        <v>75</v>
      </c>
      <c r="J98" s="38" t="s">
        <v>99</v>
      </c>
    </row>
    <row r="99" spans="1:16" ht="15" customHeight="1" x14ac:dyDescent="0.3">
      <c r="C99" s="37"/>
      <c r="J99" s="38"/>
    </row>
    <row r="100" spans="1:16" s="24" customFormat="1" ht="20" thickBot="1" x14ac:dyDescent="0.25">
      <c r="C100" s="24" t="s">
        <v>39</v>
      </c>
      <c r="J100" s="39" t="s">
        <v>40</v>
      </c>
      <c r="K100" s="39"/>
      <c r="L100" s="39"/>
      <c r="M100" s="39"/>
    </row>
    <row r="101" spans="1:16" s="24" customFormat="1" ht="39" thickTop="1" x14ac:dyDescent="0.2">
      <c r="B101" s="40"/>
      <c r="C101" s="41" t="s">
        <v>0</v>
      </c>
      <c r="D101" s="42">
        <v>44350</v>
      </c>
      <c r="E101" s="41"/>
      <c r="F101" s="43"/>
      <c r="I101" s="40"/>
      <c r="J101" s="44" t="s">
        <v>100</v>
      </c>
      <c r="K101" s="44" t="s">
        <v>24</v>
      </c>
      <c r="L101" s="44" t="s">
        <v>101</v>
      </c>
      <c r="M101" s="44" t="s">
        <v>25</v>
      </c>
      <c r="N101" s="43"/>
    </row>
    <row r="102" spans="1:16" ht="19" x14ac:dyDescent="0.2">
      <c r="B102" s="28"/>
      <c r="C102" s="45" t="s">
        <v>2</v>
      </c>
      <c r="D102" s="46" t="s">
        <v>46</v>
      </c>
      <c r="E102" s="29"/>
      <c r="F102" s="30"/>
      <c r="I102" s="28"/>
      <c r="J102" s="47">
        <v>-112</v>
      </c>
      <c r="K102" s="47">
        <v>6.75</v>
      </c>
      <c r="L102" s="47">
        <v>-102</v>
      </c>
      <c r="M102" s="47">
        <v>10</v>
      </c>
      <c r="N102" s="30"/>
    </row>
    <row r="103" spans="1:16" ht="19" x14ac:dyDescent="0.2">
      <c r="B103" s="28"/>
      <c r="C103" s="45" t="s">
        <v>5</v>
      </c>
      <c r="D103" s="48" t="s">
        <v>4</v>
      </c>
      <c r="E103" s="48"/>
      <c r="F103" s="30"/>
      <c r="I103" s="28"/>
      <c r="J103" s="47">
        <v>-112</v>
      </c>
      <c r="K103" s="47">
        <v>7.5</v>
      </c>
      <c r="L103" s="47">
        <v>-104</v>
      </c>
      <c r="M103" s="47">
        <v>9.5</v>
      </c>
      <c r="N103" s="30"/>
    </row>
    <row r="104" spans="1:16" x14ac:dyDescent="0.2">
      <c r="B104" s="28"/>
      <c r="C104" s="29"/>
      <c r="D104" s="29"/>
      <c r="E104" s="48"/>
      <c r="F104" s="30"/>
      <c r="I104" s="28"/>
      <c r="J104" s="47">
        <v>-111</v>
      </c>
      <c r="K104" s="47">
        <v>7.75</v>
      </c>
      <c r="L104" s="47">
        <v>-101</v>
      </c>
      <c r="M104" s="47">
        <v>9.5</v>
      </c>
      <c r="N104" s="30"/>
    </row>
    <row r="105" spans="1:16" ht="19" x14ac:dyDescent="0.2">
      <c r="B105" s="28"/>
      <c r="C105" s="45" t="s">
        <v>22</v>
      </c>
      <c r="D105" s="29" t="s">
        <v>8</v>
      </c>
      <c r="E105" s="48"/>
      <c r="F105" s="30"/>
      <c r="I105" s="28"/>
      <c r="J105" s="47">
        <v>-110</v>
      </c>
      <c r="K105" s="47">
        <v>8</v>
      </c>
      <c r="L105" s="47">
        <v>-102</v>
      </c>
      <c r="M105" s="47">
        <v>9.25</v>
      </c>
      <c r="N105" s="30"/>
    </row>
    <row r="106" spans="1:16" ht="19" x14ac:dyDescent="0.2">
      <c r="B106" s="28"/>
      <c r="C106" s="45" t="s">
        <v>6</v>
      </c>
      <c r="D106" s="29" t="s">
        <v>30</v>
      </c>
      <c r="E106" s="48"/>
      <c r="F106" s="30"/>
      <c r="I106" s="28"/>
      <c r="J106" s="47">
        <v>-110</v>
      </c>
      <c r="K106" s="47">
        <v>7.5</v>
      </c>
      <c r="L106" s="47">
        <v>-102</v>
      </c>
      <c r="M106" s="47">
        <v>9.25</v>
      </c>
      <c r="N106" s="30"/>
    </row>
    <row r="107" spans="1:16" x14ac:dyDescent="0.2">
      <c r="B107" s="28"/>
      <c r="C107" s="29"/>
      <c r="D107" s="29"/>
      <c r="E107" s="48"/>
      <c r="F107" s="30"/>
      <c r="I107" s="28"/>
      <c r="J107" s="47">
        <v>-110</v>
      </c>
      <c r="K107" s="47">
        <v>7.75</v>
      </c>
      <c r="L107" s="47">
        <v>-101</v>
      </c>
      <c r="M107" s="47">
        <v>9.75</v>
      </c>
      <c r="N107" s="30"/>
    </row>
    <row r="108" spans="1:16" ht="19" x14ac:dyDescent="0.2">
      <c r="B108" s="28"/>
      <c r="C108" s="45" t="s">
        <v>23</v>
      </c>
      <c r="D108" s="29" t="s">
        <v>1</v>
      </c>
      <c r="E108" s="48"/>
      <c r="F108" s="30"/>
      <c r="I108" s="28"/>
      <c r="J108" s="47">
        <v>-110</v>
      </c>
      <c r="K108" s="47">
        <v>7.5</v>
      </c>
      <c r="L108" s="47">
        <v>-107</v>
      </c>
      <c r="M108" s="47">
        <v>8.75</v>
      </c>
      <c r="N108" s="30"/>
    </row>
    <row r="109" spans="1:16" ht="19" x14ac:dyDescent="0.2">
      <c r="B109" s="28"/>
      <c r="C109" s="45" t="s">
        <v>7</v>
      </c>
      <c r="D109" s="29" t="s">
        <v>71</v>
      </c>
      <c r="E109" s="48"/>
      <c r="F109" s="30"/>
      <c r="I109" s="28"/>
      <c r="J109" s="47">
        <v>-110</v>
      </c>
      <c r="K109" s="47">
        <v>7.5</v>
      </c>
      <c r="L109" s="47">
        <v>-103</v>
      </c>
      <c r="M109" s="47">
        <v>9.25</v>
      </c>
      <c r="N109" s="30"/>
    </row>
    <row r="110" spans="1:16" s="49" customFormat="1" ht="17" thickBot="1" x14ac:dyDescent="0.25">
      <c r="B110" s="50"/>
      <c r="C110" s="51"/>
      <c r="D110" s="51"/>
      <c r="E110" s="51"/>
      <c r="F110" s="52"/>
      <c r="I110" s="50"/>
      <c r="J110" s="53"/>
      <c r="K110" s="53"/>
      <c r="L110" s="53"/>
      <c r="M110" s="53"/>
      <c r="N110" s="52"/>
    </row>
    <row r="111" spans="1:16" ht="17" thickTop="1" x14ac:dyDescent="0.2">
      <c r="C111" s="54"/>
      <c r="D111" s="54"/>
      <c r="E111" s="54"/>
    </row>
    <row r="112" spans="1:16" s="49" customFormat="1" ht="17" thickBo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6" t="s">
        <v>41</v>
      </c>
      <c r="K112" s="56"/>
      <c r="L112" s="56"/>
      <c r="M112" s="56"/>
      <c r="N112" s="55"/>
      <c r="O112" s="55"/>
      <c r="P112" s="55"/>
    </row>
    <row r="113" spans="1:16" ht="17" thickTop="1" x14ac:dyDescent="0.2">
      <c r="A113" s="57"/>
      <c r="B113" s="57"/>
      <c r="C113" s="57"/>
      <c r="D113" s="57"/>
      <c r="E113" s="57"/>
      <c r="F113" s="57"/>
      <c r="G113" s="57"/>
      <c r="H113" s="57"/>
      <c r="I113" s="58"/>
      <c r="J113" s="59"/>
      <c r="K113" s="59"/>
      <c r="L113" s="59"/>
      <c r="M113" s="59"/>
      <c r="N113" s="60"/>
      <c r="O113" s="57"/>
      <c r="P113" s="57"/>
    </row>
    <row r="114" spans="1:16" ht="19" x14ac:dyDescent="0.2">
      <c r="I114" s="28"/>
      <c r="J114" s="61" t="s">
        <v>53</v>
      </c>
      <c r="K114" s="61" t="s">
        <v>54</v>
      </c>
      <c r="L114" s="61" t="s">
        <v>55</v>
      </c>
      <c r="M114" s="61" t="s">
        <v>56</v>
      </c>
      <c r="N114" s="30"/>
    </row>
    <row r="115" spans="1:16" x14ac:dyDescent="0.2">
      <c r="I115" s="28"/>
      <c r="J115" s="47">
        <f>MEDIAN(J102:J113)</f>
        <v>-110</v>
      </c>
      <c r="K115" s="47">
        <f>MEDIAN(K102:K113)</f>
        <v>7.5</v>
      </c>
      <c r="L115" s="47">
        <f>MEDIAN(L102:L113)</f>
        <v>-102</v>
      </c>
      <c r="M115" s="47">
        <f>MEDIAN(M102:M113)</f>
        <v>9.375</v>
      </c>
      <c r="N115" s="30"/>
    </row>
    <row r="116" spans="1:16" ht="38" x14ac:dyDescent="0.2">
      <c r="I116" s="28"/>
      <c r="J116" s="62" t="s">
        <v>37</v>
      </c>
      <c r="K116" s="62" t="s">
        <v>37</v>
      </c>
      <c r="L116" s="62" t="s">
        <v>38</v>
      </c>
      <c r="M116" s="62" t="s">
        <v>38</v>
      </c>
      <c r="N116" s="30"/>
    </row>
    <row r="117" spans="1:16" x14ac:dyDescent="0.2">
      <c r="I117" s="28"/>
      <c r="J117" s="63">
        <f>STDEV(J102:J113)</f>
        <v>0.91612538131290433</v>
      </c>
      <c r="K117" s="63">
        <f>STDEV(K102:K113)</f>
        <v>0.3644344934278313</v>
      </c>
      <c r="L117" s="63">
        <f>STDEV(L102:L113)</f>
        <v>1.9820624179302297</v>
      </c>
      <c r="M117" s="63">
        <f>STDEV(M102:M113)</f>
        <v>0.37648515432692886</v>
      </c>
      <c r="N117" s="30"/>
    </row>
    <row r="118" spans="1:16" ht="17" thickBot="1" x14ac:dyDescent="0.25">
      <c r="I118" s="34"/>
      <c r="J118" s="64"/>
      <c r="K118" s="64"/>
      <c r="L118" s="64"/>
      <c r="M118" s="64"/>
      <c r="N118" s="36"/>
    </row>
    <row r="119" spans="1:16" ht="17" thickTop="1" x14ac:dyDescent="0.2"/>
    <row r="122" spans="1:16" ht="28" x14ac:dyDescent="0.3">
      <c r="C122" s="37" t="s">
        <v>81</v>
      </c>
      <c r="J122" s="38" t="s">
        <v>49</v>
      </c>
    </row>
    <row r="123" spans="1:16" ht="15" customHeight="1" x14ac:dyDescent="0.3">
      <c r="C123" s="37"/>
      <c r="J123" s="38"/>
    </row>
    <row r="124" spans="1:16" s="24" customFormat="1" ht="20" thickBot="1" x14ac:dyDescent="0.25">
      <c r="C124" s="24" t="s">
        <v>39</v>
      </c>
      <c r="J124" s="39" t="s">
        <v>40</v>
      </c>
      <c r="K124" s="39"/>
      <c r="L124" s="39"/>
      <c r="M124" s="39"/>
    </row>
    <row r="125" spans="1:16" s="24" customFormat="1" ht="39" thickTop="1" x14ac:dyDescent="0.2">
      <c r="B125" s="40"/>
      <c r="C125" s="41" t="s">
        <v>0</v>
      </c>
      <c r="D125" s="42">
        <v>44350</v>
      </c>
      <c r="E125" s="41"/>
      <c r="F125" s="43"/>
      <c r="I125" s="40"/>
      <c r="J125" s="44" t="s">
        <v>100</v>
      </c>
      <c r="K125" s="44" t="s">
        <v>24</v>
      </c>
      <c r="L125" s="44" t="s">
        <v>101</v>
      </c>
      <c r="M125" s="44" t="s">
        <v>25</v>
      </c>
      <c r="N125" s="43"/>
    </row>
    <row r="126" spans="1:16" ht="19" x14ac:dyDescent="0.2">
      <c r="B126" s="28"/>
      <c r="C126" s="45" t="s">
        <v>2</v>
      </c>
      <c r="D126" s="46" t="s">
        <v>51</v>
      </c>
      <c r="E126" s="65" t="s">
        <v>52</v>
      </c>
      <c r="F126" s="30"/>
      <c r="I126" s="28"/>
      <c r="J126" s="47">
        <v>-108</v>
      </c>
      <c r="K126" s="47">
        <v>4</v>
      </c>
      <c r="L126" s="47">
        <v>-106</v>
      </c>
      <c r="M126" s="47">
        <v>5.5</v>
      </c>
      <c r="N126" s="30"/>
    </row>
    <row r="127" spans="1:16" ht="19" x14ac:dyDescent="0.2">
      <c r="B127" s="28"/>
      <c r="C127" s="45" t="s">
        <v>5</v>
      </c>
      <c r="D127" s="48" t="s">
        <v>4</v>
      </c>
      <c r="E127" s="48"/>
      <c r="F127" s="30"/>
      <c r="I127" s="28"/>
      <c r="J127" s="47">
        <v>-102</v>
      </c>
      <c r="K127" s="47">
        <v>7</v>
      </c>
      <c r="L127" s="47">
        <v>-107</v>
      </c>
      <c r="M127" s="47">
        <v>5.75</v>
      </c>
      <c r="N127" s="30"/>
    </row>
    <row r="128" spans="1:16" x14ac:dyDescent="0.2">
      <c r="B128" s="28"/>
      <c r="C128" s="29"/>
      <c r="D128" s="29"/>
      <c r="E128" s="48"/>
      <c r="F128" s="30"/>
      <c r="I128" s="28"/>
      <c r="J128" s="47">
        <v>-108</v>
      </c>
      <c r="K128" s="47">
        <v>4</v>
      </c>
      <c r="L128" s="47">
        <v>-98</v>
      </c>
      <c r="M128" s="47">
        <v>8.25</v>
      </c>
      <c r="N128" s="30"/>
    </row>
    <row r="129" spans="1:16" ht="19" x14ac:dyDescent="0.2">
      <c r="B129" s="28"/>
      <c r="C129" s="45" t="s">
        <v>22</v>
      </c>
      <c r="D129" s="29" t="s">
        <v>8</v>
      </c>
      <c r="E129" s="48"/>
      <c r="F129" s="30"/>
      <c r="I129" s="28"/>
      <c r="J129" s="47">
        <v>-110</v>
      </c>
      <c r="K129" s="47">
        <v>3.25</v>
      </c>
      <c r="L129" s="47">
        <v>-108</v>
      </c>
      <c r="M129" s="47">
        <v>4.75</v>
      </c>
      <c r="N129" s="30"/>
    </row>
    <row r="130" spans="1:16" ht="19" x14ac:dyDescent="0.2">
      <c r="B130" s="28"/>
      <c r="C130" s="45" t="s">
        <v>6</v>
      </c>
      <c r="D130" s="29" t="s">
        <v>30</v>
      </c>
      <c r="E130" s="48"/>
      <c r="F130" s="30"/>
      <c r="I130" s="28"/>
      <c r="J130" s="47">
        <v>-108</v>
      </c>
      <c r="K130" s="47">
        <v>3.5</v>
      </c>
      <c r="L130" s="47">
        <v>-110</v>
      </c>
      <c r="M130" s="47">
        <v>5.75</v>
      </c>
      <c r="N130" s="30"/>
    </row>
    <row r="131" spans="1:16" x14ac:dyDescent="0.2">
      <c r="B131" s="28"/>
      <c r="C131" s="29"/>
      <c r="D131" s="29"/>
      <c r="E131" s="48"/>
      <c r="F131" s="30"/>
      <c r="I131" s="28"/>
      <c r="J131" s="47">
        <v>-110</v>
      </c>
      <c r="K131" s="47">
        <v>3.25</v>
      </c>
      <c r="L131" s="47">
        <v>-103</v>
      </c>
      <c r="M131" s="47">
        <v>6.5</v>
      </c>
      <c r="N131" s="30"/>
    </row>
    <row r="132" spans="1:16" ht="19" x14ac:dyDescent="0.2">
      <c r="B132" s="28"/>
      <c r="C132" s="45" t="s">
        <v>23</v>
      </c>
      <c r="D132" s="29" t="s">
        <v>1</v>
      </c>
      <c r="E132" s="48"/>
      <c r="F132" s="30"/>
      <c r="I132" s="28"/>
      <c r="J132" s="47">
        <v>-102</v>
      </c>
      <c r="K132" s="47">
        <v>6.5</v>
      </c>
      <c r="L132" s="47">
        <v>-104</v>
      </c>
      <c r="M132" s="47">
        <v>6.25</v>
      </c>
      <c r="N132" s="30"/>
    </row>
    <row r="133" spans="1:16" ht="19" x14ac:dyDescent="0.2">
      <c r="B133" s="28"/>
      <c r="C133" s="45" t="s">
        <v>7</v>
      </c>
      <c r="D133" s="29" t="s">
        <v>71</v>
      </c>
      <c r="E133" s="48"/>
      <c r="F133" s="30"/>
      <c r="I133" s="28"/>
      <c r="J133" s="47">
        <v>-111</v>
      </c>
      <c r="K133" s="47">
        <v>2.5</v>
      </c>
      <c r="L133" s="47">
        <v>-113</v>
      </c>
      <c r="M133" s="47">
        <v>1</v>
      </c>
      <c r="N133" s="30"/>
    </row>
    <row r="134" spans="1:16" s="49" customFormat="1" ht="17" thickBot="1" x14ac:dyDescent="0.25">
      <c r="B134" s="50"/>
      <c r="C134" s="51"/>
      <c r="D134" s="51"/>
      <c r="E134" s="51"/>
      <c r="F134" s="52"/>
      <c r="I134" s="50"/>
      <c r="J134" s="53"/>
      <c r="K134" s="53"/>
      <c r="L134" s="53"/>
      <c r="M134" s="53"/>
      <c r="N134" s="52"/>
    </row>
    <row r="135" spans="1:16" ht="17" thickTop="1" x14ac:dyDescent="0.2">
      <c r="C135" s="54"/>
      <c r="D135" s="54"/>
      <c r="E135" s="54"/>
    </row>
    <row r="136" spans="1:16" s="49" customFormat="1" ht="17" thickBo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6" t="s">
        <v>41</v>
      </c>
      <c r="K136" s="56"/>
      <c r="L136" s="56"/>
      <c r="M136" s="56"/>
      <c r="N136" s="55"/>
      <c r="O136" s="55"/>
      <c r="P136" s="55"/>
    </row>
    <row r="137" spans="1:16" ht="17" thickTop="1" x14ac:dyDescent="0.2">
      <c r="A137" s="57"/>
      <c r="B137" s="57"/>
      <c r="C137" s="57"/>
      <c r="D137" s="57"/>
      <c r="E137" s="57"/>
      <c r="F137" s="57"/>
      <c r="G137" s="57"/>
      <c r="H137" s="57"/>
      <c r="I137" s="58"/>
      <c r="J137" s="59"/>
      <c r="K137" s="59"/>
      <c r="L137" s="59"/>
      <c r="M137" s="59"/>
      <c r="N137" s="60"/>
      <c r="O137" s="57"/>
      <c r="P137" s="57"/>
    </row>
    <row r="138" spans="1:16" ht="19" x14ac:dyDescent="0.2">
      <c r="I138" s="28"/>
      <c r="J138" s="61" t="s">
        <v>53</v>
      </c>
      <c r="K138" s="61" t="s">
        <v>54</v>
      </c>
      <c r="L138" s="61" t="s">
        <v>55</v>
      </c>
      <c r="M138" s="61" t="s">
        <v>56</v>
      </c>
      <c r="N138" s="30"/>
    </row>
    <row r="139" spans="1:16" x14ac:dyDescent="0.2">
      <c r="I139" s="28"/>
      <c r="J139" s="47">
        <f>MEDIAN(J126:J137)</f>
        <v>-108</v>
      </c>
      <c r="K139" s="47">
        <f>MEDIAN(K126:K137)</f>
        <v>3.75</v>
      </c>
      <c r="L139" s="47">
        <f>MEDIAN(L126:L137)</f>
        <v>-106.5</v>
      </c>
      <c r="M139" s="47">
        <f>MEDIAN(M126:M137)</f>
        <v>5.75</v>
      </c>
      <c r="N139" s="30"/>
    </row>
    <row r="140" spans="1:16" ht="38" x14ac:dyDescent="0.2">
      <c r="I140" s="28"/>
      <c r="J140" s="62" t="s">
        <v>37</v>
      </c>
      <c r="K140" s="62" t="s">
        <v>37</v>
      </c>
      <c r="L140" s="62" t="s">
        <v>38</v>
      </c>
      <c r="M140" s="62" t="s">
        <v>38</v>
      </c>
      <c r="N140" s="30"/>
    </row>
    <row r="141" spans="1:16" x14ac:dyDescent="0.2">
      <c r="I141" s="28"/>
      <c r="J141" s="63">
        <f>STDEV(J126:J137)</f>
        <v>3.5025500914129899</v>
      </c>
      <c r="K141" s="63">
        <f>STDEV(K126:K137)</f>
        <v>1.6201851746019651</v>
      </c>
      <c r="L141" s="63">
        <f>STDEV(L126:L137)</f>
        <v>4.5806269065645218</v>
      </c>
      <c r="M141" s="63">
        <f>STDEV(M126:M137)</f>
        <v>2.0720827169093141</v>
      </c>
      <c r="N141" s="30"/>
    </row>
    <row r="142" spans="1:16" ht="17" thickBot="1" x14ac:dyDescent="0.25">
      <c r="I142" s="34"/>
      <c r="J142" s="64"/>
      <c r="K142" s="64"/>
      <c r="L142" s="64"/>
      <c r="M142" s="64"/>
      <c r="N142" s="36"/>
    </row>
    <row r="143" spans="1:16" ht="17" thickTop="1" x14ac:dyDescent="0.2"/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73A-A12B-4F43-BB48-3A7E41B1752A}">
  <dimension ref="C3:Q21"/>
  <sheetViews>
    <sheetView topLeftCell="B1" zoomScale="150" zoomScaleNormal="150" workbookViewId="0">
      <selection activeCell="P18" sqref="P18"/>
    </sheetView>
  </sheetViews>
  <sheetFormatPr baseColWidth="10" defaultRowHeight="16" x14ac:dyDescent="0.2"/>
  <cols>
    <col min="1" max="2" width="4.6640625" style="1" customWidth="1"/>
    <col min="3" max="3" width="4.6640625" style="49" customWidth="1"/>
    <col min="4" max="4" width="11.6640625" style="68" customWidth="1"/>
    <col min="5" max="7" width="17.33203125" style="23" customWidth="1"/>
    <col min="8" max="8" width="17.33203125" style="67" customWidth="1"/>
    <col min="9" max="9" width="3.1640625" style="1" customWidth="1"/>
    <col min="10" max="12" width="10.83203125" style="1"/>
    <col min="13" max="16" width="23.6640625" style="23" customWidth="1"/>
    <col min="17" max="17" width="18.83203125" style="1" customWidth="1"/>
    <col min="18" max="16384" width="10.83203125" style="1"/>
  </cols>
  <sheetData>
    <row r="3" spans="3:17" ht="45" x14ac:dyDescent="0.45">
      <c r="D3" s="66" t="s">
        <v>29</v>
      </c>
    </row>
    <row r="4" spans="3:17" ht="18" x14ac:dyDescent="0.2">
      <c r="E4" s="69"/>
      <c r="F4" s="69"/>
      <c r="G4" s="69"/>
      <c r="H4" s="70"/>
    </row>
    <row r="5" spans="3:17" ht="18" x14ac:dyDescent="0.2">
      <c r="M5" s="9" t="s">
        <v>84</v>
      </c>
    </row>
    <row r="11" spans="3:17" ht="18" x14ac:dyDescent="0.2">
      <c r="E11" s="69" t="s">
        <v>59</v>
      </c>
      <c r="F11" s="69" t="s">
        <v>60</v>
      </c>
      <c r="G11" s="69" t="s">
        <v>69</v>
      </c>
      <c r="H11" s="70"/>
      <c r="K11" s="49"/>
      <c r="L11" s="68"/>
      <c r="M11" s="71" t="s">
        <v>61</v>
      </c>
      <c r="N11" s="71" t="s">
        <v>61</v>
      </c>
      <c r="O11" s="71"/>
      <c r="P11" s="71"/>
      <c r="Q11" s="69"/>
    </row>
    <row r="12" spans="3:17" x14ac:dyDescent="0.2">
      <c r="C12" s="49" t="s">
        <v>57</v>
      </c>
      <c r="D12" s="68" t="s">
        <v>3</v>
      </c>
      <c r="E12" s="47">
        <v>-104.5</v>
      </c>
      <c r="F12" s="47">
        <v>5</v>
      </c>
      <c r="G12" s="23">
        <f>E12+F12-M12-N12</f>
        <v>-106.8443649460188</v>
      </c>
      <c r="H12" s="67">
        <v>4</v>
      </c>
      <c r="K12" s="49" t="s">
        <v>57</v>
      </c>
      <c r="L12" s="68" t="s">
        <v>3</v>
      </c>
      <c r="M12" s="23">
        <v>5.0709255283710997</v>
      </c>
      <c r="N12" s="23">
        <v>2.273439417647694</v>
      </c>
      <c r="Q12" s="47"/>
    </row>
    <row r="13" spans="3:17" x14ac:dyDescent="0.2">
      <c r="D13" s="68" t="s">
        <v>43</v>
      </c>
      <c r="E13" s="23">
        <v>-103</v>
      </c>
      <c r="F13" s="23">
        <v>6.75</v>
      </c>
      <c r="G13" s="23">
        <f t="shared" ref="G13:G21" si="0">E13+F13-M13-N13</f>
        <v>-99.45598977444665</v>
      </c>
      <c r="H13" s="67">
        <v>1</v>
      </c>
      <c r="K13" s="49"/>
      <c r="L13" s="68" t="s">
        <v>43</v>
      </c>
      <c r="M13" s="23">
        <v>2.1671244937540095</v>
      </c>
      <c r="N13" s="23">
        <v>1.0388652806926273</v>
      </c>
      <c r="Q13" s="23"/>
    </row>
    <row r="14" spans="3:17" x14ac:dyDescent="0.2">
      <c r="D14" s="68" t="s">
        <v>44</v>
      </c>
      <c r="E14" s="23">
        <v>-108.5</v>
      </c>
      <c r="F14" s="23">
        <v>2.625</v>
      </c>
      <c r="G14" s="23">
        <f t="shared" si="0"/>
        <v>-112.49460811630171</v>
      </c>
      <c r="H14" s="67">
        <v>5</v>
      </c>
      <c r="K14" s="49"/>
      <c r="L14" s="68" t="s">
        <v>44</v>
      </c>
      <c r="M14" s="23">
        <v>3.6936238496708271</v>
      </c>
      <c r="N14" s="23">
        <v>2.9259842666308766</v>
      </c>
      <c r="Q14" s="23"/>
    </row>
    <row r="15" spans="3:17" x14ac:dyDescent="0.2">
      <c r="D15" s="68" t="s">
        <v>45</v>
      </c>
      <c r="E15" s="23">
        <v>-110</v>
      </c>
      <c r="F15" s="23">
        <v>7.5</v>
      </c>
      <c r="G15" s="23">
        <f t="shared" si="0"/>
        <v>-103.78055987474075</v>
      </c>
      <c r="H15" s="67">
        <v>2</v>
      </c>
      <c r="K15" s="49"/>
      <c r="L15" s="68" t="s">
        <v>45</v>
      </c>
      <c r="M15" s="23">
        <v>0.91612538131290433</v>
      </c>
      <c r="N15" s="23">
        <v>0.3644344934278313</v>
      </c>
      <c r="Q15" s="23"/>
    </row>
    <row r="16" spans="3:17" x14ac:dyDescent="0.2">
      <c r="D16" s="68" t="s">
        <v>50</v>
      </c>
      <c r="E16" s="23">
        <v>-108</v>
      </c>
      <c r="F16" s="23">
        <v>3.75</v>
      </c>
      <c r="G16" s="23">
        <f t="shared" si="0"/>
        <v>-109.37273526601496</v>
      </c>
      <c r="H16" s="67">
        <v>3</v>
      </c>
      <c r="K16" s="49"/>
      <c r="L16" s="68" t="s">
        <v>50</v>
      </c>
      <c r="M16" s="23">
        <v>3.5025500914129899</v>
      </c>
      <c r="N16" s="23">
        <v>1.6201851746019651</v>
      </c>
      <c r="Q16" s="23"/>
    </row>
    <row r="17" spans="3:17" x14ac:dyDescent="0.2">
      <c r="C17" s="49" t="s">
        <v>58</v>
      </c>
      <c r="D17" s="68" t="s">
        <v>3</v>
      </c>
      <c r="E17" s="47">
        <v>-86</v>
      </c>
      <c r="F17" s="47">
        <v>8.625</v>
      </c>
      <c r="G17" s="23">
        <f t="shared" si="0"/>
        <v>-83.33600991481957</v>
      </c>
      <c r="K17" s="49" t="s">
        <v>58</v>
      </c>
      <c r="L17" s="68" t="s">
        <v>3</v>
      </c>
      <c r="M17" s="23">
        <v>4.8236767245387764</v>
      </c>
      <c r="N17" s="23">
        <v>1.1373331902807926</v>
      </c>
      <c r="O17" s="47"/>
      <c r="P17" s="47"/>
      <c r="Q17" s="47"/>
    </row>
    <row r="18" spans="3:17" x14ac:dyDescent="0.2">
      <c r="D18" s="68" t="s">
        <v>43</v>
      </c>
      <c r="E18" s="23">
        <v>-81</v>
      </c>
      <c r="F18" s="23">
        <v>9.375</v>
      </c>
      <c r="G18" s="23">
        <f t="shared" si="0"/>
        <v>-72.645528912681996</v>
      </c>
      <c r="K18" s="49"/>
      <c r="L18" s="68" t="s">
        <v>43</v>
      </c>
      <c r="M18" s="23">
        <v>0.83452296039628016</v>
      </c>
      <c r="N18" s="23">
        <v>0.18600595228571123</v>
      </c>
      <c r="Q18" s="23"/>
    </row>
    <row r="19" spans="3:17" x14ac:dyDescent="0.2">
      <c r="D19" s="68" t="s">
        <v>44</v>
      </c>
      <c r="E19" s="23">
        <v>-93.5</v>
      </c>
      <c r="F19" s="23">
        <v>9</v>
      </c>
      <c r="G19" s="23">
        <f t="shared" si="0"/>
        <v>-88.969567025775078</v>
      </c>
      <c r="K19" s="49"/>
      <c r="L19" s="68" t="s">
        <v>44</v>
      </c>
      <c r="M19" s="23">
        <v>4.240535680446853</v>
      </c>
      <c r="N19" s="23">
        <v>0.22903134532822608</v>
      </c>
      <c r="Q19" s="23"/>
    </row>
    <row r="20" spans="3:17" x14ac:dyDescent="0.2">
      <c r="D20" s="68" t="s">
        <v>45</v>
      </c>
      <c r="E20" s="23">
        <v>-102</v>
      </c>
      <c r="F20" s="23">
        <v>9.375</v>
      </c>
      <c r="G20" s="23">
        <f t="shared" si="0"/>
        <v>-94.983547572257152</v>
      </c>
      <c r="K20" s="49"/>
      <c r="L20" s="68" t="s">
        <v>45</v>
      </c>
      <c r="M20" s="23">
        <v>1.9820624179302297</v>
      </c>
      <c r="N20" s="23">
        <v>0.37648515432692886</v>
      </c>
      <c r="Q20" s="23"/>
    </row>
    <row r="21" spans="3:17" x14ac:dyDescent="0.2">
      <c r="D21" s="68" t="s">
        <v>50</v>
      </c>
      <c r="E21" s="23">
        <v>-106.5</v>
      </c>
      <c r="F21" s="23">
        <v>5.75</v>
      </c>
      <c r="G21" s="23">
        <f t="shared" si="0"/>
        <v>-107.40270962347384</v>
      </c>
      <c r="K21" s="49"/>
      <c r="L21" s="68" t="s">
        <v>50</v>
      </c>
      <c r="M21" s="23">
        <v>4.5806269065645218</v>
      </c>
      <c r="N21" s="23">
        <v>2.0720827169093141</v>
      </c>
      <c r="Q21" s="2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5643-1BE0-4143-A272-C99A93256AE7}">
  <dimension ref="A3:P144"/>
  <sheetViews>
    <sheetView zoomScale="150" zoomScaleNormal="150" workbookViewId="0">
      <selection activeCell="M4" sqref="M4"/>
    </sheetView>
  </sheetViews>
  <sheetFormatPr baseColWidth="10" defaultRowHeight="16" x14ac:dyDescent="0.2"/>
  <cols>
    <col min="1" max="1" width="3.33203125" style="21" customWidth="1"/>
    <col min="2" max="2" width="1.5" style="21" customWidth="1"/>
    <col min="3" max="3" width="29.83203125" style="21" customWidth="1"/>
    <col min="4" max="5" width="19.33203125" style="21" customWidth="1"/>
    <col min="6" max="6" width="1.83203125" style="21" customWidth="1"/>
    <col min="7" max="8" width="2" style="21" customWidth="1"/>
    <col min="9" max="9" width="1.6640625" style="21" customWidth="1"/>
    <col min="10" max="10" width="23.83203125" style="23" customWidth="1"/>
    <col min="11" max="11" width="21.5" style="23" customWidth="1"/>
    <col min="12" max="12" width="23.6640625" style="23" customWidth="1"/>
    <col min="13" max="13" width="21.5" style="23" customWidth="1"/>
    <col min="14" max="14" width="1.83203125" style="21" customWidth="1"/>
    <col min="15" max="15" width="5.33203125" style="21" customWidth="1"/>
    <col min="16" max="16" width="22.83203125" style="21" customWidth="1"/>
    <col min="17" max="16384" width="10.83203125" style="21"/>
  </cols>
  <sheetData>
    <row r="3" spans="2:16" s="18" customFormat="1" ht="28" x14ac:dyDescent="0.3">
      <c r="C3" s="19" t="s">
        <v>36</v>
      </c>
      <c r="J3" s="20"/>
      <c r="K3" s="20"/>
      <c r="L3" s="20"/>
      <c r="M3" s="20"/>
      <c r="P3" s="72"/>
    </row>
    <row r="4" spans="2:16" ht="45" x14ac:dyDescent="0.45">
      <c r="C4" s="22" t="s">
        <v>42</v>
      </c>
    </row>
    <row r="5" spans="2:16" ht="28" customHeight="1" x14ac:dyDescent="0.45">
      <c r="C5" s="22"/>
      <c r="L5" s="9" t="s">
        <v>84</v>
      </c>
    </row>
    <row r="6" spans="2:16" ht="23" customHeight="1" x14ac:dyDescent="0.45">
      <c r="C6" s="22"/>
    </row>
    <row r="9" spans="2:16" ht="20" thickBot="1" x14ac:dyDescent="0.25">
      <c r="C9" s="24" t="s">
        <v>39</v>
      </c>
    </row>
    <row r="10" spans="2:16" ht="17" thickTop="1" x14ac:dyDescent="0.2">
      <c r="B10" s="25"/>
      <c r="C10" s="26"/>
      <c r="D10" s="26"/>
      <c r="E10" s="26"/>
      <c r="F10" s="27"/>
    </row>
    <row r="11" spans="2:16" x14ac:dyDescent="0.2">
      <c r="B11" s="28"/>
      <c r="C11" s="29" t="s">
        <v>15</v>
      </c>
      <c r="D11" s="29" t="s">
        <v>10</v>
      </c>
      <c r="E11" s="29"/>
      <c r="F11" s="30"/>
      <c r="K11" s="31" t="s">
        <v>70</v>
      </c>
    </row>
    <row r="12" spans="2:16" x14ac:dyDescent="0.2">
      <c r="B12" s="28"/>
      <c r="C12" s="29" t="s">
        <v>12</v>
      </c>
      <c r="D12" s="32" t="s">
        <v>94</v>
      </c>
      <c r="E12" s="29" t="s">
        <v>26</v>
      </c>
      <c r="F12" s="30"/>
      <c r="K12" s="33" t="s">
        <v>31</v>
      </c>
    </row>
    <row r="13" spans="2:16" x14ac:dyDescent="0.2">
      <c r="B13" s="28"/>
      <c r="C13" s="29" t="s">
        <v>33</v>
      </c>
      <c r="D13" s="29">
        <v>7</v>
      </c>
      <c r="E13" s="29"/>
      <c r="F13" s="30"/>
      <c r="K13" s="33" t="s">
        <v>32</v>
      </c>
    </row>
    <row r="14" spans="2:16" x14ac:dyDescent="0.2">
      <c r="B14" s="28"/>
      <c r="C14" s="29" t="s">
        <v>13</v>
      </c>
      <c r="D14" s="29" t="s">
        <v>14</v>
      </c>
      <c r="E14" s="29"/>
      <c r="F14" s="30"/>
      <c r="K14" s="21"/>
    </row>
    <row r="15" spans="2:16" x14ac:dyDescent="0.2">
      <c r="B15" s="28"/>
      <c r="C15" s="29" t="s">
        <v>16</v>
      </c>
      <c r="D15" s="29" t="s">
        <v>17</v>
      </c>
      <c r="E15" s="29" t="s">
        <v>93</v>
      </c>
      <c r="F15" s="30"/>
      <c r="K15" s="33" t="s">
        <v>34</v>
      </c>
    </row>
    <row r="16" spans="2:16" x14ac:dyDescent="0.2">
      <c r="B16" s="28"/>
      <c r="C16" s="29"/>
      <c r="D16" s="29"/>
      <c r="E16" s="29"/>
      <c r="F16" s="30"/>
      <c r="K16" s="33" t="s">
        <v>35</v>
      </c>
    </row>
    <row r="17" spans="2:16" x14ac:dyDescent="0.2">
      <c r="B17" s="28"/>
      <c r="C17" s="29" t="s">
        <v>18</v>
      </c>
      <c r="D17" s="29" t="s">
        <v>10</v>
      </c>
      <c r="E17" s="29"/>
      <c r="F17" s="30"/>
    </row>
    <row r="18" spans="2:16" x14ac:dyDescent="0.2">
      <c r="B18" s="28"/>
      <c r="C18" s="29" t="s">
        <v>12</v>
      </c>
      <c r="D18" s="32" t="s">
        <v>102</v>
      </c>
      <c r="E18" s="29" t="s">
        <v>26</v>
      </c>
      <c r="F18" s="30"/>
    </row>
    <row r="19" spans="2:16" x14ac:dyDescent="0.2">
      <c r="B19" s="28"/>
      <c r="C19" s="29" t="s">
        <v>33</v>
      </c>
      <c r="D19" s="29">
        <v>7</v>
      </c>
      <c r="E19" s="29"/>
      <c r="F19" s="30"/>
    </row>
    <row r="20" spans="2:16" x14ac:dyDescent="0.2">
      <c r="B20" s="28"/>
      <c r="C20" s="29" t="s">
        <v>13</v>
      </c>
      <c r="D20" s="29" t="s">
        <v>14</v>
      </c>
      <c r="E20" s="29"/>
      <c r="F20" s="30"/>
    </row>
    <row r="21" spans="2:16" x14ac:dyDescent="0.2">
      <c r="B21" s="28"/>
      <c r="C21" s="29" t="s">
        <v>16</v>
      </c>
      <c r="D21" s="29" t="s">
        <v>19</v>
      </c>
      <c r="E21" s="29" t="s">
        <v>95</v>
      </c>
      <c r="F21" s="30"/>
    </row>
    <row r="22" spans="2:16" x14ac:dyDescent="0.2">
      <c r="B22" s="28"/>
      <c r="C22" s="29"/>
      <c r="D22" s="29"/>
      <c r="E22" s="29"/>
      <c r="F22" s="30"/>
    </row>
    <row r="23" spans="2:16" x14ac:dyDescent="0.2">
      <c r="B23" s="28"/>
      <c r="C23" s="29" t="s">
        <v>9</v>
      </c>
      <c r="D23" s="29" t="s">
        <v>11</v>
      </c>
      <c r="E23" s="29"/>
      <c r="F23" s="30"/>
    </row>
    <row r="24" spans="2:16" x14ac:dyDescent="0.2">
      <c r="B24" s="28"/>
      <c r="C24" s="29" t="s">
        <v>27</v>
      </c>
      <c r="D24" s="29" t="s">
        <v>28</v>
      </c>
      <c r="E24" s="29"/>
      <c r="F24" s="30"/>
    </row>
    <row r="25" spans="2:16" ht="17" thickBot="1" x14ac:dyDescent="0.25">
      <c r="B25" s="34"/>
      <c r="C25" s="35"/>
      <c r="D25" s="35"/>
      <c r="E25" s="35"/>
      <c r="F25" s="36"/>
    </row>
    <row r="26" spans="2:16" ht="17" thickTop="1" x14ac:dyDescent="0.2"/>
    <row r="27" spans="2:16" ht="28" x14ac:dyDescent="0.3">
      <c r="C27" s="37" t="s">
        <v>76</v>
      </c>
      <c r="J27" s="38" t="s">
        <v>96</v>
      </c>
    </row>
    <row r="28" spans="2:16" ht="15" customHeight="1" x14ac:dyDescent="0.3">
      <c r="C28" s="37"/>
      <c r="J28" s="38"/>
    </row>
    <row r="29" spans="2:16" s="24" customFormat="1" ht="20" thickBot="1" x14ac:dyDescent="0.25">
      <c r="C29" s="24" t="s">
        <v>39</v>
      </c>
      <c r="J29" s="39" t="s">
        <v>40</v>
      </c>
      <c r="K29" s="39"/>
      <c r="L29" s="39"/>
      <c r="M29" s="39"/>
      <c r="P29" s="73"/>
    </row>
    <row r="30" spans="2:16" s="24" customFormat="1" ht="39" thickTop="1" x14ac:dyDescent="0.2">
      <c r="B30" s="40"/>
      <c r="C30" s="41" t="s">
        <v>0</v>
      </c>
      <c r="D30" s="42">
        <v>44351</v>
      </c>
      <c r="E30" s="41"/>
      <c r="F30" s="43"/>
      <c r="I30" s="40"/>
      <c r="J30" s="44" t="s">
        <v>100</v>
      </c>
      <c r="K30" s="44" t="s">
        <v>24</v>
      </c>
      <c r="L30" s="44" t="s">
        <v>101</v>
      </c>
      <c r="M30" s="44" t="s">
        <v>25</v>
      </c>
      <c r="N30" s="43"/>
      <c r="P30" s="73"/>
    </row>
    <row r="31" spans="2:16" ht="19" x14ac:dyDescent="0.2">
      <c r="B31" s="28"/>
      <c r="C31" s="45" t="s">
        <v>2</v>
      </c>
      <c r="D31" s="46" t="s">
        <v>3</v>
      </c>
      <c r="E31" s="29"/>
      <c r="F31" s="30"/>
      <c r="I31" s="28"/>
      <c r="J31" s="47">
        <v>-110</v>
      </c>
      <c r="K31" s="47">
        <v>0.5</v>
      </c>
      <c r="L31" s="47">
        <v>-85</v>
      </c>
      <c r="M31" s="47">
        <v>9.75</v>
      </c>
      <c r="N31" s="30"/>
    </row>
    <row r="32" spans="2:16" ht="19" x14ac:dyDescent="0.2">
      <c r="B32" s="28"/>
      <c r="C32" s="45" t="s">
        <v>5</v>
      </c>
      <c r="D32" s="46" t="s">
        <v>62</v>
      </c>
      <c r="E32" s="46" t="s">
        <v>63</v>
      </c>
      <c r="F32" s="30"/>
      <c r="I32" s="28"/>
      <c r="J32" s="47">
        <v>-109</v>
      </c>
      <c r="K32" s="47">
        <v>-0.5</v>
      </c>
      <c r="L32" s="47">
        <v>-83</v>
      </c>
      <c r="M32" s="47">
        <v>10</v>
      </c>
      <c r="N32" s="30"/>
    </row>
    <row r="33" spans="1:16" x14ac:dyDescent="0.2">
      <c r="B33" s="28"/>
      <c r="C33" s="29"/>
      <c r="D33" s="29"/>
      <c r="E33" s="48"/>
      <c r="F33" s="30"/>
      <c r="I33" s="28"/>
      <c r="J33" s="47">
        <v>-107</v>
      </c>
      <c r="K33" s="47">
        <v>5.5</v>
      </c>
      <c r="L33" s="47">
        <v>-83</v>
      </c>
      <c r="M33" s="47">
        <v>9.5</v>
      </c>
      <c r="N33" s="30"/>
    </row>
    <row r="34" spans="1:16" ht="19" x14ac:dyDescent="0.2">
      <c r="B34" s="28"/>
      <c r="C34" s="45" t="s">
        <v>22</v>
      </c>
      <c r="D34" s="29" t="s">
        <v>8</v>
      </c>
      <c r="E34" s="48"/>
      <c r="F34" s="30"/>
      <c r="I34" s="28"/>
      <c r="J34" s="47">
        <v>-112</v>
      </c>
      <c r="K34" s="47">
        <v>0</v>
      </c>
      <c r="L34" s="47">
        <v>-82</v>
      </c>
      <c r="M34" s="47">
        <v>9.5</v>
      </c>
      <c r="N34" s="30"/>
    </row>
    <row r="35" spans="1:16" ht="19" x14ac:dyDescent="0.2">
      <c r="B35" s="28"/>
      <c r="C35" s="45" t="s">
        <v>6</v>
      </c>
      <c r="D35" s="29" t="s">
        <v>64</v>
      </c>
      <c r="E35" s="48"/>
      <c r="F35" s="30"/>
      <c r="I35" s="28"/>
      <c r="J35" s="47">
        <v>-112</v>
      </c>
      <c r="K35" s="47">
        <v>-1.25</v>
      </c>
      <c r="L35" s="47">
        <v>-84</v>
      </c>
      <c r="M35" s="47">
        <v>9.75</v>
      </c>
      <c r="N35" s="30"/>
    </row>
    <row r="36" spans="1:16" x14ac:dyDescent="0.2">
      <c r="B36" s="28"/>
      <c r="C36" s="29"/>
      <c r="D36" s="29"/>
      <c r="E36" s="48"/>
      <c r="F36" s="30"/>
      <c r="I36" s="28"/>
      <c r="J36" s="47">
        <v>-110</v>
      </c>
      <c r="K36" s="47">
        <v>4.5</v>
      </c>
      <c r="L36" s="47">
        <v>-83</v>
      </c>
      <c r="M36" s="47">
        <v>9.5</v>
      </c>
      <c r="N36" s="30"/>
    </row>
    <row r="37" spans="1:16" ht="19" x14ac:dyDescent="0.2">
      <c r="B37" s="28"/>
      <c r="C37" s="45" t="s">
        <v>23</v>
      </c>
      <c r="D37" s="29" t="s">
        <v>1</v>
      </c>
      <c r="E37" s="48"/>
      <c r="F37" s="30"/>
      <c r="I37" s="28"/>
      <c r="J37" s="47">
        <v>-108</v>
      </c>
      <c r="K37" s="47">
        <v>3.5</v>
      </c>
      <c r="L37" s="47">
        <v>-84</v>
      </c>
      <c r="M37" s="47">
        <v>9.75</v>
      </c>
      <c r="N37" s="30"/>
    </row>
    <row r="38" spans="1:16" ht="19" x14ac:dyDescent="0.2">
      <c r="B38" s="28"/>
      <c r="C38" s="45" t="s">
        <v>7</v>
      </c>
      <c r="D38" s="29" t="s">
        <v>71</v>
      </c>
      <c r="E38" s="48"/>
      <c r="F38" s="30"/>
      <c r="I38" s="28"/>
      <c r="J38" s="47">
        <v>-109</v>
      </c>
      <c r="K38" s="47">
        <v>1</v>
      </c>
      <c r="L38" s="47">
        <v>-83</v>
      </c>
      <c r="M38" s="47">
        <v>9.75</v>
      </c>
      <c r="N38" s="30"/>
    </row>
    <row r="39" spans="1:16" s="49" customFormat="1" ht="17" thickBot="1" x14ac:dyDescent="0.25">
      <c r="B39" s="50"/>
      <c r="C39" s="51"/>
      <c r="D39" s="51"/>
      <c r="E39" s="51"/>
      <c r="F39" s="52"/>
      <c r="I39" s="50"/>
      <c r="J39" s="53"/>
      <c r="K39" s="53"/>
      <c r="L39" s="53"/>
      <c r="M39" s="53"/>
      <c r="N39" s="52"/>
      <c r="P39" s="21"/>
    </row>
    <row r="40" spans="1:16" ht="17" thickTop="1" x14ac:dyDescent="0.2">
      <c r="E40" s="54"/>
    </row>
    <row r="41" spans="1:16" s="49" customFormat="1" ht="17" thickBot="1" x14ac:dyDescent="0.25">
      <c r="A41" s="55"/>
      <c r="B41" s="55"/>
      <c r="E41" s="55"/>
      <c r="F41" s="55"/>
      <c r="G41" s="55"/>
      <c r="H41" s="55"/>
      <c r="I41" s="55"/>
      <c r="J41" s="56" t="s">
        <v>41</v>
      </c>
      <c r="K41" s="56"/>
      <c r="L41" s="56"/>
      <c r="M41" s="56"/>
      <c r="N41" s="55"/>
      <c r="O41" s="55"/>
      <c r="P41" s="57"/>
    </row>
    <row r="42" spans="1:16" ht="17" thickTop="1" x14ac:dyDescent="0.2">
      <c r="A42" s="57"/>
      <c r="B42" s="57"/>
      <c r="C42" s="54"/>
      <c r="D42" s="54"/>
      <c r="E42" s="57"/>
      <c r="F42" s="57"/>
      <c r="G42" s="57"/>
      <c r="H42" s="57"/>
      <c r="I42" s="58"/>
      <c r="J42" s="59"/>
      <c r="K42" s="59"/>
      <c r="L42" s="59"/>
      <c r="M42" s="59"/>
      <c r="N42" s="60"/>
      <c r="O42" s="57"/>
      <c r="P42" s="57"/>
    </row>
    <row r="43" spans="1:16" ht="19" x14ac:dyDescent="0.2">
      <c r="I43" s="28"/>
      <c r="J43" s="61" t="s">
        <v>53</v>
      </c>
      <c r="K43" s="61" t="s">
        <v>54</v>
      </c>
      <c r="L43" s="61" t="s">
        <v>55</v>
      </c>
      <c r="M43" s="61" t="s">
        <v>56</v>
      </c>
      <c r="N43" s="30"/>
    </row>
    <row r="44" spans="1:16" x14ac:dyDescent="0.2">
      <c r="I44" s="28"/>
      <c r="J44" s="47">
        <f>MEDIAN(J31:J42)</f>
        <v>-109.5</v>
      </c>
      <c r="K44" s="47">
        <f>MEDIAN(K31:K42)</f>
        <v>0.75</v>
      </c>
      <c r="L44" s="47">
        <f>MEDIAN(L31:L42)</f>
        <v>-83</v>
      </c>
      <c r="M44" s="47">
        <f>MEDIAN(M31:M42)</f>
        <v>9.75</v>
      </c>
      <c r="N44" s="30"/>
    </row>
    <row r="45" spans="1:16" ht="38" x14ac:dyDescent="0.2">
      <c r="I45" s="28"/>
      <c r="J45" s="62" t="s">
        <v>37</v>
      </c>
      <c r="K45" s="62" t="s">
        <v>37</v>
      </c>
      <c r="L45" s="62" t="s">
        <v>38</v>
      </c>
      <c r="M45" s="62" t="s">
        <v>38</v>
      </c>
      <c r="N45" s="30"/>
    </row>
    <row r="46" spans="1:16" x14ac:dyDescent="0.2">
      <c r="I46" s="28"/>
      <c r="J46" s="63">
        <f>STDEV(J31:J42)</f>
        <v>1.7677669529663689</v>
      </c>
      <c r="K46" s="63">
        <f>STDEV(K31:K42)</f>
        <v>2.5033459751757388</v>
      </c>
      <c r="L46" s="63">
        <f>STDEV(L31:L42)</f>
        <v>0.91612538131290433</v>
      </c>
      <c r="M46" s="63">
        <f>STDEV(M31:M42)</f>
        <v>0.17677669529663689</v>
      </c>
      <c r="N46" s="30"/>
    </row>
    <row r="47" spans="1:16" ht="17" thickBot="1" x14ac:dyDescent="0.25">
      <c r="I47" s="34"/>
      <c r="J47" s="64"/>
      <c r="K47" s="64"/>
      <c r="L47" s="64"/>
      <c r="M47" s="64"/>
      <c r="N47" s="36"/>
    </row>
    <row r="48" spans="1:16" ht="17" thickTop="1" x14ac:dyDescent="0.2"/>
    <row r="51" spans="2:16" ht="28" x14ac:dyDescent="0.3">
      <c r="C51" s="37" t="s">
        <v>77</v>
      </c>
      <c r="J51" s="38" t="s">
        <v>97</v>
      </c>
    </row>
    <row r="52" spans="2:16" ht="15" customHeight="1" x14ac:dyDescent="0.3">
      <c r="C52" s="37"/>
      <c r="J52" s="38"/>
    </row>
    <row r="53" spans="2:16" s="24" customFormat="1" ht="20" thickBot="1" x14ac:dyDescent="0.25">
      <c r="C53" s="24" t="s">
        <v>39</v>
      </c>
      <c r="J53" s="39" t="s">
        <v>40</v>
      </c>
      <c r="K53" s="39"/>
      <c r="L53" s="39"/>
      <c r="M53" s="39"/>
      <c r="P53" s="73"/>
    </row>
    <row r="54" spans="2:16" s="24" customFormat="1" ht="31" customHeight="1" thickTop="1" x14ac:dyDescent="0.2">
      <c r="B54" s="40"/>
      <c r="C54" s="41" t="s">
        <v>0</v>
      </c>
      <c r="D54" s="42">
        <v>44351</v>
      </c>
      <c r="E54" s="41"/>
      <c r="F54" s="43"/>
      <c r="I54" s="40"/>
      <c r="J54" s="44" t="s">
        <v>100</v>
      </c>
      <c r="K54" s="44" t="s">
        <v>24</v>
      </c>
      <c r="L54" s="44" t="s">
        <v>101</v>
      </c>
      <c r="M54" s="44" t="s">
        <v>25</v>
      </c>
      <c r="N54" s="43"/>
    </row>
    <row r="55" spans="2:16" ht="19" x14ac:dyDescent="0.2">
      <c r="B55" s="28"/>
      <c r="C55" s="45" t="s">
        <v>2</v>
      </c>
      <c r="D55" s="46" t="s">
        <v>43</v>
      </c>
      <c r="E55" s="29"/>
      <c r="F55" s="30"/>
      <c r="I55" s="28"/>
      <c r="J55" s="47">
        <v>-110</v>
      </c>
      <c r="K55" s="47">
        <v>-2.75</v>
      </c>
      <c r="L55" s="47">
        <v>-90</v>
      </c>
      <c r="M55" s="47">
        <v>-12.25</v>
      </c>
      <c r="N55" s="30"/>
      <c r="P55" s="74" t="s">
        <v>66</v>
      </c>
    </row>
    <row r="56" spans="2:16" ht="19" x14ac:dyDescent="0.2">
      <c r="B56" s="28"/>
      <c r="C56" s="45" t="s">
        <v>5</v>
      </c>
      <c r="D56" s="46" t="s">
        <v>62</v>
      </c>
      <c r="E56" s="46" t="s">
        <v>63</v>
      </c>
      <c r="F56" s="30"/>
      <c r="I56" s="28"/>
      <c r="J56" s="47">
        <v>-111</v>
      </c>
      <c r="K56" s="47">
        <v>-6</v>
      </c>
      <c r="L56" s="47">
        <v>-91</v>
      </c>
      <c r="M56" s="47">
        <v>9.25</v>
      </c>
      <c r="N56" s="30"/>
      <c r="P56" s="21" t="s">
        <v>65</v>
      </c>
    </row>
    <row r="57" spans="2:16" x14ac:dyDescent="0.2">
      <c r="B57" s="28"/>
      <c r="C57" s="29"/>
      <c r="D57" s="29"/>
      <c r="E57" s="48"/>
      <c r="F57" s="30"/>
      <c r="I57" s="28"/>
      <c r="J57" s="47">
        <v>-111</v>
      </c>
      <c r="K57" s="47">
        <v>-4</v>
      </c>
      <c r="L57" s="47">
        <v>-87</v>
      </c>
      <c r="M57" s="47">
        <v>9.75</v>
      </c>
      <c r="N57" s="30"/>
    </row>
    <row r="58" spans="2:16" ht="19" x14ac:dyDescent="0.2">
      <c r="B58" s="28"/>
      <c r="C58" s="45" t="s">
        <v>22</v>
      </c>
      <c r="D58" s="29" t="s">
        <v>8</v>
      </c>
      <c r="E58" s="48"/>
      <c r="F58" s="30"/>
      <c r="I58" s="28"/>
      <c r="J58" s="47">
        <v>-107</v>
      </c>
      <c r="K58" s="47">
        <v>1</v>
      </c>
      <c r="L58" s="47">
        <v>-94</v>
      </c>
      <c r="M58" s="47">
        <v>9</v>
      </c>
      <c r="N58" s="30"/>
    </row>
    <row r="59" spans="2:16" ht="19" x14ac:dyDescent="0.2">
      <c r="B59" s="28"/>
      <c r="C59" s="45" t="s">
        <v>6</v>
      </c>
      <c r="D59" s="29" t="s">
        <v>64</v>
      </c>
      <c r="E59" s="48"/>
      <c r="F59" s="30"/>
      <c r="I59" s="28"/>
      <c r="J59" s="47"/>
      <c r="K59" s="47"/>
      <c r="L59" s="47">
        <v>-92</v>
      </c>
      <c r="M59" s="47">
        <v>9</v>
      </c>
      <c r="N59" s="30"/>
    </row>
    <row r="60" spans="2:16" x14ac:dyDescent="0.2">
      <c r="B60" s="28"/>
      <c r="C60" s="29"/>
      <c r="D60" s="29"/>
      <c r="E60" s="48"/>
      <c r="F60" s="30"/>
      <c r="I60" s="28"/>
      <c r="J60" s="47">
        <v>-115</v>
      </c>
      <c r="K60" s="47">
        <v>-12</v>
      </c>
      <c r="L60" s="47">
        <v>-94</v>
      </c>
      <c r="M60" s="47">
        <v>9.25</v>
      </c>
      <c r="N60" s="30"/>
    </row>
    <row r="61" spans="2:16" ht="19" x14ac:dyDescent="0.2">
      <c r="B61" s="28"/>
      <c r="C61" s="45" t="s">
        <v>23</v>
      </c>
      <c r="D61" s="29" t="s">
        <v>1</v>
      </c>
      <c r="E61" s="48"/>
      <c r="F61" s="30"/>
      <c r="I61" s="28"/>
      <c r="J61" s="47"/>
      <c r="K61" s="47"/>
      <c r="L61" s="47">
        <v>-93</v>
      </c>
      <c r="M61" s="47">
        <v>9.25</v>
      </c>
      <c r="N61" s="30"/>
    </row>
    <row r="62" spans="2:16" ht="19" x14ac:dyDescent="0.2">
      <c r="B62" s="28"/>
      <c r="C62" s="45" t="s">
        <v>7</v>
      </c>
      <c r="D62" s="29" t="s">
        <v>71</v>
      </c>
      <c r="E62" s="48"/>
      <c r="F62" s="30"/>
      <c r="I62" s="28"/>
      <c r="J62" s="47"/>
      <c r="K62" s="47"/>
      <c r="L62" s="47">
        <v>-95</v>
      </c>
      <c r="M62" s="47">
        <v>-11.5</v>
      </c>
      <c r="N62" s="30"/>
    </row>
    <row r="63" spans="2:16" s="49" customFormat="1" ht="17" thickBot="1" x14ac:dyDescent="0.25">
      <c r="B63" s="50"/>
      <c r="C63" s="51"/>
      <c r="D63" s="51"/>
      <c r="E63" s="51"/>
      <c r="F63" s="52"/>
      <c r="I63" s="50"/>
      <c r="J63" s="53"/>
      <c r="K63" s="53"/>
      <c r="L63" s="53"/>
      <c r="M63" s="53"/>
      <c r="N63" s="52"/>
      <c r="P63" s="21"/>
    </row>
    <row r="64" spans="2:16" ht="17" thickTop="1" x14ac:dyDescent="0.2">
      <c r="C64" s="54"/>
      <c r="D64" s="54"/>
      <c r="E64" s="54"/>
    </row>
    <row r="65" spans="1:16" s="49" customFormat="1" ht="17" thickBo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6" t="s">
        <v>41</v>
      </c>
      <c r="K65" s="56"/>
      <c r="L65" s="56"/>
      <c r="M65" s="56"/>
      <c r="N65" s="55"/>
      <c r="O65" s="55"/>
      <c r="P65" s="57"/>
    </row>
    <row r="66" spans="1:16" ht="17" thickTop="1" x14ac:dyDescent="0.2">
      <c r="A66" s="57"/>
      <c r="B66" s="57"/>
      <c r="C66" s="57"/>
      <c r="D66" s="57"/>
      <c r="E66" s="57"/>
      <c r="F66" s="57"/>
      <c r="G66" s="57"/>
      <c r="H66" s="57"/>
      <c r="I66" s="58"/>
      <c r="J66" s="59"/>
      <c r="K66" s="59"/>
      <c r="L66" s="59"/>
      <c r="M66" s="59"/>
      <c r="N66" s="60"/>
      <c r="O66" s="57"/>
      <c r="P66" s="57"/>
    </row>
    <row r="67" spans="1:16" ht="16" customHeight="1" x14ac:dyDescent="0.2">
      <c r="I67" s="28"/>
      <c r="J67" s="61" t="s">
        <v>53</v>
      </c>
      <c r="K67" s="61" t="s">
        <v>54</v>
      </c>
      <c r="L67" s="61" t="s">
        <v>55</v>
      </c>
      <c r="M67" s="61" t="s">
        <v>56</v>
      </c>
      <c r="N67" s="30"/>
    </row>
    <row r="68" spans="1:16" x14ac:dyDescent="0.2">
      <c r="I68" s="28"/>
      <c r="J68" s="47">
        <f>MEDIAN(J55:J66)</f>
        <v>-111</v>
      </c>
      <c r="K68" s="47">
        <f>MEDIAN(K55:K66)</f>
        <v>-4</v>
      </c>
      <c r="L68" s="47">
        <f>MEDIAN(L55:L66)</f>
        <v>-92.5</v>
      </c>
      <c r="M68" s="47">
        <f>MEDIAN(M55:M66)</f>
        <v>9.125</v>
      </c>
      <c r="N68" s="30"/>
    </row>
    <row r="69" spans="1:16" ht="38" x14ac:dyDescent="0.2">
      <c r="I69" s="28"/>
      <c r="J69" s="62" t="s">
        <v>37</v>
      </c>
      <c r="K69" s="62" t="s">
        <v>37</v>
      </c>
      <c r="L69" s="62" t="s">
        <v>38</v>
      </c>
      <c r="M69" s="62" t="s">
        <v>38</v>
      </c>
      <c r="N69" s="30"/>
    </row>
    <row r="70" spans="1:16" x14ac:dyDescent="0.2">
      <c r="I70" s="28"/>
      <c r="J70" s="63">
        <f>STDEV(J55:J66)</f>
        <v>2.8635642126552705</v>
      </c>
      <c r="K70" s="63">
        <f>STDEV(K55:K66)</f>
        <v>4.7893110151670042</v>
      </c>
      <c r="L70" s="63">
        <f>STDEV(L55:L66)</f>
        <v>2.6186146828319083</v>
      </c>
      <c r="M70" s="63">
        <f>STDEV(M55:M66)</f>
        <v>9.7837670768618423</v>
      </c>
      <c r="N70" s="30"/>
    </row>
    <row r="71" spans="1:16" ht="17" thickBot="1" x14ac:dyDescent="0.25">
      <c r="I71" s="34"/>
      <c r="J71" s="64"/>
      <c r="K71" s="64"/>
      <c r="L71" s="64"/>
      <c r="M71" s="64"/>
      <c r="N71" s="36"/>
    </row>
    <row r="72" spans="1:16" ht="17" thickTop="1" x14ac:dyDescent="0.2"/>
    <row r="75" spans="1:16" ht="28" x14ac:dyDescent="0.3">
      <c r="C75" s="37" t="s">
        <v>78</v>
      </c>
      <c r="J75" s="38" t="s">
        <v>98</v>
      </c>
    </row>
    <row r="76" spans="1:16" ht="15" customHeight="1" x14ac:dyDescent="0.3">
      <c r="C76" s="37"/>
      <c r="J76" s="38"/>
    </row>
    <row r="77" spans="1:16" s="24" customFormat="1" ht="20" thickBot="1" x14ac:dyDescent="0.25">
      <c r="C77" s="24" t="s">
        <v>39</v>
      </c>
      <c r="J77" s="39" t="s">
        <v>40</v>
      </c>
      <c r="K77" s="39"/>
      <c r="L77" s="39"/>
      <c r="M77" s="39"/>
      <c r="P77" s="73"/>
    </row>
    <row r="78" spans="1:16" s="24" customFormat="1" ht="33" customHeight="1" thickTop="1" x14ac:dyDescent="0.2">
      <c r="B78" s="40"/>
      <c r="C78" s="41" t="s">
        <v>0</v>
      </c>
      <c r="D78" s="42">
        <v>44351</v>
      </c>
      <c r="E78" s="41"/>
      <c r="F78" s="43"/>
      <c r="I78" s="40"/>
      <c r="J78" s="44" t="s">
        <v>100</v>
      </c>
      <c r="K78" s="44" t="s">
        <v>24</v>
      </c>
      <c r="L78" s="44" t="s">
        <v>101</v>
      </c>
      <c r="M78" s="44" t="s">
        <v>25</v>
      </c>
      <c r="N78" s="43"/>
      <c r="P78" s="73"/>
    </row>
    <row r="79" spans="1:16" ht="19" x14ac:dyDescent="0.2">
      <c r="B79" s="28"/>
      <c r="C79" s="45" t="s">
        <v>2</v>
      </c>
      <c r="D79" s="46" t="s">
        <v>47</v>
      </c>
      <c r="E79" s="65" t="s">
        <v>48</v>
      </c>
      <c r="F79" s="30"/>
      <c r="I79" s="28"/>
      <c r="J79" s="47">
        <v>-112</v>
      </c>
      <c r="K79" s="47">
        <v>-2.25</v>
      </c>
      <c r="L79" s="47">
        <v>-90</v>
      </c>
      <c r="M79" s="47">
        <v>9.5</v>
      </c>
      <c r="N79" s="30"/>
    </row>
    <row r="80" spans="1:16" ht="19" x14ac:dyDescent="0.2">
      <c r="B80" s="28"/>
      <c r="C80" s="45" t="s">
        <v>5</v>
      </c>
      <c r="D80" s="46" t="s">
        <v>62</v>
      </c>
      <c r="E80" s="46" t="s">
        <v>63</v>
      </c>
      <c r="F80" s="30"/>
      <c r="I80" s="28"/>
      <c r="J80" s="47">
        <v>-110</v>
      </c>
      <c r="K80" s="47">
        <v>-5</v>
      </c>
      <c r="L80" s="47">
        <v>-89</v>
      </c>
      <c r="M80" s="47">
        <v>9.25</v>
      </c>
      <c r="N80" s="30"/>
    </row>
    <row r="81" spans="1:16" x14ac:dyDescent="0.2">
      <c r="B81" s="28"/>
      <c r="C81" s="29"/>
      <c r="D81" s="29"/>
      <c r="E81" s="48"/>
      <c r="F81" s="30"/>
      <c r="I81" s="28"/>
      <c r="J81" s="47">
        <v>-112</v>
      </c>
      <c r="K81" s="47">
        <v>-2.5</v>
      </c>
      <c r="L81" s="47">
        <v>-89</v>
      </c>
      <c r="M81" s="47">
        <v>9</v>
      </c>
      <c r="N81" s="30"/>
    </row>
    <row r="82" spans="1:16" ht="19" x14ac:dyDescent="0.2">
      <c r="B82" s="28"/>
      <c r="C82" s="45" t="s">
        <v>22</v>
      </c>
      <c r="D82" s="29" t="s">
        <v>8</v>
      </c>
      <c r="E82" s="48"/>
      <c r="F82" s="30"/>
      <c r="I82" s="28"/>
      <c r="J82" s="47">
        <v>-111</v>
      </c>
      <c r="K82" s="47">
        <v>-1.5</v>
      </c>
      <c r="L82" s="47">
        <v>-91</v>
      </c>
      <c r="M82" s="47">
        <v>8.75</v>
      </c>
      <c r="N82" s="30"/>
    </row>
    <row r="83" spans="1:16" ht="19" x14ac:dyDescent="0.2">
      <c r="B83" s="28"/>
      <c r="C83" s="45" t="s">
        <v>6</v>
      </c>
      <c r="D83" s="29" t="s">
        <v>64</v>
      </c>
      <c r="E83" s="48"/>
      <c r="F83" s="30"/>
      <c r="I83" s="28"/>
      <c r="J83" s="47">
        <v>-108</v>
      </c>
      <c r="K83" s="47">
        <v>-3.75</v>
      </c>
      <c r="L83" s="47">
        <v>-90</v>
      </c>
      <c r="M83" s="47">
        <v>9</v>
      </c>
      <c r="N83" s="30"/>
    </row>
    <row r="84" spans="1:16" x14ac:dyDescent="0.2">
      <c r="B84" s="28"/>
      <c r="C84" s="29"/>
      <c r="D84" s="29"/>
      <c r="E84" s="48"/>
      <c r="F84" s="30"/>
      <c r="I84" s="28"/>
      <c r="J84" s="47">
        <v>-111</v>
      </c>
      <c r="K84" s="47">
        <v>2</v>
      </c>
      <c r="L84" s="47">
        <v>-91</v>
      </c>
      <c r="M84" s="47">
        <v>9</v>
      </c>
      <c r="N84" s="30"/>
    </row>
    <row r="85" spans="1:16" ht="19" x14ac:dyDescent="0.2">
      <c r="B85" s="28"/>
      <c r="C85" s="45" t="s">
        <v>23</v>
      </c>
      <c r="D85" s="29" t="s">
        <v>1</v>
      </c>
      <c r="E85" s="48"/>
      <c r="F85" s="30"/>
      <c r="I85" s="28"/>
      <c r="J85" s="47">
        <v>-107</v>
      </c>
      <c r="K85" s="47">
        <v>-0.75</v>
      </c>
      <c r="L85" s="47">
        <v>-90</v>
      </c>
      <c r="M85" s="47">
        <v>10</v>
      </c>
      <c r="N85" s="30"/>
    </row>
    <row r="86" spans="1:16" ht="19" x14ac:dyDescent="0.2">
      <c r="B86" s="28"/>
      <c r="C86" s="45" t="s">
        <v>7</v>
      </c>
      <c r="D86" s="29" t="s">
        <v>71</v>
      </c>
      <c r="E86" s="48"/>
      <c r="F86" s="30"/>
      <c r="I86" s="28"/>
      <c r="J86" s="47">
        <v>-108</v>
      </c>
      <c r="K86" s="47">
        <v>4.25</v>
      </c>
      <c r="L86" s="47">
        <v>-88</v>
      </c>
      <c r="M86" s="47">
        <v>10</v>
      </c>
      <c r="N86" s="30"/>
    </row>
    <row r="87" spans="1:16" s="49" customFormat="1" ht="17" thickBot="1" x14ac:dyDescent="0.25">
      <c r="B87" s="50"/>
      <c r="C87" s="51"/>
      <c r="D87" s="51"/>
      <c r="E87" s="51"/>
      <c r="F87" s="52"/>
      <c r="I87" s="50"/>
      <c r="J87" s="53"/>
      <c r="K87" s="53"/>
      <c r="L87" s="53"/>
      <c r="M87" s="53"/>
      <c r="N87" s="52"/>
      <c r="P87" s="21"/>
    </row>
    <row r="88" spans="1:16" ht="17" thickTop="1" x14ac:dyDescent="0.2">
      <c r="C88" s="54"/>
      <c r="D88" s="54"/>
      <c r="E88" s="54"/>
    </row>
    <row r="89" spans="1:16" s="49" customFormat="1" ht="17" thickBo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6" t="s">
        <v>41</v>
      </c>
      <c r="K89" s="56"/>
      <c r="L89" s="56"/>
      <c r="M89" s="56"/>
      <c r="N89" s="55"/>
      <c r="O89" s="55"/>
      <c r="P89" s="57"/>
    </row>
    <row r="90" spans="1:16" ht="17" thickTop="1" x14ac:dyDescent="0.2">
      <c r="A90" s="57"/>
      <c r="B90" s="57"/>
      <c r="C90" s="57"/>
      <c r="D90" s="57"/>
      <c r="E90" s="57"/>
      <c r="F90" s="57"/>
      <c r="G90" s="57"/>
      <c r="H90" s="57"/>
      <c r="I90" s="58"/>
      <c r="J90" s="59"/>
      <c r="K90" s="59"/>
      <c r="L90" s="59"/>
      <c r="M90" s="59"/>
      <c r="N90" s="60"/>
      <c r="O90" s="57"/>
      <c r="P90" s="57"/>
    </row>
    <row r="91" spans="1:16" ht="19" x14ac:dyDescent="0.2">
      <c r="I91" s="28"/>
      <c r="J91" s="61" t="s">
        <v>53</v>
      </c>
      <c r="K91" s="61" t="s">
        <v>54</v>
      </c>
      <c r="L91" s="61" t="s">
        <v>55</v>
      </c>
      <c r="M91" s="61" t="s">
        <v>56</v>
      </c>
      <c r="N91" s="30"/>
    </row>
    <row r="92" spans="1:16" x14ac:dyDescent="0.2">
      <c r="I92" s="28"/>
      <c r="J92" s="47">
        <f>MEDIAN(J79:J90)</f>
        <v>-110.5</v>
      </c>
      <c r="K92" s="47">
        <f>MEDIAN(K79:K90)</f>
        <v>-1.875</v>
      </c>
      <c r="L92" s="47">
        <f>MEDIAN(L79:L90)</f>
        <v>-90</v>
      </c>
      <c r="M92" s="47">
        <f>MEDIAN(M79:M90)</f>
        <v>9.125</v>
      </c>
      <c r="N92" s="30"/>
    </row>
    <row r="93" spans="1:16" ht="38" x14ac:dyDescent="0.2">
      <c r="I93" s="28"/>
      <c r="J93" s="62" t="s">
        <v>37</v>
      </c>
      <c r="K93" s="62" t="s">
        <v>37</v>
      </c>
      <c r="L93" s="62" t="s">
        <v>38</v>
      </c>
      <c r="M93" s="62" t="s">
        <v>38</v>
      </c>
      <c r="N93" s="30"/>
    </row>
    <row r="94" spans="1:16" x14ac:dyDescent="0.2">
      <c r="I94" s="28"/>
      <c r="J94" s="63">
        <f>STDEV(J79:J90)</f>
        <v>1.9594095320493148</v>
      </c>
      <c r="K94" s="63">
        <f>STDEV(K79:K90)</f>
        <v>3.0229774820767119</v>
      </c>
      <c r="L94" s="63">
        <f>STDEV(L79:L90)</f>
        <v>1.0350983390135313</v>
      </c>
      <c r="M94" s="63">
        <f>STDEV(M79:M90)</f>
        <v>0.47715675771026383</v>
      </c>
      <c r="N94" s="30"/>
    </row>
    <row r="95" spans="1:16" ht="17" thickBot="1" x14ac:dyDescent="0.25">
      <c r="I95" s="34"/>
      <c r="J95" s="64"/>
      <c r="K95" s="64"/>
      <c r="L95" s="64"/>
      <c r="M95" s="64"/>
      <c r="N95" s="36"/>
    </row>
    <row r="96" spans="1:16" ht="17" thickTop="1" x14ac:dyDescent="0.2"/>
    <row r="99" spans="2:16" ht="28" x14ac:dyDescent="0.3">
      <c r="C99" s="37" t="s">
        <v>79</v>
      </c>
      <c r="J99" s="38" t="s">
        <v>99</v>
      </c>
    </row>
    <row r="100" spans="2:16" ht="15" customHeight="1" x14ac:dyDescent="0.3">
      <c r="C100" s="37"/>
      <c r="J100" s="38"/>
    </row>
    <row r="101" spans="2:16" s="24" customFormat="1" ht="20" thickBot="1" x14ac:dyDescent="0.25">
      <c r="C101" s="24" t="s">
        <v>39</v>
      </c>
      <c r="J101" s="39" t="s">
        <v>40</v>
      </c>
      <c r="K101" s="39"/>
      <c r="L101" s="39"/>
      <c r="M101" s="39"/>
      <c r="P101" s="73"/>
    </row>
    <row r="102" spans="2:16" s="24" customFormat="1" ht="33" customHeight="1" thickTop="1" x14ac:dyDescent="0.2">
      <c r="B102" s="40"/>
      <c r="C102" s="41" t="s">
        <v>0</v>
      </c>
      <c r="D102" s="42">
        <v>44351</v>
      </c>
      <c r="E102" s="41"/>
      <c r="F102" s="43"/>
      <c r="I102" s="40"/>
      <c r="J102" s="44" t="s">
        <v>100</v>
      </c>
      <c r="K102" s="44" t="s">
        <v>24</v>
      </c>
      <c r="L102" s="44" t="s">
        <v>101</v>
      </c>
      <c r="M102" s="44" t="s">
        <v>25</v>
      </c>
      <c r="N102" s="43"/>
      <c r="P102" s="73"/>
    </row>
    <row r="103" spans="2:16" ht="19" x14ac:dyDescent="0.2">
      <c r="B103" s="28"/>
      <c r="C103" s="45" t="s">
        <v>2</v>
      </c>
      <c r="D103" s="46" t="s">
        <v>46</v>
      </c>
      <c r="E103" s="29"/>
      <c r="F103" s="30"/>
      <c r="I103" s="28"/>
      <c r="J103" s="47">
        <v>-118</v>
      </c>
      <c r="K103" s="47">
        <v>2</v>
      </c>
      <c r="L103" s="47">
        <v>-99</v>
      </c>
      <c r="M103" s="47">
        <v>9.25</v>
      </c>
      <c r="N103" s="30"/>
    </row>
    <row r="104" spans="2:16" ht="19" x14ac:dyDescent="0.2">
      <c r="B104" s="28"/>
      <c r="C104" s="45" t="s">
        <v>5</v>
      </c>
      <c r="D104" s="46" t="s">
        <v>62</v>
      </c>
      <c r="E104" s="46" t="s">
        <v>63</v>
      </c>
      <c r="F104" s="30"/>
      <c r="I104" s="28"/>
      <c r="J104" s="47">
        <v>-118</v>
      </c>
      <c r="K104" s="47">
        <v>2</v>
      </c>
      <c r="L104" s="47">
        <v>-100</v>
      </c>
      <c r="M104" s="47">
        <v>9</v>
      </c>
      <c r="N104" s="30"/>
    </row>
    <row r="105" spans="2:16" x14ac:dyDescent="0.2">
      <c r="B105" s="28"/>
      <c r="C105" s="29"/>
      <c r="D105" s="29"/>
      <c r="E105" s="48"/>
      <c r="F105" s="30"/>
      <c r="I105" s="28"/>
      <c r="J105" s="47">
        <v>-118</v>
      </c>
      <c r="K105" s="47">
        <v>1.5</v>
      </c>
      <c r="L105" s="47">
        <v>-101</v>
      </c>
      <c r="M105" s="47">
        <v>9</v>
      </c>
      <c r="N105" s="30"/>
    </row>
    <row r="106" spans="2:16" ht="19" x14ac:dyDescent="0.2">
      <c r="B106" s="28"/>
      <c r="C106" s="45" t="s">
        <v>22</v>
      </c>
      <c r="D106" s="29" t="s">
        <v>8</v>
      </c>
      <c r="E106" s="48"/>
      <c r="F106" s="30"/>
      <c r="I106" s="28"/>
      <c r="J106" s="47">
        <v>-118</v>
      </c>
      <c r="K106" s="47">
        <v>1.25</v>
      </c>
      <c r="L106" s="47">
        <v>-101</v>
      </c>
      <c r="M106" s="47">
        <v>9.75</v>
      </c>
      <c r="N106" s="30"/>
    </row>
    <row r="107" spans="2:16" ht="19" x14ac:dyDescent="0.2">
      <c r="B107" s="28"/>
      <c r="C107" s="45" t="s">
        <v>6</v>
      </c>
      <c r="D107" s="29" t="s">
        <v>64</v>
      </c>
      <c r="E107" s="48" t="s">
        <v>67</v>
      </c>
      <c r="F107" s="30"/>
      <c r="I107" s="28"/>
      <c r="J107" s="47">
        <v>-119</v>
      </c>
      <c r="K107" s="47">
        <v>-1.25</v>
      </c>
      <c r="L107" s="47">
        <v>-100</v>
      </c>
      <c r="M107" s="47">
        <v>9.25</v>
      </c>
      <c r="N107" s="30"/>
    </row>
    <row r="108" spans="2:16" x14ac:dyDescent="0.2">
      <c r="B108" s="28"/>
      <c r="C108" s="29"/>
      <c r="D108" s="29"/>
      <c r="E108" s="48"/>
      <c r="F108" s="30"/>
      <c r="I108" s="28"/>
      <c r="J108" s="47">
        <v>-118</v>
      </c>
      <c r="K108" s="47">
        <v>1.25</v>
      </c>
      <c r="L108" s="47">
        <v>-101</v>
      </c>
      <c r="M108" s="47">
        <v>9.25</v>
      </c>
      <c r="N108" s="30"/>
    </row>
    <row r="109" spans="2:16" ht="19" x14ac:dyDescent="0.2">
      <c r="B109" s="28"/>
      <c r="C109" s="45" t="s">
        <v>23</v>
      </c>
      <c r="D109" s="29" t="s">
        <v>1</v>
      </c>
      <c r="E109" s="48"/>
      <c r="F109" s="30"/>
      <c r="I109" s="28"/>
      <c r="J109" s="47">
        <v>-119</v>
      </c>
      <c r="K109" s="47">
        <v>-0.25</v>
      </c>
      <c r="L109" s="47">
        <v>-101</v>
      </c>
      <c r="M109" s="47">
        <v>9.5</v>
      </c>
      <c r="N109" s="30"/>
    </row>
    <row r="110" spans="2:16" ht="19" x14ac:dyDescent="0.2">
      <c r="B110" s="28"/>
      <c r="C110" s="45" t="s">
        <v>7</v>
      </c>
      <c r="D110" s="29" t="s">
        <v>71</v>
      </c>
      <c r="E110" s="48" t="s">
        <v>68</v>
      </c>
      <c r="F110" s="30"/>
      <c r="I110" s="28"/>
      <c r="J110" s="47">
        <v>-120</v>
      </c>
      <c r="K110" s="47">
        <v>0.25</v>
      </c>
      <c r="L110" s="47">
        <v>-100</v>
      </c>
      <c r="M110" s="47">
        <v>9.25</v>
      </c>
      <c r="N110" s="30"/>
    </row>
    <row r="111" spans="2:16" s="49" customFormat="1" ht="17" thickBot="1" x14ac:dyDescent="0.25">
      <c r="B111" s="50"/>
      <c r="C111" s="51"/>
      <c r="D111" s="51"/>
      <c r="E111" s="51"/>
      <c r="F111" s="52"/>
      <c r="I111" s="50"/>
      <c r="J111" s="53"/>
      <c r="K111" s="53"/>
      <c r="L111" s="53"/>
      <c r="M111" s="53"/>
      <c r="N111" s="52"/>
      <c r="P111" s="21"/>
    </row>
    <row r="112" spans="2:16" ht="17" thickTop="1" x14ac:dyDescent="0.2">
      <c r="C112" s="54"/>
      <c r="D112" s="54"/>
      <c r="E112" s="54"/>
    </row>
    <row r="113" spans="1:16" s="49" customFormat="1" ht="17" thickBo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6" t="s">
        <v>41</v>
      </c>
      <c r="K113" s="56"/>
      <c r="L113" s="56"/>
      <c r="M113" s="56"/>
      <c r="N113" s="55"/>
      <c r="O113" s="55"/>
      <c r="P113" s="57"/>
    </row>
    <row r="114" spans="1:16" ht="17" thickTop="1" x14ac:dyDescent="0.2">
      <c r="A114" s="57"/>
      <c r="B114" s="57"/>
      <c r="C114" s="57"/>
      <c r="D114" s="57"/>
      <c r="E114" s="57"/>
      <c r="F114" s="57"/>
      <c r="G114" s="57"/>
      <c r="H114" s="57"/>
      <c r="I114" s="58"/>
      <c r="J114" s="59"/>
      <c r="K114" s="59"/>
      <c r="L114" s="59"/>
      <c r="M114" s="59"/>
      <c r="N114" s="60"/>
      <c r="O114" s="57"/>
      <c r="P114" s="57"/>
    </row>
    <row r="115" spans="1:16" ht="19" x14ac:dyDescent="0.2">
      <c r="I115" s="28"/>
      <c r="J115" s="61" t="s">
        <v>53</v>
      </c>
      <c r="K115" s="61" t="s">
        <v>54</v>
      </c>
      <c r="L115" s="61" t="s">
        <v>55</v>
      </c>
      <c r="M115" s="61" t="s">
        <v>56</v>
      </c>
      <c r="N115" s="30"/>
    </row>
    <row r="116" spans="1:16" x14ac:dyDescent="0.2">
      <c r="I116" s="28"/>
      <c r="J116" s="47">
        <f>MEDIAN(J103:J114)</f>
        <v>-118</v>
      </c>
      <c r="K116" s="47">
        <f>MEDIAN(K103:K114)</f>
        <v>1.25</v>
      </c>
      <c r="L116" s="47">
        <f>MEDIAN(L103:L114)</f>
        <v>-100.5</v>
      </c>
      <c r="M116" s="47">
        <f>MEDIAN(M103:M114)</f>
        <v>9.25</v>
      </c>
      <c r="N116" s="30"/>
    </row>
    <row r="117" spans="1:16" ht="38" x14ac:dyDescent="0.2">
      <c r="I117" s="28"/>
      <c r="J117" s="62" t="s">
        <v>37</v>
      </c>
      <c r="K117" s="62" t="s">
        <v>37</v>
      </c>
      <c r="L117" s="62" t="s">
        <v>38</v>
      </c>
      <c r="M117" s="62" t="s">
        <v>38</v>
      </c>
      <c r="N117" s="30"/>
    </row>
    <row r="118" spans="1:16" x14ac:dyDescent="0.2">
      <c r="I118" s="28"/>
      <c r="J118" s="63">
        <f>STDEV(J103:J114)</f>
        <v>0.7559289460184544</v>
      </c>
      <c r="K118" s="63">
        <f>STDEV(K103:K114)</f>
        <v>1.1567928262472684</v>
      </c>
      <c r="L118" s="63">
        <f>STDEV(L103:L114)</f>
        <v>0.74402380914284494</v>
      </c>
      <c r="M118" s="63">
        <f>STDEV(M103:M114)</f>
        <v>0.24775780224127872</v>
      </c>
      <c r="N118" s="30"/>
    </row>
    <row r="119" spans="1:16" ht="17" thickBot="1" x14ac:dyDescent="0.25">
      <c r="I119" s="34"/>
      <c r="J119" s="64"/>
      <c r="K119" s="64"/>
      <c r="L119" s="64"/>
      <c r="M119" s="64"/>
      <c r="N119" s="36"/>
    </row>
    <row r="120" spans="1:16" ht="17" thickTop="1" x14ac:dyDescent="0.2"/>
    <row r="123" spans="1:16" ht="28" x14ac:dyDescent="0.3">
      <c r="C123" s="37" t="s">
        <v>80</v>
      </c>
      <c r="J123" s="38" t="s">
        <v>49</v>
      </c>
    </row>
    <row r="124" spans="1:16" ht="15" customHeight="1" x14ac:dyDescent="0.3">
      <c r="C124" s="37"/>
      <c r="J124" s="38"/>
    </row>
    <row r="125" spans="1:16" s="24" customFormat="1" ht="20" thickBot="1" x14ac:dyDescent="0.25">
      <c r="C125" s="24" t="s">
        <v>39</v>
      </c>
      <c r="J125" s="39" t="s">
        <v>40</v>
      </c>
      <c r="K125" s="39"/>
      <c r="L125" s="39"/>
      <c r="M125" s="39"/>
      <c r="P125" s="73"/>
    </row>
    <row r="126" spans="1:16" s="24" customFormat="1" ht="33" customHeight="1" thickTop="1" x14ac:dyDescent="0.2">
      <c r="B126" s="40"/>
      <c r="C126" s="41" t="s">
        <v>0</v>
      </c>
      <c r="D126" s="42">
        <v>44351</v>
      </c>
      <c r="E126" s="41"/>
      <c r="F126" s="43"/>
      <c r="I126" s="40"/>
      <c r="J126" s="44" t="s">
        <v>100</v>
      </c>
      <c r="K126" s="44" t="s">
        <v>24</v>
      </c>
      <c r="L126" s="44" t="s">
        <v>101</v>
      </c>
      <c r="M126" s="44" t="s">
        <v>25</v>
      </c>
      <c r="N126" s="43"/>
      <c r="P126" s="73"/>
    </row>
    <row r="127" spans="1:16" ht="19" x14ac:dyDescent="0.2">
      <c r="B127" s="28"/>
      <c r="C127" s="45" t="s">
        <v>2</v>
      </c>
      <c r="D127" s="46" t="s">
        <v>51</v>
      </c>
      <c r="E127" s="65" t="s">
        <v>52</v>
      </c>
      <c r="F127" s="30"/>
      <c r="I127" s="28"/>
      <c r="J127" s="47">
        <v>-113</v>
      </c>
      <c r="K127" s="47">
        <v>-0.25</v>
      </c>
      <c r="L127" s="47">
        <v>-81</v>
      </c>
      <c r="M127" s="47">
        <v>9.25</v>
      </c>
      <c r="N127" s="30"/>
    </row>
    <row r="128" spans="1:16" ht="19" x14ac:dyDescent="0.2">
      <c r="B128" s="28"/>
      <c r="C128" s="45" t="s">
        <v>5</v>
      </c>
      <c r="D128" s="46" t="s">
        <v>62</v>
      </c>
      <c r="E128" s="46" t="s">
        <v>63</v>
      </c>
      <c r="F128" s="30"/>
      <c r="I128" s="28"/>
      <c r="J128" s="47">
        <v>-114</v>
      </c>
      <c r="K128" s="47">
        <v>1.25</v>
      </c>
      <c r="L128" s="47">
        <v>-81</v>
      </c>
      <c r="M128" s="47">
        <v>9</v>
      </c>
      <c r="N128" s="30"/>
    </row>
    <row r="129" spans="1:16" x14ac:dyDescent="0.2">
      <c r="B129" s="28"/>
      <c r="C129" s="29"/>
      <c r="D129" s="29"/>
      <c r="E129" s="48"/>
      <c r="F129" s="30"/>
      <c r="I129" s="28"/>
      <c r="J129" s="47">
        <v>-117</v>
      </c>
      <c r="K129" s="47">
        <v>-5.25</v>
      </c>
      <c r="L129" s="47">
        <v>-82</v>
      </c>
      <c r="M129" s="47">
        <v>9.25</v>
      </c>
      <c r="N129" s="30"/>
    </row>
    <row r="130" spans="1:16" ht="19" x14ac:dyDescent="0.2">
      <c r="B130" s="28"/>
      <c r="C130" s="45" t="s">
        <v>22</v>
      </c>
      <c r="D130" s="29" t="s">
        <v>8</v>
      </c>
      <c r="E130" s="48"/>
      <c r="F130" s="30"/>
      <c r="I130" s="28"/>
      <c r="J130" s="47">
        <v>-115</v>
      </c>
      <c r="K130" s="47">
        <v>-4</v>
      </c>
      <c r="L130" s="47">
        <v>-81</v>
      </c>
      <c r="M130" s="47">
        <v>9.5</v>
      </c>
      <c r="N130" s="30"/>
    </row>
    <row r="131" spans="1:16" ht="19" x14ac:dyDescent="0.2">
      <c r="B131" s="28"/>
      <c r="C131" s="45" t="s">
        <v>6</v>
      </c>
      <c r="D131" s="29" t="s">
        <v>64</v>
      </c>
      <c r="E131" s="48"/>
      <c r="F131" s="30"/>
      <c r="I131" s="28"/>
      <c r="J131" s="47">
        <v>-117</v>
      </c>
      <c r="K131" s="47">
        <v>-3.5</v>
      </c>
      <c r="L131" s="47">
        <v>-81</v>
      </c>
      <c r="M131" s="47">
        <v>9.5</v>
      </c>
      <c r="N131" s="30"/>
    </row>
    <row r="132" spans="1:16" x14ac:dyDescent="0.2">
      <c r="B132" s="28"/>
      <c r="C132" s="29"/>
      <c r="D132" s="29"/>
      <c r="E132" s="48"/>
      <c r="F132" s="30"/>
      <c r="I132" s="28"/>
      <c r="J132" s="47">
        <v>-114</v>
      </c>
      <c r="K132" s="47">
        <v>1.25</v>
      </c>
      <c r="L132" s="47">
        <v>-81</v>
      </c>
      <c r="M132" s="47">
        <v>10.25</v>
      </c>
      <c r="N132" s="30"/>
    </row>
    <row r="133" spans="1:16" ht="19" x14ac:dyDescent="0.2">
      <c r="B133" s="28"/>
      <c r="C133" s="45" t="s">
        <v>23</v>
      </c>
      <c r="D133" s="29" t="s">
        <v>1</v>
      </c>
      <c r="E133" s="48"/>
      <c r="F133" s="30"/>
      <c r="I133" s="28"/>
      <c r="J133" s="47">
        <v>-111</v>
      </c>
      <c r="K133" s="47">
        <v>-12</v>
      </c>
      <c r="L133" s="47">
        <v>-81</v>
      </c>
      <c r="M133" s="47">
        <v>9.5</v>
      </c>
      <c r="N133" s="30"/>
    </row>
    <row r="134" spans="1:16" ht="19" x14ac:dyDescent="0.2">
      <c r="B134" s="28"/>
      <c r="C134" s="45" t="s">
        <v>7</v>
      </c>
      <c r="D134" s="29" t="s">
        <v>71</v>
      </c>
      <c r="E134" s="48"/>
      <c r="F134" s="30"/>
      <c r="I134" s="28"/>
      <c r="J134" s="47">
        <v>-113</v>
      </c>
      <c r="K134" s="47">
        <v>2.5</v>
      </c>
      <c r="L134" s="47">
        <v>-81</v>
      </c>
      <c r="M134" s="47">
        <v>9.75</v>
      </c>
      <c r="N134" s="30"/>
    </row>
    <row r="135" spans="1:16" s="49" customFormat="1" ht="17" thickBot="1" x14ac:dyDescent="0.25">
      <c r="B135" s="50"/>
      <c r="C135" s="51"/>
      <c r="D135" s="51"/>
      <c r="E135" s="51"/>
      <c r="F135" s="52"/>
      <c r="I135" s="50"/>
      <c r="J135" s="53"/>
      <c r="K135" s="53"/>
      <c r="L135" s="53"/>
      <c r="M135" s="53"/>
      <c r="N135" s="52"/>
      <c r="P135" s="21"/>
    </row>
    <row r="136" spans="1:16" ht="17" thickTop="1" x14ac:dyDescent="0.2">
      <c r="C136" s="54"/>
      <c r="D136" s="54"/>
      <c r="E136" s="54"/>
    </row>
    <row r="137" spans="1:16" s="49" customFormat="1" ht="17" thickBo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6" t="s">
        <v>41</v>
      </c>
      <c r="K137" s="56"/>
      <c r="L137" s="56"/>
      <c r="M137" s="56"/>
      <c r="N137" s="55"/>
      <c r="O137" s="55"/>
      <c r="P137" s="57"/>
    </row>
    <row r="138" spans="1:16" ht="17" thickTop="1" x14ac:dyDescent="0.2">
      <c r="A138" s="57"/>
      <c r="B138" s="57"/>
      <c r="C138" s="57"/>
      <c r="D138" s="57"/>
      <c r="E138" s="57"/>
      <c r="F138" s="57"/>
      <c r="G138" s="57"/>
      <c r="H138" s="57"/>
      <c r="I138" s="58"/>
      <c r="J138" s="59"/>
      <c r="K138" s="59"/>
      <c r="L138" s="59"/>
      <c r="M138" s="59"/>
      <c r="N138" s="60"/>
      <c r="O138" s="57"/>
      <c r="P138" s="57"/>
    </row>
    <row r="139" spans="1:16" ht="19" x14ac:dyDescent="0.2">
      <c r="I139" s="28"/>
      <c r="J139" s="61" t="s">
        <v>53</v>
      </c>
      <c r="K139" s="61" t="s">
        <v>54</v>
      </c>
      <c r="L139" s="61" t="s">
        <v>55</v>
      </c>
      <c r="M139" s="61" t="s">
        <v>56</v>
      </c>
      <c r="N139" s="30"/>
    </row>
    <row r="140" spans="1:16" x14ac:dyDescent="0.2">
      <c r="I140" s="28"/>
      <c r="J140" s="47">
        <f>MEDIAN(J127:J138)</f>
        <v>-114</v>
      </c>
      <c r="K140" s="47">
        <f>MEDIAN(K127:K138)</f>
        <v>-1.875</v>
      </c>
      <c r="L140" s="47">
        <f>MEDIAN(L127:L138)</f>
        <v>-81</v>
      </c>
      <c r="M140" s="47">
        <f>MEDIAN(M127:M138)</f>
        <v>9.5</v>
      </c>
      <c r="N140" s="30"/>
    </row>
    <row r="141" spans="1:16" ht="38" x14ac:dyDescent="0.2">
      <c r="I141" s="28"/>
      <c r="J141" s="62" t="s">
        <v>37</v>
      </c>
      <c r="K141" s="62" t="s">
        <v>37</v>
      </c>
      <c r="L141" s="62" t="s">
        <v>38</v>
      </c>
      <c r="M141" s="62" t="s">
        <v>38</v>
      </c>
      <c r="N141" s="30"/>
    </row>
    <row r="142" spans="1:16" x14ac:dyDescent="0.2">
      <c r="I142" s="28"/>
      <c r="J142" s="63">
        <f>STDEV(J127:J138)</f>
        <v>2.0528725518857018</v>
      </c>
      <c r="K142" s="63">
        <f>STDEV(K127:K138)</f>
        <v>4.7696960070847281</v>
      </c>
      <c r="L142" s="63">
        <f>STDEV(L127:L138)</f>
        <v>0.35355339059327379</v>
      </c>
      <c r="M142" s="63">
        <f>STDEV(M127:M138)</f>
        <v>0.3779644730092272</v>
      </c>
      <c r="N142" s="30"/>
    </row>
    <row r="143" spans="1:16" ht="17" thickBot="1" x14ac:dyDescent="0.25">
      <c r="I143" s="34"/>
      <c r="J143" s="64"/>
      <c r="K143" s="64"/>
      <c r="L143" s="64"/>
      <c r="M143" s="64"/>
      <c r="N143" s="36"/>
    </row>
    <row r="144" spans="1:16" ht="17" thickTop="1" x14ac:dyDescent="0.2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588-D6F1-A945-9BFF-C5E549A874E0}">
  <dimension ref="C2:Q22"/>
  <sheetViews>
    <sheetView zoomScale="150" zoomScaleNormal="150" workbookViewId="0">
      <selection activeCell="O4" sqref="O4"/>
    </sheetView>
  </sheetViews>
  <sheetFormatPr baseColWidth="10" defaultRowHeight="16" x14ac:dyDescent="0.2"/>
  <cols>
    <col min="1" max="2" width="4.6640625" style="1" customWidth="1"/>
    <col min="3" max="3" width="4.6640625" style="49" customWidth="1"/>
    <col min="4" max="4" width="11.6640625" style="68" customWidth="1"/>
    <col min="5" max="7" width="17.33203125" style="23" customWidth="1"/>
    <col min="8" max="8" width="17.33203125" style="67" customWidth="1"/>
    <col min="9" max="9" width="3.1640625" style="1" customWidth="1"/>
    <col min="10" max="12" width="10.83203125" style="1"/>
    <col min="13" max="14" width="23.6640625" style="23" customWidth="1"/>
    <col min="15" max="16" width="8.5" style="23" customWidth="1"/>
    <col min="17" max="18" width="8.5" style="1" customWidth="1"/>
    <col min="19" max="16384" width="10.83203125" style="1"/>
  </cols>
  <sheetData>
    <row r="2" spans="3:17" s="76" customFormat="1" x14ac:dyDescent="0.2">
      <c r="C2" s="49"/>
      <c r="D2" s="68"/>
      <c r="E2" s="56"/>
      <c r="F2" s="56"/>
      <c r="G2" s="56"/>
      <c r="H2" s="75"/>
      <c r="M2" s="56"/>
      <c r="N2" s="56"/>
      <c r="O2" s="56"/>
      <c r="P2" s="56"/>
    </row>
    <row r="3" spans="3:17" ht="45" x14ac:dyDescent="0.45">
      <c r="D3" s="22" t="s">
        <v>42</v>
      </c>
      <c r="K3" s="49"/>
      <c r="L3" s="68"/>
    </row>
    <row r="4" spans="3:17" ht="18" x14ac:dyDescent="0.2">
      <c r="E4" s="77"/>
      <c r="F4" s="77"/>
      <c r="K4" s="49"/>
      <c r="L4" s="68"/>
    </row>
    <row r="5" spans="3:17" x14ac:dyDescent="0.2">
      <c r="E5" s="47"/>
      <c r="F5" s="47"/>
      <c r="K5" s="49"/>
      <c r="L5" s="68"/>
    </row>
    <row r="6" spans="3:17" ht="18" x14ac:dyDescent="0.2">
      <c r="E6" s="77"/>
      <c r="F6" s="77"/>
      <c r="K6" s="49"/>
      <c r="L6" s="68"/>
      <c r="M6" s="9" t="s">
        <v>84</v>
      </c>
    </row>
    <row r="7" spans="3:17" x14ac:dyDescent="0.2">
      <c r="E7" s="47"/>
      <c r="F7" s="47"/>
      <c r="K7" s="49"/>
      <c r="L7" s="68"/>
    </row>
    <row r="8" spans="3:17" x14ac:dyDescent="0.2">
      <c r="E8" s="47"/>
      <c r="F8" s="47"/>
      <c r="K8" s="49"/>
      <c r="L8" s="68"/>
    </row>
    <row r="9" spans="3:17" x14ac:dyDescent="0.2">
      <c r="K9" s="49"/>
      <c r="L9" s="68"/>
    </row>
    <row r="10" spans="3:17" x14ac:dyDescent="0.2">
      <c r="K10" s="49"/>
      <c r="L10" s="68"/>
    </row>
    <row r="12" spans="3:17" ht="18" x14ac:dyDescent="0.2">
      <c r="E12" s="69" t="s">
        <v>59</v>
      </c>
      <c r="F12" s="69" t="s">
        <v>60</v>
      </c>
      <c r="G12" s="69" t="s">
        <v>69</v>
      </c>
      <c r="H12" s="70"/>
      <c r="K12" s="49"/>
      <c r="L12" s="68"/>
      <c r="M12" s="71" t="s">
        <v>61</v>
      </c>
      <c r="N12" s="71" t="s">
        <v>61</v>
      </c>
      <c r="O12" s="71"/>
      <c r="P12" s="71"/>
      <c r="Q12" s="69"/>
    </row>
    <row r="13" spans="3:17" x14ac:dyDescent="0.2">
      <c r="C13" s="49" t="s">
        <v>57</v>
      </c>
      <c r="D13" s="68" t="s">
        <v>3</v>
      </c>
      <c r="E13" s="47">
        <v>-109.5</v>
      </c>
      <c r="F13" s="47">
        <v>0.75</v>
      </c>
      <c r="G13" s="23">
        <f>E13+F13-M13-N13</f>
        <v>-113.0211129281421</v>
      </c>
      <c r="H13" s="67">
        <v>1</v>
      </c>
      <c r="K13" s="49" t="s">
        <v>57</v>
      </c>
      <c r="L13" s="68" t="s">
        <v>3</v>
      </c>
      <c r="M13" s="23">
        <v>1.7677669529663689</v>
      </c>
      <c r="N13" s="23">
        <v>2.5033459751757388</v>
      </c>
      <c r="Q13" s="47"/>
    </row>
    <row r="14" spans="3:17" x14ac:dyDescent="0.2">
      <c r="D14" s="68" t="s">
        <v>43</v>
      </c>
      <c r="E14" s="23">
        <v>-111</v>
      </c>
      <c r="F14" s="23">
        <v>-4</v>
      </c>
      <c r="G14" s="23">
        <f t="shared" ref="G14:G22" si="0">E14+F14-M14-N14</f>
        <v>-122.65287522782228</v>
      </c>
      <c r="H14" s="67">
        <v>4</v>
      </c>
      <c r="K14" s="49"/>
      <c r="L14" s="68" t="s">
        <v>43</v>
      </c>
      <c r="M14" s="23">
        <v>2.8635642126552705</v>
      </c>
      <c r="N14" s="23">
        <v>4.7893110151670042</v>
      </c>
      <c r="Q14" s="23"/>
    </row>
    <row r="15" spans="3:17" x14ac:dyDescent="0.2">
      <c r="D15" s="68" t="s">
        <v>44</v>
      </c>
      <c r="E15" s="23">
        <v>-110.5</v>
      </c>
      <c r="F15" s="23">
        <v>-1.875</v>
      </c>
      <c r="G15" s="23">
        <f t="shared" si="0"/>
        <v>-117.35738701412603</v>
      </c>
      <c r="H15" s="67">
        <v>2</v>
      </c>
      <c r="K15" s="49"/>
      <c r="L15" s="68" t="s">
        <v>44</v>
      </c>
      <c r="M15" s="23">
        <v>1.9594095320493148</v>
      </c>
      <c r="N15" s="23">
        <v>3.0229774820767119</v>
      </c>
      <c r="Q15" s="23"/>
    </row>
    <row r="16" spans="3:17" x14ac:dyDescent="0.2">
      <c r="D16" s="68" t="s">
        <v>45</v>
      </c>
      <c r="E16" s="23">
        <v>-118</v>
      </c>
      <c r="F16" s="23">
        <v>1.25</v>
      </c>
      <c r="G16" s="23">
        <f>E16+F16-M16-N16</f>
        <v>-118.66272177226573</v>
      </c>
      <c r="H16" s="67">
        <v>3</v>
      </c>
      <c r="K16" s="49"/>
      <c r="L16" s="68" t="s">
        <v>45</v>
      </c>
      <c r="M16" s="23">
        <v>0.7559289460184544</v>
      </c>
      <c r="N16" s="63">
        <v>1.1567928262472684</v>
      </c>
      <c r="Q16" s="23"/>
    </row>
    <row r="17" spans="3:17" x14ac:dyDescent="0.2">
      <c r="D17" s="68" t="s">
        <v>50</v>
      </c>
      <c r="E17" s="23">
        <v>-114</v>
      </c>
      <c r="F17" s="23">
        <v>-1.875</v>
      </c>
      <c r="G17" s="23">
        <f t="shared" si="0"/>
        <v>-122.69756855897043</v>
      </c>
      <c r="H17" s="67">
        <v>5</v>
      </c>
      <c r="K17" s="49"/>
      <c r="L17" s="68" t="s">
        <v>50</v>
      </c>
      <c r="M17" s="23">
        <v>2.0528725518857018</v>
      </c>
      <c r="N17" s="23">
        <v>4.7696960070847281</v>
      </c>
      <c r="Q17" s="23"/>
    </row>
    <row r="18" spans="3:17" x14ac:dyDescent="0.2">
      <c r="C18" s="49" t="s">
        <v>58</v>
      </c>
      <c r="D18" s="68" t="s">
        <v>3</v>
      </c>
      <c r="E18" s="47">
        <v>-83</v>
      </c>
      <c r="F18" s="47">
        <v>9.75</v>
      </c>
      <c r="G18" s="23">
        <f t="shared" si="0"/>
        <v>-74.342902076609548</v>
      </c>
      <c r="K18" s="49" t="s">
        <v>58</v>
      </c>
      <c r="L18" s="68" t="s">
        <v>3</v>
      </c>
      <c r="M18" s="23">
        <v>0.91612538131290433</v>
      </c>
      <c r="N18" s="23">
        <v>0.17677669529663689</v>
      </c>
      <c r="O18" s="47"/>
      <c r="P18" s="47"/>
      <c r="Q18" s="47"/>
    </row>
    <row r="19" spans="3:17" x14ac:dyDescent="0.2">
      <c r="D19" s="68" t="s">
        <v>43</v>
      </c>
      <c r="E19" s="23">
        <v>-92.5</v>
      </c>
      <c r="F19" s="23">
        <v>9.125</v>
      </c>
      <c r="G19" s="23">
        <f t="shared" si="0"/>
        <v>-95.777381759693753</v>
      </c>
      <c r="K19" s="49"/>
      <c r="L19" s="68" t="s">
        <v>43</v>
      </c>
      <c r="M19" s="23">
        <v>2.6186146828319083</v>
      </c>
      <c r="N19" s="23">
        <v>9.7837670768618423</v>
      </c>
      <c r="Q19" s="23"/>
    </row>
    <row r="20" spans="3:17" x14ac:dyDescent="0.2">
      <c r="D20" s="68" t="s">
        <v>44</v>
      </c>
      <c r="E20" s="23">
        <v>-90</v>
      </c>
      <c r="F20" s="23">
        <v>9.125</v>
      </c>
      <c r="G20" s="23">
        <f t="shared" si="0"/>
        <v>-82.387255096723791</v>
      </c>
      <c r="K20" s="49"/>
      <c r="L20" s="68" t="s">
        <v>44</v>
      </c>
      <c r="M20" s="23">
        <v>1.0350983390135313</v>
      </c>
      <c r="N20" s="23">
        <v>0.47715675771026383</v>
      </c>
      <c r="Q20" s="23"/>
    </row>
    <row r="21" spans="3:17" x14ac:dyDescent="0.2">
      <c r="D21" s="68" t="s">
        <v>45</v>
      </c>
      <c r="E21" s="23">
        <v>-100.5</v>
      </c>
      <c r="F21" s="23">
        <v>9.25</v>
      </c>
      <c r="G21" s="23">
        <f t="shared" si="0"/>
        <v>-92.241781611384127</v>
      </c>
      <c r="K21" s="49"/>
      <c r="L21" s="68" t="s">
        <v>45</v>
      </c>
      <c r="M21" s="23">
        <v>0.74402380914284494</v>
      </c>
      <c r="N21" s="23">
        <v>0.24775780224127872</v>
      </c>
      <c r="Q21" s="23"/>
    </row>
    <row r="22" spans="3:17" x14ac:dyDescent="0.2">
      <c r="D22" s="68" t="s">
        <v>50</v>
      </c>
      <c r="E22" s="23">
        <v>-81</v>
      </c>
      <c r="F22" s="23">
        <v>9.5</v>
      </c>
      <c r="G22" s="23">
        <f t="shared" si="0"/>
        <v>-72.231517863602505</v>
      </c>
      <c r="K22" s="49"/>
      <c r="L22" s="68" t="s">
        <v>50</v>
      </c>
      <c r="M22" s="23">
        <v>0.35355339059327379</v>
      </c>
      <c r="N22" s="23">
        <v>0.3779644730092272</v>
      </c>
      <c r="Q22" s="23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CB73-E86C-AE45-A8D8-250921E22BB7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03-06 Measurement Evaluation</vt:lpstr>
      <vt:lpstr>03-06 Comparison Graphics</vt:lpstr>
      <vt:lpstr>04-06 Measurement Evaluation</vt:lpstr>
      <vt:lpstr>04-06 Comparison Graphics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2021-06-03T09:07:58Z</dcterms:created>
  <dcterms:modified xsi:type="dcterms:W3CDTF">2022-05-16T11:14:34Z</dcterms:modified>
</cp:coreProperties>
</file>