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PowerModules/Buck001/"/>
    </mc:Choice>
  </mc:AlternateContent>
  <xr:revisionPtr revIDLastSave="211" documentId="8_{6BE1B914-91D1-4111-9E36-01ECB7B2D78D}" xr6:coauthVersionLast="47" xr6:coauthVersionMax="47" xr10:uidLastSave="{D4E1DFCD-F638-432D-AF3F-58B605E57299}"/>
  <bookViews>
    <workbookView xWindow="-120" yWindow="-120" windowWidth="29040" windowHeight="15720" activeTab="2" xr2:uid="{8B805E33-D008-4B01-A5B0-B635F15AE2AE}"/>
  </bookViews>
  <sheets>
    <sheet name="Input Capacitance" sheetId="1" r:id="rId1"/>
    <sheet name="Input TVS Diode" sheetId="3" r:id="rId2"/>
    <sheet name="Pi Filt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B7" i="4" s="1"/>
  <c r="B17" i="1"/>
  <c r="B15" i="1"/>
  <c r="B14" i="1"/>
  <c r="B8" i="1"/>
  <c r="B7" i="1"/>
  <c r="B5" i="1"/>
</calcChain>
</file>

<file path=xl/sharedStrings.xml><?xml version="1.0" encoding="utf-8"?>
<sst xmlns="http://schemas.openxmlformats.org/spreadsheetml/2006/main" count="66" uniqueCount="44">
  <si>
    <t>Parameter</t>
  </si>
  <si>
    <t>Value</t>
  </si>
  <si>
    <t>Unit</t>
  </si>
  <si>
    <t>V</t>
  </si>
  <si>
    <t>A</t>
  </si>
  <si>
    <t>W</t>
  </si>
  <si>
    <t>Efficiency</t>
  </si>
  <si>
    <t>Hz</t>
  </si>
  <si>
    <t>Ripple Current Ratio, k</t>
  </si>
  <si>
    <t>0.3 - 0.5</t>
  </si>
  <si>
    <t>Required Input Capacitance</t>
  </si>
  <si>
    <r>
      <t>Input Voltage, V</t>
    </r>
    <r>
      <rPr>
        <b/>
        <vertAlign val="subscript"/>
        <sz val="11"/>
        <color theme="1"/>
        <rFont val="Aptos Narrow"/>
        <family val="2"/>
        <scheme val="minor"/>
      </rPr>
      <t>INPUT</t>
    </r>
  </si>
  <si>
    <r>
      <t>Output Voltage, V</t>
    </r>
    <r>
      <rPr>
        <b/>
        <vertAlign val="subscript"/>
        <sz val="11"/>
        <color theme="1"/>
        <rFont val="Aptos Narrow"/>
        <family val="2"/>
        <scheme val="minor"/>
      </rPr>
      <t>OUTPUT</t>
    </r>
  </si>
  <si>
    <r>
      <t>Output Current, I</t>
    </r>
    <r>
      <rPr>
        <b/>
        <vertAlign val="subscript"/>
        <sz val="11"/>
        <color theme="1"/>
        <rFont val="Aptos Narrow"/>
        <family val="2"/>
        <scheme val="minor"/>
      </rPr>
      <t>OUTPUT</t>
    </r>
  </si>
  <si>
    <r>
      <t>Power Output, P</t>
    </r>
    <r>
      <rPr>
        <b/>
        <vertAlign val="subscript"/>
        <sz val="11"/>
        <color theme="1"/>
        <rFont val="Aptos Narrow"/>
        <family val="2"/>
        <scheme val="minor"/>
      </rPr>
      <t>OUTPUT</t>
    </r>
  </si>
  <si>
    <r>
      <t>Input Power, P</t>
    </r>
    <r>
      <rPr>
        <b/>
        <vertAlign val="subscript"/>
        <sz val="11"/>
        <color theme="1"/>
        <rFont val="Aptos Narrow"/>
        <family val="2"/>
        <scheme val="minor"/>
      </rPr>
      <t>INPUT</t>
    </r>
  </si>
  <si>
    <r>
      <t>Input Current, I</t>
    </r>
    <r>
      <rPr>
        <b/>
        <vertAlign val="subscript"/>
        <sz val="11"/>
        <color theme="1"/>
        <rFont val="Aptos Narrow"/>
        <family val="2"/>
        <scheme val="minor"/>
      </rPr>
      <t>INPUT</t>
    </r>
  </si>
  <si>
    <r>
      <t>Switching Frequency, F</t>
    </r>
    <r>
      <rPr>
        <b/>
        <vertAlign val="subscript"/>
        <sz val="11"/>
        <color theme="1"/>
        <rFont val="Aptos Narrow"/>
        <family val="2"/>
        <scheme val="minor"/>
      </rPr>
      <t>SW</t>
    </r>
  </si>
  <si>
    <r>
      <t>RMS Current, I</t>
    </r>
    <r>
      <rPr>
        <b/>
        <vertAlign val="subscript"/>
        <sz val="11"/>
        <color theme="1"/>
        <rFont val="Aptos Narrow"/>
        <family val="2"/>
        <scheme val="minor"/>
      </rPr>
      <t>RMS</t>
    </r>
  </si>
  <si>
    <t>Duty Cycle, D</t>
  </si>
  <si>
    <r>
      <t xml:space="preserve">Ripple Voltage, </t>
    </r>
    <r>
      <rPr>
        <b/>
        <sz val="11"/>
        <color theme="1"/>
        <rFont val="Aptos Narrow"/>
        <family val="2"/>
      </rPr>
      <t>∆</t>
    </r>
    <r>
      <rPr>
        <b/>
        <sz val="13.2"/>
        <color theme="1"/>
        <rFont val="Aptos Narrow"/>
        <family val="2"/>
      </rPr>
      <t>V</t>
    </r>
  </si>
  <si>
    <r>
      <t>Minimum Input Capacitance, C</t>
    </r>
    <r>
      <rPr>
        <b/>
        <vertAlign val="subscript"/>
        <sz val="11"/>
        <color theme="1"/>
        <rFont val="Aptos Narrow"/>
        <family val="2"/>
        <scheme val="minor"/>
      </rPr>
      <t>INPUT</t>
    </r>
  </si>
  <si>
    <t>F</t>
  </si>
  <si>
    <r>
      <t>Reverse Standoff Voltage, V</t>
    </r>
    <r>
      <rPr>
        <b/>
        <vertAlign val="subscript"/>
        <sz val="11"/>
        <color theme="1"/>
        <rFont val="Aptos Narrow"/>
        <family val="2"/>
        <scheme val="minor"/>
      </rPr>
      <t>RV</t>
    </r>
  </si>
  <si>
    <t>Remarks</t>
  </si>
  <si>
    <t>The maximum operating voltage without leakage</t>
  </si>
  <si>
    <r>
      <t>Breakdown Voltage, V</t>
    </r>
    <r>
      <rPr>
        <b/>
        <vertAlign val="subscript"/>
        <sz val="11"/>
        <color theme="1"/>
        <rFont val="Aptos Narrow"/>
        <family val="2"/>
        <scheme val="minor"/>
      </rPr>
      <t>BR</t>
    </r>
  </si>
  <si>
    <t>The voltage where the diode starts conducting</t>
  </si>
  <si>
    <r>
      <t>Clamping Voltage, V</t>
    </r>
    <r>
      <rPr>
        <b/>
        <vertAlign val="subscript"/>
        <sz val="11"/>
        <color theme="1"/>
        <rFont val="Aptos Narrow"/>
        <family val="2"/>
        <scheme val="minor"/>
      </rPr>
      <t>CL</t>
    </r>
  </si>
  <si>
    <t>The voltage at which the diode limits the transient</t>
  </si>
  <si>
    <r>
      <t>Peak Pulse Current, I</t>
    </r>
    <r>
      <rPr>
        <b/>
        <vertAlign val="subscript"/>
        <sz val="11"/>
        <color theme="1"/>
        <rFont val="Aptos Narrow"/>
        <family val="2"/>
        <scheme val="minor"/>
      </rPr>
      <t>PPC</t>
    </r>
  </si>
  <si>
    <t>Maximum surge current it can handle</t>
  </si>
  <si>
    <r>
      <t>Power Dissipation, P</t>
    </r>
    <r>
      <rPr>
        <b/>
        <vertAlign val="subscript"/>
        <sz val="11"/>
        <color theme="1"/>
        <rFont val="Aptos Narrow"/>
        <family val="2"/>
        <scheme val="minor"/>
      </rPr>
      <t>D</t>
    </r>
  </si>
  <si>
    <t>Energy it can absorb without damage</t>
  </si>
  <si>
    <r>
      <t>Time Response, T</t>
    </r>
    <r>
      <rPr>
        <b/>
        <vertAlign val="subscript"/>
        <sz val="11"/>
        <color theme="1"/>
        <rFont val="Aptos Narrow"/>
        <family val="2"/>
        <scheme val="minor"/>
      </rPr>
      <t>R</t>
    </r>
  </si>
  <si>
    <t>pS</t>
  </si>
  <si>
    <t>Time taken to clamp voltage spikes</t>
  </si>
  <si>
    <t>A higher inductance provides better noise filtering but can cause a voltage drop if too high</t>
  </si>
  <si>
    <t>Higher capacitance provides better ripple suppression, but excessive capacitance can lead to resonance</t>
  </si>
  <si>
    <r>
      <t>Equivalent Capacitance, C</t>
    </r>
    <r>
      <rPr>
        <b/>
        <vertAlign val="subscript"/>
        <sz val="11"/>
        <color theme="1"/>
        <rFont val="Aptos Narrow"/>
        <family val="2"/>
        <scheme val="minor"/>
      </rPr>
      <t>EQ</t>
    </r>
  </si>
  <si>
    <r>
      <t>Filter Cutoff Frequency, F</t>
    </r>
    <r>
      <rPr>
        <b/>
        <vertAlign val="subscript"/>
        <sz val="11"/>
        <color theme="1"/>
        <rFont val="Aptos Narrow"/>
        <family val="2"/>
        <scheme val="minor"/>
      </rPr>
      <t>C</t>
    </r>
  </si>
  <si>
    <t>Inductor, L</t>
  </si>
  <si>
    <r>
      <t>Output Capacitor, C</t>
    </r>
    <r>
      <rPr>
        <b/>
        <vertAlign val="subscript"/>
        <sz val="11"/>
        <color theme="1"/>
        <rFont val="Aptos Narrow"/>
        <family val="2"/>
        <scheme val="minor"/>
      </rPr>
      <t>2</t>
    </r>
  </si>
  <si>
    <r>
      <t>Input Capacitor, C</t>
    </r>
    <r>
      <rPr>
        <b/>
        <vertAlign val="subscript"/>
        <sz val="11"/>
        <color theme="1"/>
        <rFont val="Aptos Narrow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</si>
</sst>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3.2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center" vertical="center"/>
    </xf>
    <xf numFmtId="11" fontId="1" fillId="4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12F7-83C0-4074-9926-60CA12B156AD}">
  <dimension ref="A1:C27"/>
  <sheetViews>
    <sheetView zoomScale="120" zoomScaleNormal="120" workbookViewId="0">
      <selection activeCell="A22" sqref="A22"/>
    </sheetView>
  </sheetViews>
  <sheetFormatPr defaultRowHeight="15" x14ac:dyDescent="0.25"/>
  <cols>
    <col min="1" max="1" width="32.85546875" style="1" bestFit="1" customWidth="1"/>
    <col min="2" max="2" width="15.140625" style="1" customWidth="1"/>
    <col min="3" max="3" width="14.57031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8" x14ac:dyDescent="0.25">
      <c r="A2" s="3" t="s">
        <v>11</v>
      </c>
      <c r="B2" s="4">
        <v>48</v>
      </c>
      <c r="C2" s="3" t="s">
        <v>3</v>
      </c>
    </row>
    <row r="3" spans="1:3" ht="18" x14ac:dyDescent="0.25">
      <c r="A3" s="3" t="s">
        <v>12</v>
      </c>
      <c r="B3" s="4">
        <v>12</v>
      </c>
      <c r="C3" s="3" t="s">
        <v>3</v>
      </c>
    </row>
    <row r="4" spans="1:3" ht="18" x14ac:dyDescent="0.25">
      <c r="A4" s="3" t="s">
        <v>13</v>
      </c>
      <c r="B4" s="4">
        <v>5</v>
      </c>
      <c r="C4" s="3" t="s">
        <v>4</v>
      </c>
    </row>
    <row r="5" spans="1:3" ht="18" x14ac:dyDescent="0.25">
      <c r="A5" s="3" t="s">
        <v>14</v>
      </c>
      <c r="B5" s="3">
        <f>B3*B4</f>
        <v>60</v>
      </c>
      <c r="C5" s="3" t="s">
        <v>5</v>
      </c>
    </row>
    <row r="6" spans="1:3" x14ac:dyDescent="0.25">
      <c r="A6" s="3" t="s">
        <v>6</v>
      </c>
      <c r="B6" s="4">
        <v>0.9</v>
      </c>
      <c r="C6" s="3"/>
    </row>
    <row r="7" spans="1:3" ht="18" x14ac:dyDescent="0.25">
      <c r="A7" s="3" t="s">
        <v>15</v>
      </c>
      <c r="B7" s="3">
        <f>B5/B6</f>
        <v>66.666666666666671</v>
      </c>
      <c r="C7" s="3" t="s">
        <v>5</v>
      </c>
    </row>
    <row r="8" spans="1:3" ht="18" x14ac:dyDescent="0.25">
      <c r="A8" s="3" t="s">
        <v>16</v>
      </c>
      <c r="B8" s="3">
        <f>B7/B2</f>
        <v>1.3888888888888891</v>
      </c>
      <c r="C8" s="3" t="s">
        <v>4</v>
      </c>
    </row>
    <row r="9" spans="1:3" ht="18" x14ac:dyDescent="0.25">
      <c r="A9" s="3" t="s">
        <v>17</v>
      </c>
      <c r="B9" s="5">
        <v>300000</v>
      </c>
      <c r="C9" s="3" t="s">
        <v>7</v>
      </c>
    </row>
    <row r="10" spans="1:3" x14ac:dyDescent="0.25">
      <c r="A10" s="3" t="s">
        <v>8</v>
      </c>
      <c r="B10" s="3">
        <v>0.4</v>
      </c>
      <c r="C10" s="3" t="s">
        <v>9</v>
      </c>
    </row>
    <row r="11" spans="1:3" x14ac:dyDescent="0.25">
      <c r="A11" s="3"/>
      <c r="B11" s="3"/>
      <c r="C11" s="3"/>
    </row>
    <row r="12" spans="1:3" x14ac:dyDescent="0.25">
      <c r="A12" s="10" t="s">
        <v>10</v>
      </c>
      <c r="B12" s="11"/>
      <c r="C12" s="12"/>
    </row>
    <row r="13" spans="1:3" x14ac:dyDescent="0.25">
      <c r="A13" s="13"/>
      <c r="B13" s="14"/>
      <c r="C13" s="15"/>
    </row>
    <row r="14" spans="1:3" ht="18" x14ac:dyDescent="0.25">
      <c r="A14" s="3" t="s">
        <v>18</v>
      </c>
      <c r="B14" s="3">
        <f>B8*B10</f>
        <v>0.55555555555555569</v>
      </c>
      <c r="C14" s="3" t="s">
        <v>4</v>
      </c>
    </row>
    <row r="15" spans="1:3" x14ac:dyDescent="0.25">
      <c r="A15" s="3" t="s">
        <v>19</v>
      </c>
      <c r="B15" s="3">
        <f>B3/B2</f>
        <v>0.25</v>
      </c>
      <c r="C15" s="3"/>
    </row>
    <row r="16" spans="1:3" ht="18" x14ac:dyDescent="0.25">
      <c r="A16" s="3" t="s">
        <v>20</v>
      </c>
      <c r="B16" s="3">
        <v>0.96</v>
      </c>
      <c r="C16" s="3" t="s">
        <v>3</v>
      </c>
    </row>
    <row r="17" spans="1:3" ht="18" x14ac:dyDescent="0.25">
      <c r="A17" s="3" t="s">
        <v>21</v>
      </c>
      <c r="B17" s="5">
        <f>(B8*B15)/(B16*B9)</f>
        <v>1.2056327160493829E-6</v>
      </c>
      <c r="C17" s="3" t="s">
        <v>22</v>
      </c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</sheetData>
  <mergeCells count="1">
    <mergeCell ref="A12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B0E9-820B-4EB7-B7EC-3D4F0ED7EC50}">
  <dimension ref="A1:F24"/>
  <sheetViews>
    <sheetView zoomScale="120" zoomScaleNormal="120" workbookViewId="0">
      <selection activeCell="D17" sqref="D17"/>
    </sheetView>
  </sheetViews>
  <sheetFormatPr defaultRowHeight="15" x14ac:dyDescent="0.25"/>
  <cols>
    <col min="1" max="1" width="32.85546875" style="1" bestFit="1" customWidth="1"/>
    <col min="2" max="2" width="15.140625" style="1" customWidth="1"/>
    <col min="3" max="3" width="14.5703125" style="1" customWidth="1"/>
    <col min="4" max="4" width="45" style="1" bestFit="1" customWidth="1"/>
    <col min="5" max="5" width="9.140625" style="1"/>
    <col min="6" max="6" width="74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24</v>
      </c>
    </row>
    <row r="2" spans="1:6" ht="18" x14ac:dyDescent="0.25">
      <c r="A2" s="3" t="s">
        <v>23</v>
      </c>
      <c r="B2" s="4">
        <v>48</v>
      </c>
      <c r="C2" s="3" t="s">
        <v>3</v>
      </c>
      <c r="D2" s="7" t="s">
        <v>25</v>
      </c>
    </row>
    <row r="3" spans="1:6" ht="18" x14ac:dyDescent="0.25">
      <c r="A3" s="3" t="s">
        <v>26</v>
      </c>
      <c r="B3" s="4">
        <v>58</v>
      </c>
      <c r="C3" s="3" t="s">
        <v>3</v>
      </c>
      <c r="D3" s="7" t="s">
        <v>27</v>
      </c>
      <c r="F3" s="6"/>
    </row>
    <row r="4" spans="1:6" ht="18" x14ac:dyDescent="0.25">
      <c r="A4" s="3" t="s">
        <v>28</v>
      </c>
      <c r="B4" s="4">
        <v>93</v>
      </c>
      <c r="C4" s="3" t="s">
        <v>3</v>
      </c>
      <c r="D4" s="7" t="s">
        <v>29</v>
      </c>
      <c r="F4" s="6"/>
    </row>
    <row r="5" spans="1:6" ht="18" x14ac:dyDescent="0.25">
      <c r="A5" s="3" t="s">
        <v>30</v>
      </c>
      <c r="B5" s="4">
        <v>6.5</v>
      </c>
      <c r="C5" s="3" t="s">
        <v>4</v>
      </c>
      <c r="D5" s="7" t="s">
        <v>31</v>
      </c>
      <c r="F5" s="6"/>
    </row>
    <row r="6" spans="1:6" ht="18" x14ac:dyDescent="0.25">
      <c r="A6" s="3" t="s">
        <v>32</v>
      </c>
      <c r="B6" s="4">
        <v>600</v>
      </c>
      <c r="C6" s="3" t="s">
        <v>5</v>
      </c>
      <c r="D6" s="7" t="s">
        <v>33</v>
      </c>
      <c r="F6" s="6"/>
    </row>
    <row r="7" spans="1:6" ht="18" x14ac:dyDescent="0.25">
      <c r="A7" s="3" t="s">
        <v>34</v>
      </c>
      <c r="B7" s="4">
        <v>1</v>
      </c>
      <c r="C7" s="3" t="s">
        <v>35</v>
      </c>
      <c r="D7" s="7" t="s">
        <v>36</v>
      </c>
      <c r="F7" s="6"/>
    </row>
    <row r="8" spans="1:6" x14ac:dyDescent="0.25">
      <c r="A8" s="3"/>
      <c r="B8" s="5"/>
      <c r="C8" s="3"/>
      <c r="D8" s="7"/>
    </row>
    <row r="9" spans="1:6" x14ac:dyDescent="0.25">
      <c r="A9" s="3"/>
      <c r="B9" s="3"/>
      <c r="C9" s="3"/>
      <c r="D9" s="7"/>
    </row>
    <row r="10" spans="1:6" x14ac:dyDescent="0.25">
      <c r="A10" s="3"/>
      <c r="B10" s="3"/>
      <c r="C10" s="3"/>
      <c r="D10" s="7"/>
    </row>
    <row r="11" spans="1:6" x14ac:dyDescent="0.25">
      <c r="A11" s="3"/>
      <c r="B11" s="3"/>
      <c r="C11" s="3"/>
      <c r="D11" s="7"/>
    </row>
    <row r="12" spans="1:6" x14ac:dyDescent="0.25">
      <c r="A12" s="3"/>
      <c r="B12" s="3"/>
      <c r="C12" s="3"/>
      <c r="D12" s="7"/>
    </row>
    <row r="13" spans="1:6" x14ac:dyDescent="0.25">
      <c r="A13" s="3"/>
      <c r="B13" s="3"/>
      <c r="C13" s="3"/>
      <c r="D13" s="7"/>
    </row>
    <row r="14" spans="1:6" x14ac:dyDescent="0.25">
      <c r="A14" s="3"/>
      <c r="B14" s="5"/>
      <c r="C14" s="3"/>
      <c r="D14" s="7"/>
    </row>
    <row r="15" spans="1:6" x14ac:dyDescent="0.25">
      <c r="A15" s="3"/>
      <c r="B15" s="3"/>
      <c r="C15" s="3"/>
      <c r="D15" s="7"/>
    </row>
    <row r="16" spans="1:6" x14ac:dyDescent="0.25">
      <c r="A16" s="3"/>
      <c r="B16" s="3"/>
      <c r="C16" s="3"/>
      <c r="D16" s="7"/>
    </row>
    <row r="17" spans="1:4" x14ac:dyDescent="0.25">
      <c r="A17" s="3"/>
      <c r="B17" s="3"/>
      <c r="C17" s="3"/>
      <c r="D17" s="7"/>
    </row>
    <row r="18" spans="1:4" x14ac:dyDescent="0.25">
      <c r="A18" s="3"/>
      <c r="B18" s="3"/>
      <c r="C18" s="3"/>
      <c r="D18" s="7"/>
    </row>
    <row r="19" spans="1:4" x14ac:dyDescent="0.25">
      <c r="A19" s="3"/>
      <c r="B19" s="3"/>
      <c r="C19" s="3"/>
      <c r="D19" s="7"/>
    </row>
    <row r="20" spans="1:4" x14ac:dyDescent="0.25">
      <c r="A20" s="3"/>
      <c r="B20" s="3"/>
      <c r="C20" s="3"/>
      <c r="D20" s="7"/>
    </row>
    <row r="21" spans="1:4" x14ac:dyDescent="0.25">
      <c r="A21" s="3"/>
      <c r="B21" s="3"/>
      <c r="C21" s="3"/>
      <c r="D21" s="7"/>
    </row>
    <row r="22" spans="1:4" x14ac:dyDescent="0.25">
      <c r="A22" s="3"/>
      <c r="B22" s="3"/>
      <c r="C22" s="3"/>
      <c r="D22" s="7"/>
    </row>
    <row r="23" spans="1:4" x14ac:dyDescent="0.25">
      <c r="A23" s="3"/>
      <c r="B23" s="3"/>
      <c r="C23" s="3"/>
      <c r="D23" s="7"/>
    </row>
    <row r="24" spans="1:4" x14ac:dyDescent="0.25">
      <c r="A24" s="3"/>
      <c r="B24" s="3"/>
      <c r="C24" s="3"/>
      <c r="D2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F22B-34B7-4900-8DF6-C3435F3D2D4E}">
  <dimension ref="A1:F24"/>
  <sheetViews>
    <sheetView tabSelected="1" zoomScale="120" zoomScaleNormal="120" workbookViewId="0">
      <selection activeCell="B4" sqref="B4"/>
    </sheetView>
  </sheetViews>
  <sheetFormatPr defaultRowHeight="15" x14ac:dyDescent="0.25"/>
  <cols>
    <col min="1" max="1" width="32.85546875" style="1" bestFit="1" customWidth="1"/>
    <col min="2" max="2" width="15.140625" style="1" customWidth="1"/>
    <col min="3" max="3" width="14.5703125" style="1" customWidth="1"/>
    <col min="4" max="4" width="95.5703125" style="1" bestFit="1" customWidth="1"/>
    <col min="5" max="5" width="9.140625" style="1"/>
    <col min="6" max="6" width="74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24</v>
      </c>
    </row>
    <row r="2" spans="1:6" ht="18" x14ac:dyDescent="0.25">
      <c r="A2" s="3" t="s">
        <v>43</v>
      </c>
      <c r="B2" s="8">
        <v>2.2000000000000001E-6</v>
      </c>
      <c r="C2" s="3" t="s">
        <v>22</v>
      </c>
      <c r="D2" s="16" t="s">
        <v>38</v>
      </c>
    </row>
    <row r="3" spans="1:6" ht="18" x14ac:dyDescent="0.25">
      <c r="A3" s="3" t="s">
        <v>42</v>
      </c>
      <c r="B3" s="8">
        <v>2.2000000000000001E-6</v>
      </c>
      <c r="C3" s="3" t="s">
        <v>22</v>
      </c>
      <c r="D3" s="17"/>
      <c r="F3" s="6"/>
    </row>
    <row r="4" spans="1:6" x14ac:dyDescent="0.25">
      <c r="A4" s="3" t="s">
        <v>41</v>
      </c>
      <c r="B4" s="8">
        <v>1.0000000000000001E-5</v>
      </c>
      <c r="C4" s="3" t="s">
        <v>22</v>
      </c>
      <c r="D4" s="7" t="s">
        <v>37</v>
      </c>
      <c r="F4" s="6"/>
    </row>
    <row r="5" spans="1:6" x14ac:dyDescent="0.25">
      <c r="A5" s="18"/>
      <c r="B5" s="19"/>
      <c r="C5" s="19"/>
      <c r="D5" s="20"/>
      <c r="F5" s="6"/>
    </row>
    <row r="6" spans="1:6" ht="18" x14ac:dyDescent="0.25">
      <c r="A6" s="3" t="s">
        <v>39</v>
      </c>
      <c r="B6" s="9">
        <f>(B2*B3)/(B2+B3)</f>
        <v>1.1000000000000001E-6</v>
      </c>
      <c r="C6" s="3" t="s">
        <v>22</v>
      </c>
      <c r="D6" s="7"/>
      <c r="F6" s="6"/>
    </row>
    <row r="7" spans="1:6" ht="18" x14ac:dyDescent="0.25">
      <c r="A7" s="3" t="s">
        <v>40</v>
      </c>
      <c r="B7" s="21">
        <f>1/(2*3.14*SQRT(B4*B6))</f>
        <v>48011.360601554712</v>
      </c>
      <c r="C7" s="3" t="s">
        <v>7</v>
      </c>
      <c r="D7" s="7"/>
      <c r="F7" s="6"/>
    </row>
    <row r="8" spans="1:6" x14ac:dyDescent="0.25">
      <c r="A8" s="3"/>
      <c r="B8" s="5"/>
      <c r="C8" s="3"/>
      <c r="D8" s="7"/>
    </row>
    <row r="9" spans="1:6" x14ac:dyDescent="0.25">
      <c r="A9" s="3"/>
      <c r="B9" s="3"/>
      <c r="C9" s="3"/>
      <c r="D9" s="7"/>
    </row>
    <row r="10" spans="1:6" x14ac:dyDescent="0.25">
      <c r="A10" s="3"/>
      <c r="B10" s="3"/>
      <c r="C10" s="3"/>
      <c r="D10" s="7"/>
    </row>
    <row r="11" spans="1:6" x14ac:dyDescent="0.25">
      <c r="A11" s="3"/>
      <c r="B11" s="3"/>
      <c r="C11" s="3"/>
      <c r="D11" s="7"/>
    </row>
    <row r="12" spans="1:6" x14ac:dyDescent="0.25">
      <c r="A12" s="3"/>
      <c r="B12" s="3"/>
      <c r="C12" s="3"/>
      <c r="D12" s="7"/>
    </row>
    <row r="13" spans="1:6" x14ac:dyDescent="0.25">
      <c r="A13" s="3"/>
      <c r="B13" s="3"/>
      <c r="C13" s="3"/>
      <c r="D13" s="7"/>
    </row>
    <row r="14" spans="1:6" x14ac:dyDescent="0.25">
      <c r="A14" s="3"/>
      <c r="B14" s="5"/>
      <c r="C14" s="3"/>
      <c r="D14" s="7"/>
    </row>
    <row r="15" spans="1:6" x14ac:dyDescent="0.25">
      <c r="A15" s="3"/>
      <c r="B15" s="3"/>
      <c r="C15" s="3"/>
      <c r="D15" s="7"/>
    </row>
    <row r="16" spans="1:6" x14ac:dyDescent="0.25">
      <c r="A16" s="3"/>
      <c r="B16" s="3"/>
      <c r="C16" s="3"/>
      <c r="D16" s="7"/>
    </row>
    <row r="17" spans="1:4" x14ac:dyDescent="0.25">
      <c r="A17" s="3"/>
      <c r="B17" s="3"/>
      <c r="C17" s="3"/>
      <c r="D17" s="7"/>
    </row>
    <row r="18" spans="1:4" x14ac:dyDescent="0.25">
      <c r="A18" s="3"/>
      <c r="B18" s="3"/>
      <c r="C18" s="3"/>
      <c r="D18" s="7"/>
    </row>
    <row r="19" spans="1:4" x14ac:dyDescent="0.25">
      <c r="A19" s="3"/>
      <c r="B19" s="3"/>
      <c r="C19" s="3"/>
      <c r="D19" s="7"/>
    </row>
    <row r="20" spans="1:4" x14ac:dyDescent="0.25">
      <c r="A20" s="3"/>
      <c r="B20" s="3"/>
      <c r="C20" s="3"/>
      <c r="D20" s="7"/>
    </row>
    <row r="21" spans="1:4" x14ac:dyDescent="0.25">
      <c r="A21" s="3"/>
      <c r="B21" s="3"/>
      <c r="C21" s="3"/>
      <c r="D21" s="7"/>
    </row>
    <row r="22" spans="1:4" x14ac:dyDescent="0.25">
      <c r="A22" s="3"/>
      <c r="B22" s="3"/>
      <c r="C22" s="3"/>
      <c r="D22" s="7"/>
    </row>
    <row r="23" spans="1:4" x14ac:dyDescent="0.25">
      <c r="A23" s="3"/>
      <c r="B23" s="3"/>
      <c r="C23" s="3"/>
      <c r="D23" s="7"/>
    </row>
    <row r="24" spans="1:4" x14ac:dyDescent="0.25">
      <c r="A24" s="3"/>
      <c r="B24" s="3"/>
      <c r="C24" s="3"/>
      <c r="D24" s="7"/>
    </row>
  </sheetData>
  <mergeCells count="2">
    <mergeCell ref="D2:D3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Capacitance</vt:lpstr>
      <vt:lpstr>Input TVS Diode</vt:lpstr>
      <vt:lpstr>Pi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2025-03-07T10:04:45Z</dcterms:created>
  <dcterms:modified xsi:type="dcterms:W3CDTF">2025-03-07T14:20:55Z</dcterms:modified>
</cp:coreProperties>
</file>