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ed1d36a4436f69/Data Analytics/Portfolio/Projects/Personal/Excel Projects/Weight Loss Planning Model/"/>
    </mc:Choice>
  </mc:AlternateContent>
  <xr:revisionPtr revIDLastSave="0" documentId="13_ncr:1_{667BE482-1946-4268-8F71-1D0C10C61141}" xr6:coauthVersionLast="47" xr6:coauthVersionMax="47" xr10:uidLastSave="{00000000-0000-0000-0000-000000000000}"/>
  <bookViews>
    <workbookView xWindow="-108" yWindow="-108" windowWidth="23256" windowHeight="12456" activeTab="3" xr2:uid="{8750DE2C-6369-4868-B591-89D327E98E37}"/>
  </bookViews>
  <sheets>
    <sheet name="Weight Loss Planning Model" sheetId="1" r:id="rId1"/>
    <sheet name="What if - goal seek" sheetId="6" r:id="rId2"/>
    <sheet name="What if - scenario" sheetId="7" r:id="rId3"/>
    <sheet name="Scenario Summar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7" l="1"/>
  <c r="D37" i="7"/>
  <c r="D35" i="7"/>
  <c r="D36" i="7" s="1"/>
  <c r="F18" i="7"/>
  <c r="D41" i="7"/>
  <c r="B41" i="6"/>
  <c r="D37" i="6"/>
  <c r="D35" i="6"/>
  <c r="D36" i="6" s="1"/>
  <c r="F18" i="6"/>
  <c r="D18" i="6"/>
  <c r="D41" i="6" s="1"/>
  <c r="B41" i="1"/>
  <c r="F18" i="1"/>
  <c r="D18" i="1"/>
  <c r="D41" i="1" s="1"/>
  <c r="D37" i="1"/>
  <c r="D35" i="1"/>
  <c r="D36" i="1" s="1"/>
  <c r="D38" i="7" l="1"/>
  <c r="D43" i="7" s="1"/>
  <c r="D30" i="7" s="1"/>
  <c r="D38" i="6"/>
  <c r="D43" i="6" s="1"/>
  <c r="D30" i="6" s="1"/>
  <c r="D38" i="1"/>
  <c r="D43" i="1" s="1"/>
  <c r="D30" i="1" s="1"/>
</calcChain>
</file>

<file path=xl/sharedStrings.xml><?xml version="1.0" encoding="utf-8"?>
<sst xmlns="http://schemas.openxmlformats.org/spreadsheetml/2006/main" count="251" uniqueCount="69">
  <si>
    <t>Weight Loss Planning Model</t>
  </si>
  <si>
    <t>PARAMETERS</t>
  </si>
  <si>
    <t>CALCULATIONS</t>
  </si>
  <si>
    <t>Value</t>
  </si>
  <si>
    <t>Unit</t>
  </si>
  <si>
    <t>Notes</t>
  </si>
  <si>
    <t>Frequency of exercise</t>
  </si>
  <si>
    <t>Body Mass Index (BMI)</t>
  </si>
  <si>
    <t>Health Information</t>
  </si>
  <si>
    <t>Basal Metabolic Rate (BMR)</t>
  </si>
  <si>
    <t>kg/m</t>
  </si>
  <si>
    <t>measure of body fat based on height and weight</t>
  </si>
  <si>
    <t>estimate of minimum calorie needs based on height, weight, age, gender, and activity level</t>
  </si>
  <si>
    <t>Weight loss goal</t>
  </si>
  <si>
    <t>lbs</t>
  </si>
  <si>
    <t>times/week</t>
  </si>
  <si>
    <t>Daily calorie intake</t>
  </si>
  <si>
    <t>Recommended weekly caloric deficit</t>
  </si>
  <si>
    <t>Daily calorie deficit from diet</t>
  </si>
  <si>
    <t>How many times a week do I have to work out to lose 3 lbs in a month?</t>
  </si>
  <si>
    <t>Calories per lb</t>
  </si>
  <si>
    <t>from parameters</t>
  </si>
  <si>
    <t>calories needed to maintain weight based on current weight, height, age, gender, and activity level</t>
  </si>
  <si>
    <t>Weekly calorie deficit from diet</t>
  </si>
  <si>
    <t>this is my key decision!</t>
  </si>
  <si>
    <t>weight loss goal X calories per lb</t>
  </si>
  <si>
    <t>OUTPUT</t>
  </si>
  <si>
    <t>DECISION</t>
  </si>
  <si>
    <t>calories I will consume less daily in order to lose weight</t>
  </si>
  <si>
    <t>Author:</t>
  </si>
  <si>
    <t>Eugene Lee</t>
  </si>
  <si>
    <t xml:space="preserve">Date Created: </t>
  </si>
  <si>
    <t>recommended weekly caloric deficit - weekly calorie deficit from diet</t>
  </si>
  <si>
    <t>Total calories needed to reduce</t>
  </si>
  <si>
    <t>Required calorie deficit</t>
  </si>
  <si>
    <t>Calorie Intake</t>
  </si>
  <si>
    <t>Calorie Burn</t>
  </si>
  <si>
    <t>total calories needed to reduce / 4</t>
  </si>
  <si>
    <t>kcal/day</t>
  </si>
  <si>
    <t>kcal</t>
  </si>
  <si>
    <t>kcal/hr</t>
  </si>
  <si>
    <t>Weekly calorie deficit needed from exercise</t>
  </si>
  <si>
    <t>weekly calorie deficit needed from exercise / average calorie burn from exercise</t>
  </si>
  <si>
    <t>What if I want to lower the frequency of exercise while maintaining the intensity and weight loss goal? What will be the daily calorie deficit from diet?</t>
  </si>
  <si>
    <t>Original</t>
  </si>
  <si>
    <t>Scenario 1</t>
  </si>
  <si>
    <t>Scenario 2</t>
  </si>
  <si>
    <t>Scenario 3</t>
  </si>
  <si>
    <t>Scenario Summary</t>
  </si>
  <si>
    <t>Changing Cells: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</si>
  <si>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</si>
  <si>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</si>
  <si>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</si>
  <si>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</si>
  <si>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What if I change calorie intake, calorie burn, and weight loss goal? What does each scenario look like in terms of frequency?</t>
  </si>
  <si>
    <t>Average calorie burn - intense</t>
  </si>
  <si>
    <t>Average calorie burn - light</t>
  </si>
  <si>
    <t>Average calorie burn - moderate</t>
  </si>
  <si>
    <t>Average calorie burn - rest</t>
  </si>
  <si>
    <t>calories burned from no exercise per hour</t>
  </si>
  <si>
    <t>calories burned from moderate exercise per hour</t>
  </si>
  <si>
    <t>calories burned from intense exercise per hour</t>
  </si>
  <si>
    <t>calories burned from light exercise per hour</t>
  </si>
  <si>
    <t>daily calorie deficit from diet X 7</t>
  </si>
  <si>
    <t>drop-down list</t>
  </si>
  <si>
    <t>Created by Eugene on 7/15/2023</t>
  </si>
  <si>
    <t>Diet calorie deficit</t>
  </si>
  <si>
    <t>Exercise calorie burn</t>
  </si>
  <si>
    <t>Exercise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</si>
</sst>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/>
        <bgColor indexed="2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8" fillId="5" borderId="11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11" xfId="0" applyBorder="1"/>
    <xf numFmtId="0" fontId="7" fillId="5" borderId="0" xfId="0" applyFont="1" applyFill="1" applyAlignment="1">
      <alignment horizontal="left"/>
    </xf>
    <xf numFmtId="0" fontId="0" fillId="6" borderId="0" xfId="0" applyFill="1"/>
    <xf numFmtId="0" fontId="10" fillId="0" borderId="0" xfId="0" applyFont="1" applyAlignment="1">
      <alignment vertical="top" wrapText="1"/>
    </xf>
    <xf numFmtId="0" fontId="6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right"/>
    </xf>
    <xf numFmtId="0" fontId="6" fillId="7" borderId="10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right"/>
    </xf>
    <xf numFmtId="0" fontId="4" fillId="0" borderId="9" xfId="0" applyFont="1" applyBorder="1"/>
    <xf numFmtId="0" fontId="1" fillId="3" borderId="5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Exercise</a:t>
            </a:r>
            <a:r>
              <a:rPr lang="en-CA" baseline="0"/>
              <a:t> frequency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Summary'!$D$3:$G$3</c:f>
              <c:strCache>
                <c:ptCount val="4"/>
                <c:pt idx="0">
                  <c:v>Original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'Scenario Summary'!$D$10:$G$10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3.85</c:v>
                </c:pt>
                <c:pt idx="2">
                  <c:v>4.375</c:v>
                </c:pt>
                <c:pt idx="3">
                  <c:v>7.5833333333333304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7-4E22-A1CD-9FE93073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691359"/>
        <c:axId val="2086690399"/>
      </c:barChart>
      <c:catAx>
        <c:axId val="20866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90399"/>
        <c:crosses val="autoZero"/>
        <c:auto val="1"/>
        <c:lblAlgn val="ctr"/>
        <c:lblOffset val="100"/>
        <c:noMultiLvlLbl val="0"/>
      </c:catAx>
      <c:valAx>
        <c:axId val="20866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240030</xdr:colOff>
      <xdr:row>0</xdr:row>
      <xdr:rowOff>167640</xdr:rowOff>
    </xdr:from>
    <xdr:to>
      <xdr:col>14</xdr:col>
      <xdr:colOff>544830</xdr:colOff>
      <xdr:row>16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0DB432-08FA-55F6-14BC-DDA5F35D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240C-E117-4930-8A09-89D27EFD419A}">
  <dimension ref="A1:M43"/>
  <sheetViews>
    <sheetView zoomScaleNormal="100" workbookViewId="0">
      <selection activeCell="B18" sqref="B18:C18"/>
    </sheetView>
  </sheetViews>
  <sheetFormatPr defaultRowHeight="14.4" x14ac:dyDescent="0.3"/>
  <cols>
    <col min="1" max="1" width="14.5546875" style="2" customWidth="1"/>
    <col min="2" max="2" width="16.88671875" style="2" customWidth="1"/>
    <col min="3" max="3" width="20.44140625" style="2" customWidth="1"/>
    <col min="4" max="4" width="10.109375" style="1" customWidth="1"/>
    <col min="5" max="5" width="12.44140625" style="1" customWidth="1"/>
    <col min="6" max="6" width="10.109375" style="2" customWidth="1"/>
    <col min="7" max="10" width="10.44140625" style="2" customWidth="1"/>
    <col min="11" max="12" width="11.109375" style="2" customWidth="1"/>
    <col min="13" max="13" width="11.44140625" style="2" customWidth="1"/>
    <col min="14" max="16384" width="8.88671875" style="2"/>
  </cols>
  <sheetData>
    <row r="1" spans="1:13" x14ac:dyDescent="0.3">
      <c r="A1" s="46" t="s">
        <v>0</v>
      </c>
      <c r="B1" s="47"/>
    </row>
    <row r="2" spans="1:13" x14ac:dyDescent="0.3">
      <c r="A2" s="22" t="s">
        <v>29</v>
      </c>
      <c r="B2" s="21" t="s">
        <v>30</v>
      </c>
    </row>
    <row r="3" spans="1:13" x14ac:dyDescent="0.3">
      <c r="A3" s="23" t="s">
        <v>31</v>
      </c>
      <c r="B3" s="20">
        <v>45120</v>
      </c>
    </row>
    <row r="4" spans="1:13" x14ac:dyDescent="0.3">
      <c r="B4" s="3"/>
    </row>
    <row r="5" spans="1:13" ht="25.8" x14ac:dyDescent="0.3">
      <c r="C5" s="18" t="s">
        <v>19</v>
      </c>
      <c r="D5" s="19"/>
      <c r="E5" s="18"/>
      <c r="F5" s="18"/>
      <c r="G5" s="18"/>
      <c r="H5" s="18"/>
    </row>
    <row r="7" spans="1:13" x14ac:dyDescent="0.3">
      <c r="A7" s="15" t="s">
        <v>1</v>
      </c>
      <c r="B7" s="4"/>
      <c r="C7" s="4"/>
      <c r="D7" s="5" t="s">
        <v>3</v>
      </c>
      <c r="E7" s="5" t="s">
        <v>4</v>
      </c>
      <c r="F7" s="5" t="s">
        <v>5</v>
      </c>
      <c r="G7" s="4"/>
      <c r="H7" s="4"/>
      <c r="I7" s="4"/>
      <c r="J7" s="4"/>
      <c r="K7" s="4"/>
      <c r="L7" s="4"/>
      <c r="M7" s="6"/>
    </row>
    <row r="8" spans="1:13" x14ac:dyDescent="0.3">
      <c r="A8" s="7"/>
      <c r="B8" s="49" t="s">
        <v>8</v>
      </c>
      <c r="C8" s="49"/>
      <c r="D8" s="8"/>
      <c r="E8" s="8"/>
      <c r="F8" s="9"/>
      <c r="G8" s="9"/>
      <c r="H8" s="9"/>
      <c r="I8" s="9"/>
      <c r="J8" s="9"/>
      <c r="K8" s="9"/>
      <c r="L8" s="9"/>
      <c r="M8" s="10"/>
    </row>
    <row r="9" spans="1:13" x14ac:dyDescent="0.3">
      <c r="A9" s="7"/>
      <c r="B9" s="45" t="s">
        <v>7</v>
      </c>
      <c r="C9" s="45"/>
      <c r="D9" s="8">
        <v>23</v>
      </c>
      <c r="E9" s="8" t="s">
        <v>10</v>
      </c>
      <c r="F9" s="9" t="s">
        <v>11</v>
      </c>
      <c r="G9" s="9"/>
      <c r="H9" s="9"/>
      <c r="I9" s="9"/>
      <c r="J9" s="9"/>
      <c r="K9" s="9"/>
      <c r="L9" s="9"/>
      <c r="M9" s="10"/>
    </row>
    <row r="10" spans="1:13" x14ac:dyDescent="0.3">
      <c r="A10" s="7"/>
      <c r="B10" s="45" t="s">
        <v>9</v>
      </c>
      <c r="C10" s="45"/>
      <c r="D10" s="8">
        <v>1274</v>
      </c>
      <c r="E10" s="8" t="s">
        <v>38</v>
      </c>
      <c r="F10" s="9" t="s">
        <v>12</v>
      </c>
      <c r="G10" s="9"/>
      <c r="H10" s="9"/>
      <c r="I10" s="9"/>
      <c r="J10" s="9"/>
      <c r="K10" s="9"/>
      <c r="L10" s="9"/>
      <c r="M10" s="10"/>
    </row>
    <row r="11" spans="1:13" x14ac:dyDescent="0.3">
      <c r="A11" s="7"/>
      <c r="B11" s="45" t="s">
        <v>20</v>
      </c>
      <c r="C11" s="45"/>
      <c r="D11" s="8">
        <v>3500</v>
      </c>
      <c r="E11" s="8" t="s">
        <v>39</v>
      </c>
      <c r="F11" s="9"/>
      <c r="G11" s="9"/>
      <c r="H11" s="9"/>
      <c r="I11" s="9"/>
      <c r="J11" s="9"/>
      <c r="K11" s="9"/>
      <c r="L11" s="9"/>
      <c r="M11" s="10"/>
    </row>
    <row r="12" spans="1:13" x14ac:dyDescent="0.3">
      <c r="A12" s="7"/>
      <c r="B12" s="9"/>
      <c r="C12" s="9"/>
      <c r="D12" s="8"/>
      <c r="E12" s="8"/>
      <c r="F12" s="9"/>
      <c r="G12" s="9"/>
      <c r="H12" s="9"/>
      <c r="I12" s="9"/>
      <c r="J12" s="9"/>
      <c r="K12" s="9"/>
      <c r="L12" s="9"/>
      <c r="M12" s="10"/>
    </row>
    <row r="13" spans="1:13" x14ac:dyDescent="0.3">
      <c r="A13" s="7"/>
      <c r="B13" s="49" t="s">
        <v>35</v>
      </c>
      <c r="C13" s="49"/>
      <c r="D13" s="8"/>
      <c r="E13" s="8"/>
      <c r="F13" s="9"/>
      <c r="G13" s="9"/>
      <c r="H13" s="9"/>
      <c r="I13" s="9"/>
      <c r="J13" s="9"/>
      <c r="K13" s="9"/>
      <c r="L13" s="9"/>
      <c r="M13" s="10"/>
    </row>
    <row r="14" spans="1:13" x14ac:dyDescent="0.3">
      <c r="A14" s="7"/>
      <c r="B14" s="45" t="s">
        <v>16</v>
      </c>
      <c r="C14" s="45"/>
      <c r="D14" s="8">
        <v>1530</v>
      </c>
      <c r="E14" s="8" t="s">
        <v>39</v>
      </c>
      <c r="F14" s="9" t="s">
        <v>22</v>
      </c>
      <c r="G14" s="9"/>
      <c r="H14" s="9"/>
      <c r="I14" s="9"/>
      <c r="J14" s="9"/>
      <c r="K14" s="9"/>
      <c r="L14" s="9"/>
      <c r="M14" s="10"/>
    </row>
    <row r="15" spans="1:13" x14ac:dyDescent="0.3">
      <c r="A15" s="7"/>
      <c r="B15" s="45" t="s">
        <v>18</v>
      </c>
      <c r="C15" s="45"/>
      <c r="D15" s="29">
        <v>200</v>
      </c>
      <c r="E15" s="8" t="s">
        <v>39</v>
      </c>
      <c r="F15" s="9" t="s">
        <v>28</v>
      </c>
      <c r="G15" s="9"/>
      <c r="H15" s="9"/>
      <c r="I15" s="9"/>
      <c r="J15" s="9"/>
      <c r="K15" s="9"/>
      <c r="L15" s="9"/>
      <c r="M15" s="10"/>
    </row>
    <row r="16" spans="1:13" x14ac:dyDescent="0.3">
      <c r="A16" s="7"/>
      <c r="B16" s="9"/>
      <c r="C16" s="9"/>
      <c r="D16" s="8"/>
      <c r="E16" s="8"/>
      <c r="F16" s="9"/>
      <c r="G16" s="9"/>
      <c r="H16" s="9"/>
      <c r="I16" s="9"/>
      <c r="J16" s="9"/>
      <c r="K16" s="9"/>
      <c r="L16" s="9"/>
      <c r="M16" s="10"/>
    </row>
    <row r="17" spans="1:13" x14ac:dyDescent="0.3">
      <c r="A17" s="7"/>
      <c r="B17" s="49" t="s">
        <v>36</v>
      </c>
      <c r="C17" s="49"/>
      <c r="D17" s="8"/>
      <c r="E17" s="8"/>
      <c r="F17" s="9"/>
      <c r="G17" s="9"/>
      <c r="H17" s="9"/>
      <c r="I17" s="9"/>
      <c r="J17" s="9"/>
      <c r="K17" s="9"/>
      <c r="L17" s="9"/>
      <c r="M17" s="10"/>
    </row>
    <row r="18" spans="1:13" x14ac:dyDescent="0.3">
      <c r="A18" s="23" t="s">
        <v>64</v>
      </c>
      <c r="B18" s="50" t="s">
        <v>55</v>
      </c>
      <c r="C18" s="50"/>
      <c r="D18" s="13">
        <f>VLOOKUP(B18,B19:D22,3, FALSE)</f>
        <v>500</v>
      </c>
      <c r="E18" s="13" t="s">
        <v>40</v>
      </c>
      <c r="F18" s="12" t="str">
        <f>VLOOKUP(B18,B19:F22,5, FALSE)</f>
        <v>calories burned from intense exercise per hour</v>
      </c>
      <c r="G18" s="12"/>
      <c r="H18" s="12"/>
      <c r="I18" s="12"/>
      <c r="J18" s="12"/>
      <c r="K18" s="12"/>
      <c r="L18" s="12"/>
      <c r="M18" s="14"/>
    </row>
    <row r="19" spans="1:13" hidden="1" x14ac:dyDescent="0.3">
      <c r="A19" s="30"/>
      <c r="B19" s="51" t="s">
        <v>58</v>
      </c>
      <c r="C19" s="51"/>
      <c r="D19" s="31">
        <v>100</v>
      </c>
      <c r="E19" s="31" t="s">
        <v>40</v>
      </c>
      <c r="F19" s="32" t="s">
        <v>59</v>
      </c>
      <c r="M19" s="33"/>
    </row>
    <row r="20" spans="1:13" hidden="1" x14ac:dyDescent="0.3">
      <c r="A20" s="7"/>
      <c r="B20" s="45" t="s">
        <v>56</v>
      </c>
      <c r="C20" s="45"/>
      <c r="D20" s="13">
        <v>200</v>
      </c>
      <c r="E20" s="13" t="s">
        <v>40</v>
      </c>
      <c r="F20" s="12" t="s">
        <v>62</v>
      </c>
      <c r="G20" s="9"/>
      <c r="H20" s="9"/>
      <c r="I20" s="9"/>
      <c r="J20" s="9"/>
      <c r="K20" s="9"/>
      <c r="L20" s="9"/>
      <c r="M20" s="10"/>
    </row>
    <row r="21" spans="1:13" hidden="1" x14ac:dyDescent="0.3">
      <c r="A21" s="7"/>
      <c r="B21" s="45" t="s">
        <v>57</v>
      </c>
      <c r="C21" s="45"/>
      <c r="D21" s="13">
        <v>350</v>
      </c>
      <c r="E21" s="13" t="s">
        <v>40</v>
      </c>
      <c r="F21" s="12" t="s">
        <v>60</v>
      </c>
      <c r="G21" s="9"/>
      <c r="H21" s="9"/>
      <c r="I21" s="9"/>
      <c r="J21" s="9"/>
      <c r="K21" s="9"/>
      <c r="L21" s="9"/>
      <c r="M21" s="10"/>
    </row>
    <row r="22" spans="1:13" hidden="1" x14ac:dyDescent="0.3">
      <c r="A22" s="11"/>
      <c r="B22" s="45" t="s">
        <v>55</v>
      </c>
      <c r="C22" s="45"/>
      <c r="D22" s="13">
        <v>500</v>
      </c>
      <c r="E22" s="13" t="s">
        <v>40</v>
      </c>
      <c r="F22" s="12" t="s">
        <v>61</v>
      </c>
      <c r="G22" s="12"/>
      <c r="H22" s="12"/>
      <c r="I22" s="12"/>
      <c r="J22" s="12"/>
      <c r="K22" s="12"/>
      <c r="L22" s="12"/>
      <c r="M22" s="14"/>
    </row>
    <row r="25" spans="1:13" x14ac:dyDescent="0.3">
      <c r="A25" s="15" t="s">
        <v>27</v>
      </c>
      <c r="B25" s="4"/>
      <c r="C25" s="4"/>
      <c r="D25" s="5" t="s">
        <v>3</v>
      </c>
      <c r="E25" s="5" t="s">
        <v>4</v>
      </c>
      <c r="F25" s="5" t="s">
        <v>5</v>
      </c>
      <c r="G25" s="4"/>
      <c r="H25" s="4"/>
      <c r="I25" s="4"/>
      <c r="J25" s="4"/>
      <c r="K25" s="4"/>
      <c r="L25" s="4"/>
      <c r="M25" s="6"/>
    </row>
    <row r="26" spans="1:13" x14ac:dyDescent="0.3">
      <c r="A26" s="11"/>
      <c r="B26" s="45" t="s">
        <v>13</v>
      </c>
      <c r="C26" s="45"/>
      <c r="D26" s="17">
        <v>3</v>
      </c>
      <c r="E26" s="13" t="s">
        <v>14</v>
      </c>
      <c r="F26" s="12" t="s">
        <v>24</v>
      </c>
      <c r="G26" s="12"/>
      <c r="H26" s="12"/>
      <c r="I26" s="12"/>
      <c r="J26" s="12"/>
      <c r="K26" s="12"/>
      <c r="L26" s="12"/>
      <c r="M26" s="14"/>
    </row>
    <row r="29" spans="1:13" x14ac:dyDescent="0.3">
      <c r="A29" s="15" t="s">
        <v>26</v>
      </c>
      <c r="B29" s="4"/>
      <c r="C29" s="4"/>
      <c r="D29" s="5" t="s">
        <v>3</v>
      </c>
      <c r="E29" s="5" t="s">
        <v>4</v>
      </c>
      <c r="F29" s="5" t="s">
        <v>5</v>
      </c>
      <c r="G29" s="4"/>
      <c r="H29" s="4"/>
      <c r="I29" s="4"/>
      <c r="J29" s="4"/>
      <c r="K29" s="4"/>
      <c r="L29" s="4"/>
      <c r="M29" s="6"/>
    </row>
    <row r="30" spans="1:13" x14ac:dyDescent="0.3">
      <c r="A30" s="11"/>
      <c r="B30" s="45" t="s">
        <v>6</v>
      </c>
      <c r="C30" s="45"/>
      <c r="D30" s="24">
        <f>D43</f>
        <v>2.4500000000000002</v>
      </c>
      <c r="E30" s="13" t="s">
        <v>15</v>
      </c>
      <c r="F30" s="12" t="s">
        <v>42</v>
      </c>
      <c r="G30" s="12"/>
      <c r="H30" s="12"/>
      <c r="I30" s="12"/>
      <c r="J30" s="12"/>
      <c r="K30" s="12"/>
      <c r="L30" s="12"/>
      <c r="M30" s="14"/>
    </row>
    <row r="33" spans="1:13" x14ac:dyDescent="0.3">
      <c r="A33" s="15" t="s">
        <v>2</v>
      </c>
      <c r="B33" s="4"/>
      <c r="C33" s="4"/>
      <c r="D33" s="5" t="s">
        <v>3</v>
      </c>
      <c r="E33" s="5" t="s">
        <v>4</v>
      </c>
      <c r="F33" s="5" t="s">
        <v>5</v>
      </c>
      <c r="G33" s="4"/>
      <c r="H33" s="4"/>
      <c r="I33" s="4"/>
      <c r="J33" s="4"/>
      <c r="K33" s="4"/>
      <c r="L33" s="4"/>
      <c r="M33" s="6"/>
    </row>
    <row r="34" spans="1:13" x14ac:dyDescent="0.3">
      <c r="A34" s="7"/>
      <c r="B34" s="48" t="s">
        <v>34</v>
      </c>
      <c r="C34" s="48"/>
      <c r="I34" s="9"/>
      <c r="J34" s="9"/>
      <c r="K34" s="9"/>
      <c r="L34" s="9"/>
      <c r="M34" s="10"/>
    </row>
    <row r="35" spans="1:13" x14ac:dyDescent="0.3">
      <c r="A35" s="7"/>
      <c r="B35" s="45" t="s">
        <v>33</v>
      </c>
      <c r="C35" s="45"/>
      <c r="D35" s="16">
        <f>D26*D11</f>
        <v>10500</v>
      </c>
      <c r="E35" s="13" t="s">
        <v>39</v>
      </c>
      <c r="F35" s="12" t="s">
        <v>25</v>
      </c>
      <c r="G35" s="12"/>
      <c r="H35" s="9"/>
      <c r="I35" s="9"/>
      <c r="J35" s="9"/>
      <c r="K35" s="9"/>
      <c r="L35" s="9"/>
      <c r="M35" s="10"/>
    </row>
    <row r="36" spans="1:13" x14ac:dyDescent="0.3">
      <c r="A36" s="7"/>
      <c r="B36" s="45" t="s">
        <v>17</v>
      </c>
      <c r="C36" s="45"/>
      <c r="D36" s="8">
        <f>D35/4</f>
        <v>2625</v>
      </c>
      <c r="E36" s="8" t="s">
        <v>39</v>
      </c>
      <c r="F36" s="9" t="s">
        <v>37</v>
      </c>
      <c r="G36" s="9"/>
      <c r="H36" s="9"/>
      <c r="I36" s="9"/>
      <c r="J36" s="9"/>
      <c r="K36" s="9"/>
      <c r="L36" s="9"/>
      <c r="M36" s="10"/>
    </row>
    <row r="37" spans="1:13" x14ac:dyDescent="0.3">
      <c r="A37" s="7"/>
      <c r="B37" s="45" t="s">
        <v>23</v>
      </c>
      <c r="C37" s="45"/>
      <c r="D37" s="8">
        <f>D15*7</f>
        <v>1400</v>
      </c>
      <c r="E37" s="8" t="s">
        <v>39</v>
      </c>
      <c r="F37" s="9" t="s">
        <v>63</v>
      </c>
      <c r="G37" s="9"/>
      <c r="H37" s="9"/>
      <c r="I37" s="9"/>
      <c r="J37" s="9"/>
      <c r="K37" s="9"/>
      <c r="L37" s="9"/>
      <c r="M37" s="10"/>
    </row>
    <row r="38" spans="1:13" x14ac:dyDescent="0.3">
      <c r="A38" s="7"/>
      <c r="B38" s="45" t="s">
        <v>41</v>
      </c>
      <c r="C38" s="45"/>
      <c r="D38" s="8">
        <f>D36-D37</f>
        <v>1225</v>
      </c>
      <c r="E38" s="8" t="s">
        <v>39</v>
      </c>
      <c r="F38" s="9" t="s">
        <v>32</v>
      </c>
      <c r="G38" s="9"/>
      <c r="H38" s="9"/>
      <c r="I38" s="9"/>
      <c r="J38" s="9"/>
      <c r="K38" s="9"/>
      <c r="L38" s="9"/>
      <c r="M38" s="10"/>
    </row>
    <row r="39" spans="1:13" x14ac:dyDescent="0.3">
      <c r="A39" s="7"/>
      <c r="B39" s="13"/>
      <c r="C39" s="13"/>
      <c r="D39" s="8"/>
      <c r="E39" s="8"/>
      <c r="F39" s="9"/>
      <c r="G39" s="9"/>
      <c r="H39" s="9"/>
      <c r="I39" s="9"/>
      <c r="J39" s="9"/>
      <c r="K39" s="9"/>
      <c r="L39" s="9"/>
      <c r="M39" s="10"/>
    </row>
    <row r="40" spans="1:13" x14ac:dyDescent="0.3">
      <c r="A40" s="7"/>
      <c r="B40" s="49" t="s">
        <v>36</v>
      </c>
      <c r="C40" s="49"/>
      <c r="D40" s="8"/>
      <c r="E40" s="8"/>
      <c r="F40" s="9"/>
      <c r="G40" s="9"/>
      <c r="H40" s="9"/>
      <c r="I40" s="9"/>
      <c r="J40" s="9"/>
      <c r="K40" s="9"/>
      <c r="L40" s="9"/>
      <c r="M40" s="10"/>
    </row>
    <row r="41" spans="1:13" x14ac:dyDescent="0.3">
      <c r="A41" s="7"/>
      <c r="B41" s="45" t="str">
        <f>B18</f>
        <v>Average calorie burn - intense</v>
      </c>
      <c r="C41" s="45"/>
      <c r="D41" s="8">
        <f>D18</f>
        <v>500</v>
      </c>
      <c r="E41" s="8" t="s">
        <v>40</v>
      </c>
      <c r="F41" s="9" t="s">
        <v>21</v>
      </c>
      <c r="G41" s="9"/>
      <c r="H41" s="9"/>
      <c r="I41" s="9"/>
      <c r="J41" s="9"/>
      <c r="K41" s="9"/>
      <c r="L41" s="9"/>
      <c r="M41" s="10"/>
    </row>
    <row r="42" spans="1:13" x14ac:dyDescent="0.3">
      <c r="A42" s="7"/>
      <c r="B42" s="9"/>
      <c r="C42" s="9"/>
      <c r="D42" s="8"/>
      <c r="E42" s="8"/>
      <c r="F42" s="9"/>
      <c r="G42" s="9"/>
      <c r="H42" s="9"/>
      <c r="I42" s="9"/>
      <c r="J42" s="9"/>
      <c r="K42" s="9"/>
      <c r="L42" s="9"/>
      <c r="M42" s="10"/>
    </row>
    <row r="43" spans="1:13" x14ac:dyDescent="0.3">
      <c r="A43" s="11"/>
      <c r="B43" s="45" t="s">
        <v>6</v>
      </c>
      <c r="C43" s="45"/>
      <c r="D43" s="13">
        <f>D38/D41</f>
        <v>2.4500000000000002</v>
      </c>
      <c r="E43" s="13" t="s">
        <v>15</v>
      </c>
      <c r="F43" s="12" t="s">
        <v>42</v>
      </c>
      <c r="G43" s="12"/>
      <c r="H43" s="12"/>
      <c r="I43" s="12"/>
      <c r="J43" s="12"/>
      <c r="K43" s="12"/>
      <c r="L43" s="12"/>
      <c r="M43" s="14"/>
    </row>
  </sheetData>
  <sheetProtection algorithmName="SHA-512" hashValue="4t/HxsSfJMEgOf6Vsb5TcihHEq/i9SHkMrAU74FFZufsV1opA5vLVG/1N/G3zQH45vWZaBsngnmBUpDptXDrRA==" saltValue="ml02nVqCvOeAetaUJ7i7/w==" spinCount="100000" sheet="1" selectLockedCells="1"/>
  <mergeCells count="24">
    <mergeCell ref="B43:C43"/>
    <mergeCell ref="A1:B1"/>
    <mergeCell ref="B37:C37"/>
    <mergeCell ref="B38:C38"/>
    <mergeCell ref="B34:C34"/>
    <mergeCell ref="B40:C40"/>
    <mergeCell ref="B21:C21"/>
    <mergeCell ref="B26:C26"/>
    <mergeCell ref="B35:C35"/>
    <mergeCell ref="B30:C30"/>
    <mergeCell ref="B17:C17"/>
    <mergeCell ref="B8:C8"/>
    <mergeCell ref="B13:C13"/>
    <mergeCell ref="B9:C9"/>
    <mergeCell ref="B18:C18"/>
    <mergeCell ref="B19:C19"/>
    <mergeCell ref="B41:C41"/>
    <mergeCell ref="B22:C22"/>
    <mergeCell ref="B10:C10"/>
    <mergeCell ref="B11:C11"/>
    <mergeCell ref="B14:C14"/>
    <mergeCell ref="B15:C15"/>
    <mergeCell ref="B36:C36"/>
    <mergeCell ref="B20:C20"/>
  </mergeCells>
  <dataValidations count="1">
    <dataValidation type="list" allowBlank="1" showInputMessage="1" showErrorMessage="1" sqref="B18" xr:uid="{679B342F-DBB0-40E2-A5C7-A48A1525FB45}">
      <formula1>"Average calorie burn - rest, Average calorie burn - light, Average calorie burn - moderate, Average calorie burn - intense"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5BC0-114A-4F34-9CAA-0177D24F520C}">
  <dimension ref="A1:M43"/>
  <sheetViews>
    <sheetView zoomScaleNormal="100" workbookViewId="0">
      <selection activeCell="D15" sqref="D15"/>
    </sheetView>
  </sheetViews>
  <sheetFormatPr defaultRowHeight="14.4" x14ac:dyDescent="0.3"/>
  <cols>
    <col min="1" max="1" width="14.5546875" style="2" customWidth="1"/>
    <col min="2" max="2" width="16.88671875" style="2" customWidth="1"/>
    <col min="3" max="3" width="20.44140625" style="2" customWidth="1"/>
    <col min="4" max="4" width="10.109375" style="1" customWidth="1"/>
    <col min="5" max="5" width="12.44140625" style="1" customWidth="1"/>
    <col min="6" max="6" width="10.109375" style="2" customWidth="1"/>
    <col min="7" max="10" width="10.44140625" style="2" customWidth="1"/>
    <col min="11" max="12" width="11.109375" style="2" customWidth="1"/>
    <col min="13" max="13" width="11.44140625" style="2" customWidth="1"/>
    <col min="14" max="16384" width="8.88671875" style="2"/>
  </cols>
  <sheetData>
    <row r="1" spans="1:13" x14ac:dyDescent="0.3">
      <c r="A1" s="46" t="s">
        <v>0</v>
      </c>
      <c r="B1" s="47"/>
    </row>
    <row r="2" spans="1:13" x14ac:dyDescent="0.3">
      <c r="A2" s="22" t="s">
        <v>29</v>
      </c>
      <c r="B2" s="21" t="s">
        <v>30</v>
      </c>
    </row>
    <row r="3" spans="1:13" x14ac:dyDescent="0.3">
      <c r="A3" s="23" t="s">
        <v>31</v>
      </c>
      <c r="B3" s="20">
        <v>45120</v>
      </c>
    </row>
    <row r="4" spans="1:13" x14ac:dyDescent="0.3">
      <c r="B4" s="3"/>
    </row>
    <row r="5" spans="1:13" ht="25.8" x14ac:dyDescent="0.3">
      <c r="B5" s="25" t="s">
        <v>43</v>
      </c>
      <c r="D5" s="19"/>
      <c r="E5" s="18"/>
      <c r="F5" s="18"/>
      <c r="G5" s="18"/>
      <c r="H5" s="18"/>
    </row>
    <row r="7" spans="1:13" x14ac:dyDescent="0.3">
      <c r="A7" s="15" t="s">
        <v>1</v>
      </c>
      <c r="B7" s="4"/>
      <c r="C7" s="4"/>
      <c r="D7" s="5" t="s">
        <v>3</v>
      </c>
      <c r="E7" s="5" t="s">
        <v>4</v>
      </c>
      <c r="F7" s="5" t="s">
        <v>5</v>
      </c>
      <c r="G7" s="4"/>
      <c r="H7" s="4"/>
      <c r="I7" s="4"/>
      <c r="J7" s="4"/>
      <c r="K7" s="4"/>
      <c r="L7" s="4"/>
      <c r="M7" s="6"/>
    </row>
    <row r="8" spans="1:13" x14ac:dyDescent="0.3">
      <c r="A8" s="7"/>
      <c r="B8" s="49" t="s">
        <v>8</v>
      </c>
      <c r="C8" s="49"/>
      <c r="D8" s="8"/>
      <c r="E8" s="8"/>
      <c r="F8" s="9"/>
      <c r="G8" s="9"/>
      <c r="H8" s="9"/>
      <c r="I8" s="9"/>
      <c r="J8" s="9"/>
      <c r="K8" s="9"/>
      <c r="L8" s="9"/>
      <c r="M8" s="10"/>
    </row>
    <row r="9" spans="1:13" x14ac:dyDescent="0.3">
      <c r="A9" s="7"/>
      <c r="B9" s="45" t="s">
        <v>7</v>
      </c>
      <c r="C9" s="45"/>
      <c r="D9" s="8">
        <v>23</v>
      </c>
      <c r="E9" s="8" t="s">
        <v>10</v>
      </c>
      <c r="F9" s="9" t="s">
        <v>11</v>
      </c>
      <c r="G9" s="9"/>
      <c r="H9" s="9"/>
      <c r="I9" s="9"/>
      <c r="J9" s="9"/>
      <c r="K9" s="9"/>
      <c r="L9" s="9"/>
      <c r="M9" s="10"/>
    </row>
    <row r="10" spans="1:13" x14ac:dyDescent="0.3">
      <c r="A10" s="7"/>
      <c r="B10" s="45" t="s">
        <v>9</v>
      </c>
      <c r="C10" s="45"/>
      <c r="D10" s="8">
        <v>1274</v>
      </c>
      <c r="E10" s="8" t="s">
        <v>38</v>
      </c>
      <c r="F10" s="9" t="s">
        <v>12</v>
      </c>
      <c r="G10" s="9"/>
      <c r="H10" s="9"/>
      <c r="I10" s="9"/>
      <c r="J10" s="9"/>
      <c r="K10" s="9"/>
      <c r="L10" s="9"/>
      <c r="M10" s="10"/>
    </row>
    <row r="11" spans="1:13" x14ac:dyDescent="0.3">
      <c r="A11" s="7"/>
      <c r="B11" s="45" t="s">
        <v>20</v>
      </c>
      <c r="C11" s="45"/>
      <c r="D11" s="8">
        <v>3500</v>
      </c>
      <c r="E11" s="8" t="s">
        <v>39</v>
      </c>
      <c r="F11" s="9"/>
      <c r="G11" s="9"/>
      <c r="H11" s="9"/>
      <c r="I11" s="9"/>
      <c r="J11" s="9"/>
      <c r="K11" s="9"/>
      <c r="L11" s="9"/>
      <c r="M11" s="10"/>
    </row>
    <row r="12" spans="1:13" x14ac:dyDescent="0.3">
      <c r="A12" s="7"/>
      <c r="B12" s="9"/>
      <c r="C12" s="9"/>
      <c r="D12" s="8"/>
      <c r="E12" s="8"/>
      <c r="F12" s="9"/>
      <c r="G12" s="9"/>
      <c r="H12" s="9"/>
      <c r="I12" s="9"/>
      <c r="J12" s="9"/>
      <c r="K12" s="9"/>
      <c r="L12" s="9"/>
      <c r="M12" s="10"/>
    </row>
    <row r="13" spans="1:13" x14ac:dyDescent="0.3">
      <c r="A13" s="7"/>
      <c r="B13" s="49" t="s">
        <v>35</v>
      </c>
      <c r="C13" s="49"/>
      <c r="D13" s="8"/>
      <c r="E13" s="8"/>
      <c r="F13" s="9"/>
      <c r="G13" s="9"/>
      <c r="H13" s="9"/>
      <c r="I13" s="9"/>
      <c r="J13" s="9"/>
      <c r="K13" s="9"/>
      <c r="L13" s="9"/>
      <c r="M13" s="10"/>
    </row>
    <row r="14" spans="1:13" x14ac:dyDescent="0.3">
      <c r="A14" s="7"/>
      <c r="B14" s="45" t="s">
        <v>16</v>
      </c>
      <c r="C14" s="45"/>
      <c r="D14" s="8">
        <v>1530</v>
      </c>
      <c r="E14" s="8" t="s">
        <v>39</v>
      </c>
      <c r="F14" s="9" t="s">
        <v>22</v>
      </c>
      <c r="G14" s="9"/>
      <c r="H14" s="9"/>
      <c r="I14" s="9"/>
      <c r="J14" s="9"/>
      <c r="K14" s="9"/>
      <c r="L14" s="9"/>
      <c r="M14" s="10"/>
    </row>
    <row r="15" spans="1:13" x14ac:dyDescent="0.3">
      <c r="A15" s="7"/>
      <c r="B15" s="45" t="s">
        <v>18</v>
      </c>
      <c r="C15" s="45"/>
      <c r="D15" s="26">
        <v>232.14285714285714</v>
      </c>
      <c r="E15" s="8" t="s">
        <v>39</v>
      </c>
      <c r="F15" s="9" t="s">
        <v>28</v>
      </c>
      <c r="G15" s="9"/>
      <c r="H15" s="9"/>
      <c r="I15" s="9"/>
      <c r="J15" s="9"/>
      <c r="K15" s="9"/>
      <c r="L15" s="9"/>
      <c r="M15" s="10"/>
    </row>
    <row r="16" spans="1:13" x14ac:dyDescent="0.3">
      <c r="A16" s="7"/>
      <c r="B16" s="9"/>
      <c r="C16" s="9"/>
      <c r="D16" s="8"/>
      <c r="E16" s="8"/>
      <c r="F16" s="9"/>
      <c r="G16" s="9"/>
      <c r="H16" s="9"/>
      <c r="I16" s="9"/>
      <c r="J16" s="9"/>
      <c r="K16" s="9"/>
      <c r="L16" s="9"/>
      <c r="M16" s="10"/>
    </row>
    <row r="17" spans="1:13" x14ac:dyDescent="0.3">
      <c r="A17" s="7"/>
      <c r="B17" s="49" t="s">
        <v>36</v>
      </c>
      <c r="C17" s="49"/>
      <c r="D17" s="8"/>
      <c r="E17" s="8"/>
      <c r="F17" s="9"/>
      <c r="G17" s="9"/>
      <c r="H17" s="9"/>
      <c r="I17" s="9"/>
      <c r="J17" s="9"/>
      <c r="K17" s="9"/>
      <c r="L17" s="9"/>
      <c r="M17" s="10"/>
    </row>
    <row r="18" spans="1:13" x14ac:dyDescent="0.3">
      <c r="A18" s="23" t="s">
        <v>64</v>
      </c>
      <c r="B18" s="45" t="s">
        <v>55</v>
      </c>
      <c r="C18" s="45"/>
      <c r="D18" s="13">
        <f>VLOOKUP(B18,B19:D22,3, FALSE)</f>
        <v>500</v>
      </c>
      <c r="E18" s="13" t="s">
        <v>40</v>
      </c>
      <c r="F18" s="12" t="str">
        <f>VLOOKUP(B18,B19:F22,5, FALSE)</f>
        <v>calories burned from intense exercise per hour</v>
      </c>
      <c r="G18" s="12"/>
      <c r="H18" s="12"/>
      <c r="I18" s="12"/>
      <c r="J18" s="12"/>
      <c r="K18" s="12"/>
      <c r="L18" s="12"/>
      <c r="M18" s="14"/>
    </row>
    <row r="19" spans="1:13" hidden="1" x14ac:dyDescent="0.3">
      <c r="A19" s="30"/>
      <c r="B19" s="51" t="s">
        <v>58</v>
      </c>
      <c r="C19" s="51"/>
      <c r="D19" s="31">
        <v>100</v>
      </c>
      <c r="E19" s="31" t="s">
        <v>40</v>
      </c>
      <c r="F19" s="32" t="s">
        <v>59</v>
      </c>
      <c r="M19" s="33"/>
    </row>
    <row r="20" spans="1:13" hidden="1" x14ac:dyDescent="0.3">
      <c r="A20" s="7"/>
      <c r="B20" s="45" t="s">
        <v>56</v>
      </c>
      <c r="C20" s="45"/>
      <c r="D20" s="13">
        <v>200</v>
      </c>
      <c r="E20" s="13" t="s">
        <v>40</v>
      </c>
      <c r="F20" s="12" t="s">
        <v>62</v>
      </c>
      <c r="G20" s="9"/>
      <c r="H20" s="9"/>
      <c r="I20" s="9"/>
      <c r="J20" s="9"/>
      <c r="K20" s="9"/>
      <c r="L20" s="9"/>
      <c r="M20" s="10"/>
    </row>
    <row r="21" spans="1:13" hidden="1" x14ac:dyDescent="0.3">
      <c r="A21" s="7"/>
      <c r="B21" s="45" t="s">
        <v>57</v>
      </c>
      <c r="C21" s="45"/>
      <c r="D21" s="13">
        <v>350</v>
      </c>
      <c r="E21" s="13" t="s">
        <v>40</v>
      </c>
      <c r="F21" s="12" t="s">
        <v>60</v>
      </c>
      <c r="G21" s="9"/>
      <c r="H21" s="9"/>
      <c r="I21" s="9"/>
      <c r="J21" s="9"/>
      <c r="K21" s="9"/>
      <c r="L21" s="9"/>
      <c r="M21" s="10"/>
    </row>
    <row r="22" spans="1:13" hidden="1" x14ac:dyDescent="0.3">
      <c r="A22" s="11"/>
      <c r="B22" s="45" t="s">
        <v>55</v>
      </c>
      <c r="C22" s="45"/>
      <c r="D22" s="13">
        <v>500</v>
      </c>
      <c r="E22" s="13" t="s">
        <v>40</v>
      </c>
      <c r="F22" s="12" t="s">
        <v>61</v>
      </c>
      <c r="G22" s="12"/>
      <c r="H22" s="12"/>
      <c r="I22" s="12"/>
      <c r="J22" s="12"/>
      <c r="K22" s="12"/>
      <c r="L22" s="12"/>
      <c r="M22" s="14"/>
    </row>
    <row r="25" spans="1:13" x14ac:dyDescent="0.3">
      <c r="A25" s="15" t="s">
        <v>27</v>
      </c>
      <c r="B25" s="4"/>
      <c r="C25" s="4"/>
      <c r="D25" s="5" t="s">
        <v>3</v>
      </c>
      <c r="E25" s="5" t="s">
        <v>4</v>
      </c>
      <c r="F25" s="5" t="s">
        <v>5</v>
      </c>
      <c r="G25" s="4"/>
      <c r="H25" s="4"/>
      <c r="I25" s="4"/>
      <c r="J25" s="4"/>
      <c r="K25" s="4"/>
      <c r="L25" s="4"/>
      <c r="M25" s="6"/>
    </row>
    <row r="26" spans="1:13" x14ac:dyDescent="0.3">
      <c r="A26" s="11"/>
      <c r="B26" s="45" t="s">
        <v>13</v>
      </c>
      <c r="C26" s="45"/>
      <c r="D26" s="13">
        <v>3</v>
      </c>
      <c r="E26" s="13" t="s">
        <v>14</v>
      </c>
      <c r="F26" s="12" t="s">
        <v>24</v>
      </c>
      <c r="G26" s="12"/>
      <c r="H26" s="12"/>
      <c r="I26" s="12"/>
      <c r="J26" s="12"/>
      <c r="K26" s="12"/>
      <c r="L26" s="12"/>
      <c r="M26" s="14"/>
    </row>
    <row r="29" spans="1:13" x14ac:dyDescent="0.3">
      <c r="A29" s="15" t="s">
        <v>26</v>
      </c>
      <c r="B29" s="4"/>
      <c r="C29" s="4"/>
      <c r="D29" s="5" t="s">
        <v>3</v>
      </c>
      <c r="E29" s="5" t="s">
        <v>4</v>
      </c>
      <c r="F29" s="5" t="s">
        <v>5</v>
      </c>
      <c r="G29" s="4"/>
      <c r="H29" s="4"/>
      <c r="I29" s="4"/>
      <c r="J29" s="4"/>
      <c r="K29" s="4"/>
      <c r="L29" s="4"/>
      <c r="M29" s="6"/>
    </row>
    <row r="30" spans="1:13" x14ac:dyDescent="0.3">
      <c r="A30" s="11"/>
      <c r="B30" s="45" t="s">
        <v>6</v>
      </c>
      <c r="C30" s="45"/>
      <c r="D30" s="44">
        <f>D43</f>
        <v>2</v>
      </c>
      <c r="E30" s="13" t="s">
        <v>15</v>
      </c>
      <c r="F30" s="12" t="s">
        <v>42</v>
      </c>
      <c r="G30" s="12"/>
      <c r="H30" s="12"/>
      <c r="I30" s="12"/>
      <c r="J30" s="12"/>
      <c r="K30" s="12"/>
      <c r="L30" s="12"/>
      <c r="M30" s="14"/>
    </row>
    <row r="33" spans="1:13" x14ac:dyDescent="0.3">
      <c r="A33" s="15" t="s">
        <v>2</v>
      </c>
      <c r="B33" s="4"/>
      <c r="C33" s="4"/>
      <c r="D33" s="5" t="s">
        <v>3</v>
      </c>
      <c r="E33" s="5" t="s">
        <v>4</v>
      </c>
      <c r="F33" s="5" t="s">
        <v>5</v>
      </c>
      <c r="G33" s="4"/>
      <c r="H33" s="4"/>
      <c r="I33" s="4"/>
      <c r="J33" s="4"/>
      <c r="K33" s="4"/>
      <c r="L33" s="4"/>
      <c r="M33" s="6"/>
    </row>
    <row r="34" spans="1:13" x14ac:dyDescent="0.3">
      <c r="A34" s="7"/>
      <c r="B34" s="48" t="s">
        <v>34</v>
      </c>
      <c r="C34" s="48"/>
      <c r="I34" s="9"/>
      <c r="J34" s="9"/>
      <c r="K34" s="9"/>
      <c r="L34" s="9"/>
      <c r="M34" s="10"/>
    </row>
    <row r="35" spans="1:13" x14ac:dyDescent="0.3">
      <c r="A35" s="7"/>
      <c r="B35" s="45" t="s">
        <v>33</v>
      </c>
      <c r="C35" s="45"/>
      <c r="D35" s="16">
        <f>D26*D11</f>
        <v>10500</v>
      </c>
      <c r="E35" s="13" t="s">
        <v>39</v>
      </c>
      <c r="F35" s="12" t="s">
        <v>25</v>
      </c>
      <c r="G35" s="12"/>
      <c r="H35" s="9"/>
      <c r="I35" s="9"/>
      <c r="J35" s="9"/>
      <c r="K35" s="9"/>
      <c r="L35" s="9"/>
      <c r="M35" s="10"/>
    </row>
    <row r="36" spans="1:13" x14ac:dyDescent="0.3">
      <c r="A36" s="7"/>
      <c r="B36" s="45" t="s">
        <v>17</v>
      </c>
      <c r="C36" s="45"/>
      <c r="D36" s="8">
        <f>D35/4</f>
        <v>2625</v>
      </c>
      <c r="E36" s="8" t="s">
        <v>39</v>
      </c>
      <c r="F36" s="9" t="s">
        <v>37</v>
      </c>
      <c r="G36" s="9"/>
      <c r="H36" s="9"/>
      <c r="I36" s="9"/>
      <c r="J36" s="9"/>
      <c r="K36" s="9"/>
      <c r="L36" s="9"/>
      <c r="M36" s="10"/>
    </row>
    <row r="37" spans="1:13" x14ac:dyDescent="0.3">
      <c r="A37" s="7"/>
      <c r="B37" s="45" t="s">
        <v>23</v>
      </c>
      <c r="C37" s="45"/>
      <c r="D37" s="8">
        <f>D15*7</f>
        <v>1625</v>
      </c>
      <c r="E37" s="8" t="s">
        <v>39</v>
      </c>
      <c r="F37" s="9" t="s">
        <v>63</v>
      </c>
      <c r="G37" s="9"/>
      <c r="H37" s="9"/>
      <c r="I37" s="9"/>
      <c r="J37" s="9"/>
      <c r="K37" s="9"/>
      <c r="L37" s="9"/>
      <c r="M37" s="10"/>
    </row>
    <row r="38" spans="1:13" x14ac:dyDescent="0.3">
      <c r="A38" s="7"/>
      <c r="B38" s="45" t="s">
        <v>41</v>
      </c>
      <c r="C38" s="45"/>
      <c r="D38" s="8">
        <f>D36-D37</f>
        <v>1000</v>
      </c>
      <c r="E38" s="8" t="s">
        <v>39</v>
      </c>
      <c r="F38" s="9" t="s">
        <v>32</v>
      </c>
      <c r="G38" s="9"/>
      <c r="H38" s="9"/>
      <c r="I38" s="9"/>
      <c r="J38" s="9"/>
      <c r="K38" s="9"/>
      <c r="L38" s="9"/>
      <c r="M38" s="10"/>
    </row>
    <row r="39" spans="1:13" x14ac:dyDescent="0.3">
      <c r="A39" s="7"/>
      <c r="B39" s="13"/>
      <c r="C39" s="13"/>
      <c r="D39" s="8"/>
      <c r="E39" s="8"/>
      <c r="F39" s="9"/>
      <c r="G39" s="9"/>
      <c r="H39" s="9"/>
      <c r="I39" s="9"/>
      <c r="J39" s="9"/>
      <c r="K39" s="9"/>
      <c r="L39" s="9"/>
      <c r="M39" s="10"/>
    </row>
    <row r="40" spans="1:13" x14ac:dyDescent="0.3">
      <c r="A40" s="7"/>
      <c r="B40" s="49" t="s">
        <v>36</v>
      </c>
      <c r="C40" s="49"/>
      <c r="D40" s="8"/>
      <c r="E40" s="8"/>
      <c r="F40" s="9"/>
      <c r="G40" s="9"/>
      <c r="H40" s="9"/>
      <c r="I40" s="9"/>
      <c r="J40" s="9"/>
      <c r="K40" s="9"/>
      <c r="L40" s="9"/>
      <c r="M40" s="10"/>
    </row>
    <row r="41" spans="1:13" x14ac:dyDescent="0.3">
      <c r="A41" s="7"/>
      <c r="B41" s="45" t="str">
        <f>B18</f>
        <v>Average calorie burn - intense</v>
      </c>
      <c r="C41" s="45"/>
      <c r="D41" s="8">
        <f>D18</f>
        <v>500</v>
      </c>
      <c r="E41" s="8" t="s">
        <v>40</v>
      </c>
      <c r="F41" s="9" t="s">
        <v>21</v>
      </c>
      <c r="G41" s="9"/>
      <c r="H41" s="9"/>
      <c r="I41" s="9"/>
      <c r="J41" s="9"/>
      <c r="K41" s="9"/>
      <c r="L41" s="9"/>
      <c r="M41" s="10"/>
    </row>
    <row r="42" spans="1:13" x14ac:dyDescent="0.3">
      <c r="A42" s="7"/>
      <c r="B42" s="9"/>
      <c r="C42" s="9"/>
      <c r="D42" s="8"/>
      <c r="E42" s="8"/>
      <c r="F42" s="9"/>
      <c r="G42" s="9"/>
      <c r="H42" s="9"/>
      <c r="I42" s="9"/>
      <c r="J42" s="9"/>
      <c r="K42" s="9"/>
      <c r="L42" s="9"/>
      <c r="M42" s="10"/>
    </row>
    <row r="43" spans="1:13" x14ac:dyDescent="0.3">
      <c r="A43" s="11"/>
      <c r="B43" s="45" t="s">
        <v>6</v>
      </c>
      <c r="C43" s="45"/>
      <c r="D43" s="13">
        <f>D38/D41</f>
        <v>2</v>
      </c>
      <c r="E43" s="13" t="s">
        <v>15</v>
      </c>
      <c r="F43" s="12" t="s">
        <v>42</v>
      </c>
      <c r="G43" s="12"/>
      <c r="H43" s="12"/>
      <c r="I43" s="12"/>
      <c r="J43" s="12"/>
      <c r="K43" s="12"/>
      <c r="L43" s="12"/>
      <c r="M43" s="14"/>
    </row>
  </sheetData>
  <sheetProtection algorithmName="SHA-512" hashValue="G98qG3wVl+xJ1JxWswUn4HqQJKvjZy0KS6kMWjOeNRcuh2t/6P/wlGrq+9tLqdw+/utqSN3C3yyTWlFqQvg3NQ==" saltValue="uY0LxyutK6LqTfuP8vm5NA==" spinCount="100000" sheet="1" selectLockedCells="1"/>
  <mergeCells count="24">
    <mergeCell ref="B43:C43"/>
    <mergeCell ref="B21:C21"/>
    <mergeCell ref="B22:C22"/>
    <mergeCell ref="B26:C26"/>
    <mergeCell ref="B30:C30"/>
    <mergeCell ref="B34:C34"/>
    <mergeCell ref="B35:C35"/>
    <mergeCell ref="B36:C36"/>
    <mergeCell ref="B37:C37"/>
    <mergeCell ref="B38:C38"/>
    <mergeCell ref="B40:C40"/>
    <mergeCell ref="B41:C41"/>
    <mergeCell ref="B20:C20"/>
    <mergeCell ref="A1:B1"/>
    <mergeCell ref="B8:C8"/>
    <mergeCell ref="B9:C9"/>
    <mergeCell ref="B10:C10"/>
    <mergeCell ref="B11:C11"/>
    <mergeCell ref="B13:C13"/>
    <mergeCell ref="B14:C14"/>
    <mergeCell ref="B15:C15"/>
    <mergeCell ref="B17:C17"/>
    <mergeCell ref="B18:C18"/>
    <mergeCell ref="B19:C19"/>
  </mergeCells>
  <dataValidations count="1">
    <dataValidation type="list" allowBlank="1" showInputMessage="1" showErrorMessage="1" sqref="B18" xr:uid="{24A44261-420D-4360-AD09-9A234CAA28AF}">
      <formula1>"Average calorie burn - rest, Average calorie burn - light, Average calorie burn - moderate, Average calorie burn - intense"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8755-A2D3-4B90-A622-A14E419654F3}">
  <dimension ref="A1:M43"/>
  <sheetViews>
    <sheetView zoomScaleNormal="100" workbookViewId="0">
      <selection activeCell="D15" sqref="D15"/>
    </sheetView>
  </sheetViews>
  <sheetFormatPr defaultRowHeight="14.4" x14ac:dyDescent="0.3"/>
  <cols>
    <col min="1" max="1" width="14.5546875" style="2" customWidth="1"/>
    <col min="2" max="2" width="16.88671875" style="2" customWidth="1"/>
    <col min="3" max="3" width="20.44140625" style="2" customWidth="1"/>
    <col min="4" max="4" width="10.109375" style="1" customWidth="1"/>
    <col min="5" max="5" width="12.44140625" style="1" customWidth="1"/>
    <col min="6" max="6" width="10.109375" style="2" customWidth="1"/>
    <col min="7" max="10" width="10.44140625" style="2" customWidth="1"/>
    <col min="11" max="12" width="11.109375" style="2" customWidth="1"/>
    <col min="13" max="13" width="11.44140625" style="2" customWidth="1"/>
    <col min="14" max="16384" width="8.88671875" style="2"/>
  </cols>
  <sheetData>
    <row r="1" spans="1:13" x14ac:dyDescent="0.3">
      <c r="A1" s="46" t="s">
        <v>0</v>
      </c>
      <c r="B1" s="47"/>
    </row>
    <row r="2" spans="1:13" x14ac:dyDescent="0.3">
      <c r="A2" s="22" t="s">
        <v>29</v>
      </c>
      <c r="B2" s="21" t="s">
        <v>30</v>
      </c>
    </row>
    <row r="3" spans="1:13" x14ac:dyDescent="0.3">
      <c r="A3" s="23" t="s">
        <v>31</v>
      </c>
      <c r="B3" s="20">
        <v>45120</v>
      </c>
    </row>
    <row r="4" spans="1:13" x14ac:dyDescent="0.3">
      <c r="B4" s="3"/>
    </row>
    <row r="5" spans="1:13" ht="25.8" x14ac:dyDescent="0.3">
      <c r="B5" s="34" t="s">
        <v>54</v>
      </c>
      <c r="D5" s="19"/>
      <c r="E5" s="18"/>
      <c r="F5" s="18"/>
      <c r="G5" s="18"/>
      <c r="H5" s="18"/>
    </row>
    <row r="7" spans="1:13" x14ac:dyDescent="0.3">
      <c r="A7" s="15" t="s">
        <v>1</v>
      </c>
      <c r="B7" s="4"/>
      <c r="C7" s="4"/>
      <c r="D7" s="5" t="s">
        <v>3</v>
      </c>
      <c r="E7" s="5" t="s">
        <v>4</v>
      </c>
      <c r="F7" s="5" t="s">
        <v>5</v>
      </c>
      <c r="G7" s="4"/>
      <c r="H7" s="4"/>
      <c r="I7" s="4"/>
      <c r="J7" s="4"/>
      <c r="K7" s="4"/>
      <c r="L7" s="4"/>
      <c r="M7" s="6"/>
    </row>
    <row r="8" spans="1:13" x14ac:dyDescent="0.3">
      <c r="A8" s="7"/>
      <c r="B8" s="49" t="s">
        <v>8</v>
      </c>
      <c r="C8" s="49"/>
      <c r="D8" s="8"/>
      <c r="E8" s="8"/>
      <c r="F8" s="9"/>
      <c r="G8" s="9"/>
      <c r="H8" s="9"/>
      <c r="I8" s="9"/>
      <c r="J8" s="9"/>
      <c r="K8" s="9"/>
      <c r="L8" s="9"/>
      <c r="M8" s="10"/>
    </row>
    <row r="9" spans="1:13" x14ac:dyDescent="0.3">
      <c r="A9" s="7"/>
      <c r="B9" s="45" t="s">
        <v>7</v>
      </c>
      <c r="C9" s="45"/>
      <c r="D9" s="8">
        <v>23</v>
      </c>
      <c r="E9" s="8" t="s">
        <v>10</v>
      </c>
      <c r="F9" s="9" t="s">
        <v>11</v>
      </c>
      <c r="G9" s="9"/>
      <c r="H9" s="9"/>
      <c r="I9" s="9"/>
      <c r="J9" s="9"/>
      <c r="K9" s="9"/>
      <c r="L9" s="9"/>
      <c r="M9" s="10"/>
    </row>
    <row r="10" spans="1:13" x14ac:dyDescent="0.3">
      <c r="A10" s="7"/>
      <c r="B10" s="45" t="s">
        <v>9</v>
      </c>
      <c r="C10" s="45"/>
      <c r="D10" s="8">
        <v>1274</v>
      </c>
      <c r="E10" s="8" t="s">
        <v>38</v>
      </c>
      <c r="F10" s="9" t="s">
        <v>12</v>
      </c>
      <c r="G10" s="9"/>
      <c r="H10" s="9"/>
      <c r="I10" s="9"/>
      <c r="J10" s="9"/>
      <c r="K10" s="9"/>
      <c r="L10" s="9"/>
      <c r="M10" s="10"/>
    </row>
    <row r="11" spans="1:13" x14ac:dyDescent="0.3">
      <c r="A11" s="7"/>
      <c r="B11" s="45" t="s">
        <v>20</v>
      </c>
      <c r="C11" s="45"/>
      <c r="D11" s="8">
        <v>3500</v>
      </c>
      <c r="E11" s="8" t="s">
        <v>39</v>
      </c>
      <c r="F11" s="9"/>
      <c r="G11" s="9"/>
      <c r="H11" s="9"/>
      <c r="I11" s="9"/>
      <c r="J11" s="9"/>
      <c r="K11" s="9"/>
      <c r="L11" s="9"/>
      <c r="M11" s="10"/>
    </row>
    <row r="12" spans="1:13" x14ac:dyDescent="0.3">
      <c r="A12" s="7"/>
      <c r="B12" s="9"/>
      <c r="C12" s="9"/>
      <c r="D12" s="8"/>
      <c r="E12" s="8"/>
      <c r="F12" s="9"/>
      <c r="G12" s="9"/>
      <c r="H12" s="9"/>
      <c r="I12" s="9"/>
      <c r="J12" s="9"/>
      <c r="K12" s="9"/>
      <c r="L12" s="9"/>
      <c r="M12" s="10"/>
    </row>
    <row r="13" spans="1:13" x14ac:dyDescent="0.3">
      <c r="A13" s="7"/>
      <c r="B13" s="49" t="s">
        <v>35</v>
      </c>
      <c r="C13" s="49"/>
      <c r="D13" s="8"/>
      <c r="E13" s="8"/>
      <c r="F13" s="9"/>
      <c r="G13" s="9"/>
      <c r="H13" s="9"/>
      <c r="I13" s="9"/>
      <c r="J13" s="9"/>
      <c r="K13" s="9"/>
      <c r="L13" s="9"/>
      <c r="M13" s="10"/>
    </row>
    <row r="14" spans="1:13" x14ac:dyDescent="0.3">
      <c r="A14" s="7"/>
      <c r="B14" s="45" t="s">
        <v>16</v>
      </c>
      <c r="C14" s="45"/>
      <c r="D14" s="8">
        <v>1530</v>
      </c>
      <c r="E14" s="8" t="s">
        <v>39</v>
      </c>
      <c r="F14" s="9" t="s">
        <v>22</v>
      </c>
      <c r="G14" s="9"/>
      <c r="H14" s="9"/>
      <c r="I14" s="9"/>
      <c r="J14" s="9"/>
      <c r="K14" s="9"/>
      <c r="L14" s="9"/>
      <c r="M14" s="10"/>
    </row>
    <row r="15" spans="1:13" x14ac:dyDescent="0.3">
      <c r="A15" s="7"/>
      <c r="B15" s="45" t="s">
        <v>18</v>
      </c>
      <c r="C15" s="45"/>
      <c r="D15" s="29">
        <v>200</v>
      </c>
      <c r="E15" s="8" t="s">
        <v>39</v>
      </c>
      <c r="F15" s="9" t="s">
        <v>28</v>
      </c>
      <c r="G15" s="9"/>
      <c r="H15" s="9"/>
      <c r="I15" s="9"/>
      <c r="J15" s="9"/>
      <c r="K15" s="9"/>
      <c r="L15" s="9"/>
      <c r="M15" s="10"/>
    </row>
    <row r="16" spans="1:13" x14ac:dyDescent="0.3">
      <c r="A16" s="7"/>
      <c r="B16" s="9"/>
      <c r="C16" s="9"/>
      <c r="D16" s="8"/>
      <c r="E16" s="8"/>
      <c r="F16" s="9"/>
      <c r="G16" s="9"/>
      <c r="H16" s="9"/>
      <c r="I16" s="9"/>
      <c r="J16" s="9"/>
      <c r="K16" s="9"/>
      <c r="L16" s="9"/>
      <c r="M16" s="10"/>
    </row>
    <row r="17" spans="1:13" x14ac:dyDescent="0.3">
      <c r="A17" s="7"/>
      <c r="B17" s="49" t="s">
        <v>36</v>
      </c>
      <c r="C17" s="49"/>
      <c r="D17" s="8"/>
      <c r="E17" s="8"/>
      <c r="F17" s="9"/>
      <c r="G17" s="9"/>
      <c r="H17" s="9"/>
      <c r="I17" s="9"/>
      <c r="J17" s="9"/>
      <c r="K17" s="9"/>
      <c r="L17" s="9"/>
      <c r="M17" s="10"/>
    </row>
    <row r="18" spans="1:13" x14ac:dyDescent="0.3">
      <c r="A18" s="23" t="s">
        <v>64</v>
      </c>
      <c r="B18" s="45" t="s">
        <v>55</v>
      </c>
      <c r="C18" s="45"/>
      <c r="D18" s="17">
        <v>500</v>
      </c>
      <c r="E18" s="13" t="s">
        <v>40</v>
      </c>
      <c r="F18" s="12" t="str">
        <f>VLOOKUP(B18,B19:F22,5, FALSE)</f>
        <v>calories burned from intense exercise per hour</v>
      </c>
      <c r="G18" s="12"/>
      <c r="H18" s="12"/>
      <c r="I18" s="12"/>
      <c r="J18" s="12"/>
      <c r="K18" s="12"/>
      <c r="L18" s="12"/>
      <c r="M18" s="14"/>
    </row>
    <row r="19" spans="1:13" hidden="1" x14ac:dyDescent="0.3">
      <c r="A19" s="30"/>
      <c r="B19" s="51" t="s">
        <v>58</v>
      </c>
      <c r="C19" s="51"/>
      <c r="D19" s="31">
        <v>100</v>
      </c>
      <c r="E19" s="31" t="s">
        <v>40</v>
      </c>
      <c r="F19" s="32" t="s">
        <v>59</v>
      </c>
      <c r="M19" s="33"/>
    </row>
    <row r="20" spans="1:13" hidden="1" x14ac:dyDescent="0.3">
      <c r="A20" s="7"/>
      <c r="B20" s="45" t="s">
        <v>56</v>
      </c>
      <c r="C20" s="45"/>
      <c r="D20" s="13">
        <v>200</v>
      </c>
      <c r="E20" s="13" t="s">
        <v>40</v>
      </c>
      <c r="F20" s="12" t="s">
        <v>62</v>
      </c>
      <c r="G20" s="9"/>
      <c r="H20" s="9"/>
      <c r="I20" s="9"/>
      <c r="J20" s="9"/>
      <c r="K20" s="9"/>
      <c r="L20" s="9"/>
      <c r="M20" s="10"/>
    </row>
    <row r="21" spans="1:13" hidden="1" x14ac:dyDescent="0.3">
      <c r="A21" s="7"/>
      <c r="B21" s="45" t="s">
        <v>57</v>
      </c>
      <c r="C21" s="45"/>
      <c r="D21" s="13">
        <v>350</v>
      </c>
      <c r="E21" s="13" t="s">
        <v>40</v>
      </c>
      <c r="F21" s="12" t="s">
        <v>60</v>
      </c>
      <c r="G21" s="9"/>
      <c r="H21" s="9"/>
      <c r="I21" s="9"/>
      <c r="J21" s="9"/>
      <c r="K21" s="9"/>
      <c r="L21" s="9"/>
      <c r="M21" s="10"/>
    </row>
    <row r="22" spans="1:13" hidden="1" x14ac:dyDescent="0.3">
      <c r="A22" s="11"/>
      <c r="B22" s="45" t="s">
        <v>55</v>
      </c>
      <c r="C22" s="45"/>
      <c r="D22" s="13">
        <v>500</v>
      </c>
      <c r="E22" s="13" t="s">
        <v>40</v>
      </c>
      <c r="F22" s="12" t="s">
        <v>61</v>
      </c>
      <c r="G22" s="12"/>
      <c r="H22" s="12"/>
      <c r="I22" s="12"/>
      <c r="J22" s="12"/>
      <c r="K22" s="12"/>
      <c r="L22" s="12"/>
      <c r="M22" s="14"/>
    </row>
    <row r="25" spans="1:13" x14ac:dyDescent="0.3">
      <c r="A25" s="15" t="s">
        <v>27</v>
      </c>
      <c r="B25" s="4"/>
      <c r="C25" s="4"/>
      <c r="D25" s="5" t="s">
        <v>3</v>
      </c>
      <c r="E25" s="5" t="s">
        <v>4</v>
      </c>
      <c r="F25" s="5" t="s">
        <v>5</v>
      </c>
      <c r="G25" s="4"/>
      <c r="H25" s="4"/>
      <c r="I25" s="4"/>
      <c r="J25" s="4"/>
      <c r="K25" s="4"/>
      <c r="L25" s="4"/>
      <c r="M25" s="6"/>
    </row>
    <row r="26" spans="1:13" x14ac:dyDescent="0.3">
      <c r="A26" s="11"/>
      <c r="B26" s="45" t="s">
        <v>13</v>
      </c>
      <c r="C26" s="45"/>
      <c r="D26" s="17">
        <v>3</v>
      </c>
      <c r="E26" s="13" t="s">
        <v>14</v>
      </c>
      <c r="F26" s="12" t="s">
        <v>24</v>
      </c>
      <c r="G26" s="12"/>
      <c r="H26" s="12"/>
      <c r="I26" s="12"/>
      <c r="J26" s="12"/>
      <c r="K26" s="12"/>
      <c r="L26" s="12"/>
      <c r="M26" s="14"/>
    </row>
    <row r="29" spans="1:13" x14ac:dyDescent="0.3">
      <c r="A29" s="15" t="s">
        <v>26</v>
      </c>
      <c r="B29" s="4"/>
      <c r="C29" s="4"/>
      <c r="D29" s="5" t="s">
        <v>3</v>
      </c>
      <c r="E29" s="5" t="s">
        <v>4</v>
      </c>
      <c r="F29" s="5" t="s">
        <v>5</v>
      </c>
      <c r="G29" s="4"/>
      <c r="H29" s="4"/>
      <c r="I29" s="4"/>
      <c r="J29" s="4"/>
      <c r="K29" s="4"/>
      <c r="L29" s="4"/>
      <c r="M29" s="6"/>
    </row>
    <row r="30" spans="1:13" x14ac:dyDescent="0.3">
      <c r="A30" s="11"/>
      <c r="B30" s="45" t="s">
        <v>6</v>
      </c>
      <c r="C30" s="45"/>
      <c r="D30" s="24">
        <f>D43</f>
        <v>2.4500000000000002</v>
      </c>
      <c r="E30" s="13" t="s">
        <v>15</v>
      </c>
      <c r="F30" s="12" t="s">
        <v>42</v>
      </c>
      <c r="G30" s="12"/>
      <c r="H30" s="12"/>
      <c r="I30" s="12"/>
      <c r="J30" s="12"/>
      <c r="K30" s="12"/>
      <c r="L30" s="12"/>
      <c r="M30" s="14"/>
    </row>
    <row r="33" spans="1:13" x14ac:dyDescent="0.3">
      <c r="A33" s="15" t="s">
        <v>2</v>
      </c>
      <c r="B33" s="4"/>
      <c r="C33" s="4"/>
      <c r="D33" s="5" t="s">
        <v>3</v>
      </c>
      <c r="E33" s="5" t="s">
        <v>4</v>
      </c>
      <c r="F33" s="5" t="s">
        <v>5</v>
      </c>
      <c r="G33" s="4"/>
      <c r="H33" s="4"/>
      <c r="I33" s="4"/>
      <c r="J33" s="4"/>
      <c r="K33" s="4"/>
      <c r="L33" s="4"/>
      <c r="M33" s="6"/>
    </row>
    <row r="34" spans="1:13" x14ac:dyDescent="0.3">
      <c r="A34" s="7"/>
      <c r="B34" s="48" t="s">
        <v>34</v>
      </c>
      <c r="C34" s="48"/>
      <c r="I34" s="9"/>
      <c r="J34" s="9"/>
      <c r="K34" s="9"/>
      <c r="L34" s="9"/>
      <c r="M34" s="10"/>
    </row>
    <row r="35" spans="1:13" x14ac:dyDescent="0.3">
      <c r="A35" s="7"/>
      <c r="B35" s="45" t="s">
        <v>33</v>
      </c>
      <c r="C35" s="45"/>
      <c r="D35" s="16">
        <f>D26*D11</f>
        <v>10500</v>
      </c>
      <c r="E35" s="13" t="s">
        <v>39</v>
      </c>
      <c r="F35" s="12" t="s">
        <v>25</v>
      </c>
      <c r="G35" s="12"/>
      <c r="H35" s="9"/>
      <c r="I35" s="9"/>
      <c r="J35" s="9"/>
      <c r="K35" s="9"/>
      <c r="L35" s="9"/>
      <c r="M35" s="10"/>
    </row>
    <row r="36" spans="1:13" x14ac:dyDescent="0.3">
      <c r="A36" s="7"/>
      <c r="B36" s="45" t="s">
        <v>17</v>
      </c>
      <c r="C36" s="45"/>
      <c r="D36" s="8">
        <f>D35/4</f>
        <v>2625</v>
      </c>
      <c r="E36" s="8" t="s">
        <v>39</v>
      </c>
      <c r="F36" s="9" t="s">
        <v>37</v>
      </c>
      <c r="G36" s="9"/>
      <c r="H36" s="9"/>
      <c r="I36" s="9"/>
      <c r="J36" s="9"/>
      <c r="K36" s="9"/>
      <c r="L36" s="9"/>
      <c r="M36" s="10"/>
    </row>
    <row r="37" spans="1:13" x14ac:dyDescent="0.3">
      <c r="A37" s="7"/>
      <c r="B37" s="45" t="s">
        <v>23</v>
      </c>
      <c r="C37" s="45"/>
      <c r="D37" s="8">
        <f>D15*7</f>
        <v>1400</v>
      </c>
      <c r="E37" s="8" t="s">
        <v>39</v>
      </c>
      <c r="F37" s="9" t="s">
        <v>63</v>
      </c>
      <c r="G37" s="9"/>
      <c r="H37" s="9"/>
      <c r="I37" s="9"/>
      <c r="J37" s="9"/>
      <c r="K37" s="9"/>
      <c r="L37" s="9"/>
      <c r="M37" s="10"/>
    </row>
    <row r="38" spans="1:13" x14ac:dyDescent="0.3">
      <c r="A38" s="7"/>
      <c r="B38" s="45" t="s">
        <v>41</v>
      </c>
      <c r="C38" s="45"/>
      <c r="D38" s="8">
        <f>D36-D37</f>
        <v>1225</v>
      </c>
      <c r="E38" s="8" t="s">
        <v>39</v>
      </c>
      <c r="F38" s="9" t="s">
        <v>32</v>
      </c>
      <c r="G38" s="9"/>
      <c r="H38" s="9"/>
      <c r="I38" s="9"/>
      <c r="J38" s="9"/>
      <c r="K38" s="9"/>
      <c r="L38" s="9"/>
      <c r="M38" s="10"/>
    </row>
    <row r="39" spans="1:13" x14ac:dyDescent="0.3">
      <c r="A39" s="7"/>
      <c r="B39" s="13"/>
      <c r="C39" s="13"/>
      <c r="D39" s="8"/>
      <c r="E39" s="8"/>
      <c r="F39" s="9"/>
      <c r="G39" s="9"/>
      <c r="H39" s="9"/>
      <c r="I39" s="9"/>
      <c r="J39" s="9"/>
      <c r="K39" s="9"/>
      <c r="L39" s="9"/>
      <c r="M39" s="10"/>
    </row>
    <row r="40" spans="1:13" x14ac:dyDescent="0.3">
      <c r="A40" s="7"/>
      <c r="B40" s="49" t="s">
        <v>36</v>
      </c>
      <c r="C40" s="49"/>
      <c r="D40" s="8"/>
      <c r="E40" s="8"/>
      <c r="F40" s="9"/>
      <c r="G40" s="9"/>
      <c r="H40" s="9"/>
      <c r="I40" s="9"/>
      <c r="J40" s="9"/>
      <c r="K40" s="9"/>
      <c r="L40" s="9"/>
      <c r="M40" s="10"/>
    </row>
    <row r="41" spans="1:13" x14ac:dyDescent="0.3">
      <c r="A41" s="7"/>
      <c r="B41" s="45" t="str">
        <f>B18</f>
        <v>Average calorie burn - intense</v>
      </c>
      <c r="C41" s="45"/>
      <c r="D41" s="8">
        <f>D18</f>
        <v>500</v>
      </c>
      <c r="E41" s="8" t="s">
        <v>40</v>
      </c>
      <c r="F41" s="9" t="s">
        <v>21</v>
      </c>
      <c r="G41" s="9"/>
      <c r="H41" s="9"/>
      <c r="I41" s="9"/>
      <c r="J41" s="9"/>
      <c r="K41" s="9"/>
      <c r="L41" s="9"/>
      <c r="M41" s="10"/>
    </row>
    <row r="42" spans="1:13" x14ac:dyDescent="0.3">
      <c r="A42" s="7"/>
      <c r="B42" s="9"/>
      <c r="C42" s="9"/>
      <c r="D42" s="8"/>
      <c r="E42" s="8"/>
      <c r="F42" s="9"/>
      <c r="G42" s="9"/>
      <c r="H42" s="9"/>
      <c r="I42" s="9"/>
      <c r="J42" s="9"/>
      <c r="K42" s="9"/>
      <c r="L42" s="9"/>
      <c r="M42" s="10"/>
    </row>
    <row r="43" spans="1:13" x14ac:dyDescent="0.3">
      <c r="A43" s="11"/>
      <c r="B43" s="45" t="s">
        <v>6</v>
      </c>
      <c r="C43" s="45"/>
      <c r="D43" s="13">
        <f>D38/D41</f>
        <v>2.4500000000000002</v>
      </c>
      <c r="E43" s="13" t="s">
        <v>15</v>
      </c>
      <c r="F43" s="12" t="s">
        <v>42</v>
      </c>
      <c r="G43" s="12"/>
      <c r="H43" s="12"/>
      <c r="I43" s="12"/>
      <c r="J43" s="12"/>
      <c r="K43" s="12"/>
      <c r="L43" s="12"/>
      <c r="M43" s="14"/>
    </row>
  </sheetData>
  <sheetProtection algorithmName="SHA-512" hashValue="AuN3c7U51UuoDXmsfO/h4ZQB3x/h9qcOriEwwC65KgkpUYaAQ5bvBYwK99tNBhG7vwRPbE+ysUgzSytu6pc6Zg==" saltValue="438Rvfn3GAS+iQ9relQzhw==" spinCount="100000" sheet="1" selectLockedCells="1"/>
  <scenarios current="0" show="0" sqref="D30">
    <scenario name="Original" locked="1" count="3" user="Eugene" comment="Created by Eugene on 7/15/2023">
      <inputCells r="D15" val="200"/>
      <inputCells r="D18" val="500"/>
      <inputCells r="D26" val="3"/>
    </scenario>
    <scenario name="Scenario 1" locked="1" count="3" user="Eugene" comment="Created by Eugene on 7/15/2023">
      <inputCells r="D15" val="350"/>
      <inputCells r="D18" val="500"/>
      <inputCells r="D26" val="5"/>
    </scenario>
    <scenario name="Scenario 2" locked="1" count="3" user="Eugene" comment="Created by Eugene on 7/15/2023">
      <inputCells r="D15" val="250"/>
      <inputCells r="D18" val="400"/>
      <inputCells r="D26" val="4"/>
    </scenario>
    <scenario name="Scenario 3" locked="1" count="3" user="Eugene" comment="Created by Eugene on 7/15/2023">
      <inputCells r="D15" val="300"/>
      <inputCells r="D18" val="300"/>
      <inputCells r="D26" val="5"/>
    </scenario>
  </scenarios>
  <mergeCells count="24">
    <mergeCell ref="B43:C43"/>
    <mergeCell ref="B21:C21"/>
    <mergeCell ref="B22:C22"/>
    <mergeCell ref="B26:C26"/>
    <mergeCell ref="B30:C30"/>
    <mergeCell ref="B34:C34"/>
    <mergeCell ref="B35:C35"/>
    <mergeCell ref="B36:C36"/>
    <mergeCell ref="B37:C37"/>
    <mergeCell ref="B38:C38"/>
    <mergeCell ref="B40:C40"/>
    <mergeCell ref="B41:C41"/>
    <mergeCell ref="B20:C20"/>
    <mergeCell ref="A1:B1"/>
    <mergeCell ref="B8:C8"/>
    <mergeCell ref="B9:C9"/>
    <mergeCell ref="B10:C10"/>
    <mergeCell ref="B11:C11"/>
    <mergeCell ref="B13:C13"/>
    <mergeCell ref="B14:C14"/>
    <mergeCell ref="B15:C15"/>
    <mergeCell ref="B17:C17"/>
    <mergeCell ref="B18:C18"/>
    <mergeCell ref="B19:C19"/>
  </mergeCells>
  <dataValidations count="1">
    <dataValidation type="list" allowBlank="1" showInputMessage="1" showErrorMessage="1" sqref="B18" xr:uid="{FB95A5CB-B2DE-4B98-AEB6-F66CB3F44367}">
      <formula1>"Average calorie burn - rest, Average calorie burn - light, Average calorie burn - moderate, Average calorie burn - intense"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018B-2888-468B-A91A-623AEDDED3D5}">
  <sheetPr>
    <outlinePr summaryBelow="0"/>
  </sheetPr>
  <dimension ref="B1:G13"/>
  <sheetViews>
    <sheetView showGridLines="0" tabSelected="1" workbookViewId="0">
      <selection activeCell="D10" sqref="D10"/>
    </sheetView>
  </sheetViews>
  <sheetFormatPr defaultRowHeight="14.4" outlineLevelRow="1" outlineLevelCol="1" x14ac:dyDescent="0.3"/>
  <cols>
    <col min="2" max="2" width="9.44140625" customWidth="1"/>
    <col min="3" max="3" width="9.109375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39" t="s">
        <v>48</v>
      </c>
      <c r="C2" s="39"/>
      <c r="D2" s="40"/>
      <c r="E2" s="40"/>
      <c r="F2" s="40"/>
      <c r="G2" s="40"/>
    </row>
    <row r="3" spans="2:7" ht="15.6" collapsed="1" x14ac:dyDescent="0.3">
      <c r="B3" s="41"/>
      <c r="C3" s="41"/>
      <c r="D3" s="42" t="s">
        <v>44</v>
      </c>
      <c r="E3" s="42" t="s">
        <v>45</v>
      </c>
      <c r="F3" s="42" t="s">
        <v>46</v>
      </c>
      <c r="G3" s="42" t="s">
        <v>47</v>
      </c>
    </row>
    <row r="4" spans="2:7" ht="20.399999999999999" hidden="1" outlineLevel="1" x14ac:dyDescent="0.3">
      <c r="B4" s="36"/>
      <c r="C4" s="36"/>
      <c r="E4" s="38" t="s">
        <v>65</v>
      </c>
      <c r="F4" s="38" t="s">
        <v>65</v>
      </c>
      <c r="G4" s="38" t="s">
        <v>65</v>
      </c>
    </row>
    <row r="5" spans="2:7" x14ac:dyDescent="0.3">
      <c r="B5" s="27" t="s">
        <v>49</v>
      </c>
      <c r="C5" s="27"/>
      <c r="D5" s="35"/>
      <c r="E5" s="35"/>
      <c r="F5" s="35"/>
      <c r="G5" s="35"/>
    </row>
    <row r="6" spans="2:7" outlineLevel="1" x14ac:dyDescent="0.3">
      <c r="B6" s="36" t="s">
        <v>66</v>
      </c>
      <c r="C6" s="36"/>
      <c r="D6">
        <v>200</v>
      </c>
      <c r="E6" s="37">
        <v>350</v>
      </c>
      <c r="F6" s="37">
        <v>250</v>
      </c>
      <c r="G6" s="37">
        <v>300</v>
      </c>
    </row>
    <row r="7" spans="2:7" outlineLevel="1" x14ac:dyDescent="0.3">
      <c r="B7" s="36" t="s">
        <v>67</v>
      </c>
      <c r="C7" s="36"/>
      <c r="D7">
        <v>500</v>
      </c>
      <c r="E7" s="37">
        <v>500</v>
      </c>
      <c r="F7" s="37">
        <v>400</v>
      </c>
      <c r="G7" s="37">
        <v>300</v>
      </c>
    </row>
    <row r="8" spans="2:7" outlineLevel="1" x14ac:dyDescent="0.3">
      <c r="B8" s="36" t="s">
        <v>13</v>
      </c>
      <c r="C8" s="36"/>
      <c r="D8">
        <v>3</v>
      </c>
      <c r="E8" s="37">
        <v>5</v>
      </c>
      <c r="F8" s="37">
        <v>4</v>
      </c>
      <c r="G8" s="37">
        <v>5</v>
      </c>
    </row>
    <row r="9" spans="2:7" x14ac:dyDescent="0.3">
      <c r="B9" s="27" t="s">
        <v>50</v>
      </c>
      <c r="C9" s="27"/>
      <c r="D9" s="35"/>
      <c r="E9" s="35"/>
      <c r="F9" s="35"/>
      <c r="G9" s="35"/>
    </row>
    <row r="10" spans="2:7" ht="15" outlineLevel="1" thickBot="1" x14ac:dyDescent="0.35">
      <c r="B10" s="28" t="s">
        <v>68</v>
      </c>
      <c r="C10" s="28"/>
      <c r="D10" s="43">
        <v>2.4500000000000002</v>
      </c>
      <c r="E10" s="43">
        <v>3.85</v>
      </c>
      <c r="F10" s="43">
        <v>4.375</v>
      </c>
      <c r="G10" s="43">
        <v>7.5833333333333304</v>
      </c>
    </row>
    <row r="11" spans="2:7" x14ac:dyDescent="0.3">
      <c r="B11" t="s">
        <v>51</v>
      </c>
    </row>
    <row r="12" spans="2:7" x14ac:dyDescent="0.3">
      <c r="B12" t="s">
        <v>52</v>
      </c>
    </row>
    <row r="13" spans="2:7" x14ac:dyDescent="0.3">
      <c r="B13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 Loss Planning Model</vt:lpstr>
      <vt:lpstr>What if - goal seek</vt:lpstr>
      <vt:lpstr>What if - scenario</vt:lpstr>
      <vt:lpstr>Scenario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 Lee</cp:lastModifiedBy>
  <dcterms:created xsi:type="dcterms:W3CDTF">2023-07-13T16:43:37Z</dcterms:created>
  <dcterms:modified xsi:type="dcterms:W3CDTF">2024-02-13T15:01:24Z</dcterms:modified>
</cp:coreProperties>
</file>