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esign\Pipe Sizing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7" i="1" l="1"/>
  <c r="O48" i="1"/>
  <c r="O49" i="1"/>
  <c r="O50" i="1"/>
  <c r="O51" i="1"/>
  <c r="O52" i="1"/>
  <c r="O46" i="1"/>
  <c r="N47" i="1"/>
  <c r="N48" i="1"/>
  <c r="N49" i="1"/>
  <c r="N50" i="1"/>
  <c r="N51" i="1"/>
  <c r="N52" i="1"/>
  <c r="N46" i="1"/>
  <c r="X6" i="1"/>
  <c r="Y6" i="1" s="1"/>
  <c r="X7" i="1"/>
  <c r="Y7" i="1" s="1"/>
  <c r="X8" i="1"/>
  <c r="Y8" i="1" s="1"/>
  <c r="X9" i="1"/>
  <c r="Y9" i="1" s="1"/>
  <c r="X10" i="1"/>
  <c r="Y10" i="1" s="1"/>
  <c r="X11" i="1"/>
  <c r="Y11" i="1" s="1"/>
  <c r="X5" i="1"/>
  <c r="Y5" i="1" s="1"/>
  <c r="D11" i="1" l="1"/>
  <c r="C21" i="1" l="1"/>
</calcChain>
</file>

<file path=xl/sharedStrings.xml><?xml version="1.0" encoding="utf-8"?>
<sst xmlns="http://schemas.openxmlformats.org/spreadsheetml/2006/main" count="33" uniqueCount="24">
  <si>
    <t>Flow Rate</t>
  </si>
  <si>
    <t>[L/min] FAD</t>
  </si>
  <si>
    <t>[mm]</t>
  </si>
  <si>
    <t>Allowable Pressure Drop</t>
  </si>
  <si>
    <t>[kPa/m]</t>
  </si>
  <si>
    <t>Pipe Internal Diamter</t>
  </si>
  <si>
    <t>1. Atlas Copco Compressed Air Manual 8th Edition, Page 91</t>
  </si>
  <si>
    <t>Medical Gas Pipe Size Calc</t>
  </si>
  <si>
    <t>[kPa]</t>
  </si>
  <si>
    <t>Positive Pressure Gases</t>
  </si>
  <si>
    <t>Vacuum</t>
  </si>
  <si>
    <t>2. Facility Piping Systems Handbook 2nd Edition Table 15.2</t>
  </si>
  <si>
    <t>F Calc</t>
  </si>
  <si>
    <t>F</t>
  </si>
  <si>
    <t>Number of terminal units</t>
  </si>
  <si>
    <t>References</t>
  </si>
  <si>
    <t>Pressure (absolute)</t>
  </si>
  <si>
    <t>100 ft to m</t>
  </si>
  <si>
    <t>m</t>
  </si>
  <si>
    <t>kPa</t>
  </si>
  <si>
    <t>inHg</t>
  </si>
  <si>
    <t>1 inHg to kPa</t>
  </si>
  <si>
    <t>kPa/m</t>
  </si>
  <si>
    <t>Optimal Design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</si>
</sst>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ck">
        <color indexed="64"/>
      </top>
      <bottom style="thin">
        <color rgb="FF7F7F7F"/>
      </bottom>
      <diagonal/>
    </border>
    <border>
      <left/>
      <right/>
      <top/>
      <bottom style="thick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ck">
        <color indexed="64"/>
      </bottom>
      <diagonal/>
    </border>
    <border>
      <left style="thin">
        <color rgb="FF7F7F7F"/>
      </left>
      <right/>
      <top/>
      <bottom style="thick">
        <color indexed="64"/>
      </bottom>
      <diagonal/>
    </border>
    <border>
      <left style="thin">
        <color rgb="FF7F7F7F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/>
      <bottom style="thick">
        <color theme="4" tint="0.499984740745262"/>
      </bottom>
      <diagonal/>
    </border>
  </borders>
  <cellStyleXfs count="4">
    <xf numFmtId="0" fontId="0" fillId="0" borderId="0"/>
    <xf numFmtId="0" fontId="5" fillId="0" borderId="9" applyNumberFormat="0" applyFill="0" applyAlignment="0" applyProtection="0"/>
    <xf numFmtId="0" fontId="6" fillId="3" borderId="10" applyNumberFormat="0" applyAlignment="0" applyProtection="0"/>
    <xf numFmtId="0" fontId="4" fillId="4" borderId="0" applyNumberFormat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2" fontId="0" fillId="0" borderId="5" xfId="0" applyNumberForma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" fillId="0" borderId="2" xfId="0" applyFont="1" applyBorder="1"/>
    <xf numFmtId="164" fontId="1" fillId="2" borderId="0" xfId="0" applyNumberFormat="1" applyFont="1" applyFill="1" applyBorder="1" applyAlignment="1">
      <alignment horizontal="center"/>
    </xf>
    <xf numFmtId="0" fontId="6" fillId="3" borderId="10" xfId="2"/>
    <xf numFmtId="0" fontId="5" fillId="0" borderId="9" xfId="1"/>
    <xf numFmtId="0" fontId="1" fillId="0" borderId="0" xfId="0" applyFont="1" applyBorder="1" applyAlignment="1">
      <alignment horizontal="right"/>
    </xf>
    <xf numFmtId="0" fontId="6" fillId="3" borderId="10" xfId="2" applyAlignment="1">
      <alignment horizontal="right"/>
    </xf>
    <xf numFmtId="0" fontId="5" fillId="0" borderId="9" xfId="1" applyAlignment="1">
      <alignment horizontal="right"/>
    </xf>
    <xf numFmtId="0" fontId="6" fillId="3" borderId="13" xfId="2" applyBorder="1" applyAlignment="1">
      <alignment horizontal="right"/>
    </xf>
    <xf numFmtId="0" fontId="6" fillId="3" borderId="14" xfId="2" applyBorder="1" applyAlignment="1">
      <alignment horizontal="right"/>
    </xf>
    <xf numFmtId="0" fontId="6" fillId="3" borderId="15" xfId="2" applyBorder="1" applyAlignment="1">
      <alignment horizontal="right"/>
    </xf>
    <xf numFmtId="0" fontId="6" fillId="3" borderId="10" xfId="2" applyBorder="1" applyAlignment="1">
      <alignment horizontal="right"/>
    </xf>
    <xf numFmtId="0" fontId="6" fillId="3" borderId="17" xfId="2" applyBorder="1" applyAlignment="1">
      <alignment horizontal="right"/>
    </xf>
    <xf numFmtId="0" fontId="1" fillId="0" borderId="20" xfId="0" applyFont="1" applyBorder="1" applyAlignment="1">
      <alignment horizontal="right"/>
    </xf>
    <xf numFmtId="0" fontId="1" fillId="0" borderId="22" xfId="0" applyFont="1" applyBorder="1" applyAlignment="1">
      <alignment horizontal="right"/>
    </xf>
    <xf numFmtId="0" fontId="1" fillId="0" borderId="24" xfId="0" applyFont="1" applyBorder="1" applyAlignment="1">
      <alignment horizontal="right"/>
    </xf>
    <xf numFmtId="0" fontId="5" fillId="0" borderId="0" xfId="1" applyBorder="1" applyAlignment="1">
      <alignment horizontal="center"/>
    </xf>
    <xf numFmtId="2" fontId="6" fillId="3" borderId="10" xfId="2" applyNumberFormat="1"/>
    <xf numFmtId="2" fontId="6" fillId="3" borderId="13" xfId="2" applyNumberFormat="1" applyBorder="1"/>
    <xf numFmtId="2" fontId="6" fillId="3" borderId="15" xfId="2" applyNumberFormat="1" applyBorder="1"/>
    <xf numFmtId="2" fontId="6" fillId="3" borderId="10" xfId="2" applyNumberFormat="1" applyBorder="1"/>
    <xf numFmtId="2" fontId="6" fillId="3" borderId="17" xfId="2" applyNumberFormat="1" applyBorder="1"/>
    <xf numFmtId="2" fontId="6" fillId="3" borderId="14" xfId="2" applyNumberFormat="1" applyBorder="1"/>
    <xf numFmtId="0" fontId="5" fillId="0" borderId="26" xfId="1" applyBorder="1" applyAlignment="1">
      <alignment horizontal="right"/>
    </xf>
    <xf numFmtId="0" fontId="5" fillId="0" borderId="27" xfId="1" applyBorder="1" applyAlignment="1">
      <alignment horizontal="right"/>
    </xf>
    <xf numFmtId="0" fontId="4" fillId="4" borderId="19" xfId="3" applyBorder="1" applyAlignment="1">
      <alignment horizontal="center" vertical="center"/>
    </xf>
    <xf numFmtId="0" fontId="4" fillId="4" borderId="12" xfId="3" applyBorder="1" applyAlignment="1">
      <alignment horizontal="center" vertical="center"/>
    </xf>
    <xf numFmtId="0" fontId="4" fillId="4" borderId="21" xfId="3" applyBorder="1" applyAlignment="1">
      <alignment horizontal="center" vertical="center"/>
    </xf>
    <xf numFmtId="0" fontId="4" fillId="4" borderId="11" xfId="3" applyBorder="1" applyAlignment="1">
      <alignment horizontal="center" vertical="center"/>
    </xf>
    <xf numFmtId="0" fontId="4" fillId="4" borderId="0" xfId="3" applyBorder="1" applyAlignment="1">
      <alignment horizontal="center" vertical="center"/>
    </xf>
    <xf numFmtId="0" fontId="4" fillId="4" borderId="23" xfId="3" applyBorder="1" applyAlignment="1">
      <alignment horizontal="center" vertical="center"/>
    </xf>
    <xf numFmtId="0" fontId="4" fillId="4" borderId="18" xfId="3" applyBorder="1" applyAlignment="1">
      <alignment horizontal="center" vertical="center"/>
    </xf>
    <xf numFmtId="0" fontId="4" fillId="4" borderId="16" xfId="3" applyBorder="1" applyAlignment="1">
      <alignment horizontal="center" vertical="center"/>
    </xf>
    <xf numFmtId="0" fontId="4" fillId="4" borderId="25" xfId="3" applyBorder="1" applyAlignment="1">
      <alignment horizontal="center" vertical="center"/>
    </xf>
  </cellXfs>
  <cellStyles count="4">
    <cellStyle name="40% - Accent1" xfId="3" builtinId="31"/>
    <cellStyle name="Heading 2" xfId="1" builtinId="17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152400</xdr:colOff>
      <xdr:row>3</xdr:row>
      <xdr:rowOff>152400</xdr:rowOff>
    </xdr:from>
    <xdr:to>
      <xdr:col>17</xdr:col>
      <xdr:colOff>53581</xdr:colOff>
      <xdr:row>38</xdr:row>
      <xdr:rowOff>61921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1025" y="781050"/>
          <a:ext cx="6142857" cy="6009524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52"/>
  <sheetViews>
    <sheetView showGridLines="0" tabSelected="1" topLeftCell="C1" zoomScaleNormal="100" workbookViewId="0">
      <selection activeCell="D8" sqref="D8"/>
    </sheetView>
  </sheetViews>
  <sheetFormatPr defaultColWidth="9.140625" defaultRowHeight="12.75" x14ac:dyDescent="0.2"/>
  <cols>
    <col min="1" max="1" width="5.140625" style="1" customWidth="1"/>
    <col min="2" max="2" width="3.42578125" style="1" customWidth="1"/>
    <col min="3" max="3" width="25.140625" style="1" customWidth="1"/>
    <col min="4" max="4" width="8.85546875" style="2" customWidth="1"/>
    <col min="5" max="6" width="9.140625" style="1"/>
    <col min="7" max="7" width="2.7109375" style="4" customWidth="1"/>
    <col min="8" max="9" width="9.140625" style="4"/>
    <col min="10" max="10" width="11.28515625" style="4" customWidth="1"/>
    <col min="11" max="18" width="9.140625" style="4"/>
    <col min="19" max="19" width="3.28515625" style="4" customWidth="1"/>
    <col min="20" max="20" width="11.85546875" style="1" customWidth="1"/>
    <col min="21" max="16384" width="9.140625" style="1"/>
  </cols>
  <sheetData>
    <row r="1" spans="2:28" ht="21.75" customHeight="1" x14ac:dyDescent="0.2"/>
    <row r="2" spans="2:28" ht="15" customHeight="1" x14ac:dyDescent="0.2">
      <c r="B2" s="20"/>
      <c r="C2" s="6"/>
      <c r="D2" s="13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</row>
    <row r="3" spans="2:28" x14ac:dyDescent="0.2">
      <c r="B3" s="8"/>
      <c r="C3" s="12" t="s">
        <v>9</v>
      </c>
      <c r="D3" s="13"/>
      <c r="E3" s="6"/>
      <c r="F3" s="7"/>
      <c r="H3" s="12" t="s">
        <v>10</v>
      </c>
      <c r="I3" s="6"/>
      <c r="J3" s="6"/>
      <c r="K3" s="6"/>
      <c r="L3" s="6"/>
      <c r="M3" s="6"/>
      <c r="N3" s="6"/>
      <c r="O3" s="6"/>
      <c r="P3" s="6"/>
      <c r="Q3" s="6"/>
      <c r="R3" s="7"/>
      <c r="S3" s="9"/>
    </row>
    <row r="4" spans="2:28" ht="18" thickBot="1" x14ac:dyDescent="0.35">
      <c r="B4" s="8"/>
      <c r="C4" s="8"/>
      <c r="D4" s="3"/>
      <c r="E4" s="4"/>
      <c r="F4" s="9"/>
      <c r="H4" s="8"/>
      <c r="R4" s="9"/>
      <c r="S4" s="9"/>
      <c r="T4" s="35" t="s">
        <v>17</v>
      </c>
      <c r="U4" s="35"/>
      <c r="V4" s="4"/>
      <c r="W4" s="26" t="s">
        <v>20</v>
      </c>
      <c r="X4" s="26" t="s">
        <v>19</v>
      </c>
      <c r="Y4" s="26" t="s">
        <v>22</v>
      </c>
    </row>
    <row r="5" spans="2:28" ht="15.75" thickTop="1" x14ac:dyDescent="0.25">
      <c r="B5" s="8"/>
      <c r="C5" s="8" t="s">
        <v>7</v>
      </c>
      <c r="D5" s="3"/>
      <c r="E5" s="4"/>
      <c r="F5" s="9"/>
      <c r="H5" s="8"/>
      <c r="R5" s="9"/>
      <c r="S5" s="9"/>
      <c r="T5" s="22">
        <v>30.48</v>
      </c>
      <c r="U5" s="4" t="s">
        <v>18</v>
      </c>
      <c r="V5" s="4"/>
      <c r="W5" s="24">
        <v>0.1</v>
      </c>
      <c r="X5" s="25">
        <f t="shared" ref="X5:X11" si="0">W5*T$8</f>
        <v>0.33863900000000002</v>
      </c>
      <c r="Y5" s="36">
        <f t="shared" ref="Y5:Y11" si="1">X5/T$5</f>
        <v>1.1110203412073491E-2</v>
      </c>
    </row>
    <row r="6" spans="2:28" ht="15.75" thickBot="1" x14ac:dyDescent="0.3">
      <c r="B6" s="8"/>
      <c r="C6" s="8"/>
      <c r="D6" s="18"/>
      <c r="E6" s="4"/>
      <c r="F6" s="9"/>
      <c r="H6" s="8"/>
      <c r="R6" s="9"/>
      <c r="S6" s="9"/>
      <c r="T6" s="4"/>
      <c r="U6" s="4"/>
      <c r="V6" s="4"/>
      <c r="W6" s="24">
        <v>0.2</v>
      </c>
      <c r="X6" s="27">
        <f t="shared" si="0"/>
        <v>0.67727800000000005</v>
      </c>
      <c r="Y6" s="37">
        <f t="shared" si="1"/>
        <v>2.2220406824146981E-2</v>
      </c>
    </row>
    <row r="7" spans="2:28" ht="18.75" thickTop="1" thickBot="1" x14ac:dyDescent="0.35">
      <c r="B7" s="8"/>
      <c r="C7" s="8" t="s">
        <v>0</v>
      </c>
      <c r="D7" s="18">
        <v>130</v>
      </c>
      <c r="E7" s="4" t="s">
        <v>1</v>
      </c>
      <c r="F7" s="9"/>
      <c r="H7" s="8"/>
      <c r="R7" s="9"/>
      <c r="S7" s="9"/>
      <c r="T7" s="23" t="s">
        <v>21</v>
      </c>
      <c r="U7" s="4"/>
      <c r="V7" s="4"/>
      <c r="W7" s="32">
        <v>0.3</v>
      </c>
      <c r="X7" s="29">
        <f t="shared" si="0"/>
        <v>1.015917</v>
      </c>
      <c r="Y7" s="38">
        <f t="shared" si="1"/>
        <v>3.333061023622047E-2</v>
      </c>
      <c r="Z7" s="44" t="s">
        <v>23</v>
      </c>
      <c r="AA7" s="45"/>
      <c r="AB7" s="46"/>
    </row>
    <row r="8" spans="2:28" ht="15.75" thickTop="1" x14ac:dyDescent="0.25">
      <c r="B8" s="8"/>
      <c r="C8" s="8" t="s">
        <v>16</v>
      </c>
      <c r="D8" s="18">
        <v>430</v>
      </c>
      <c r="E8" s="4" t="s">
        <v>8</v>
      </c>
      <c r="F8" s="9"/>
      <c r="H8" s="8"/>
      <c r="R8" s="9"/>
      <c r="S8" s="9"/>
      <c r="T8" s="22">
        <v>3.38639</v>
      </c>
      <c r="U8" s="4" t="s">
        <v>19</v>
      </c>
      <c r="V8" s="4"/>
      <c r="W8" s="33">
        <v>0.4</v>
      </c>
      <c r="X8" s="30">
        <f t="shared" si="0"/>
        <v>1.3545560000000001</v>
      </c>
      <c r="Y8" s="39">
        <f t="shared" si="1"/>
        <v>4.4440813648293963E-2</v>
      </c>
      <c r="Z8" s="47"/>
      <c r="AA8" s="48"/>
      <c r="AB8" s="49"/>
    </row>
    <row r="9" spans="2:28" ht="15.75" thickBot="1" x14ac:dyDescent="0.3">
      <c r="B9" s="8"/>
      <c r="C9" s="8" t="s">
        <v>3</v>
      </c>
      <c r="D9" s="18">
        <v>0.05</v>
      </c>
      <c r="E9" s="4" t="s">
        <v>4</v>
      </c>
      <c r="F9" s="9"/>
      <c r="H9" s="8"/>
      <c r="R9" s="9"/>
      <c r="S9" s="9"/>
      <c r="T9" s="4"/>
      <c r="U9" s="4"/>
      <c r="V9" s="4"/>
      <c r="W9" s="34">
        <v>0.5</v>
      </c>
      <c r="X9" s="31">
        <f t="shared" si="0"/>
        <v>1.693195</v>
      </c>
      <c r="Y9" s="40">
        <f t="shared" si="1"/>
        <v>5.5551017060367455E-2</v>
      </c>
      <c r="Z9" s="50"/>
      <c r="AA9" s="51"/>
      <c r="AB9" s="52"/>
    </row>
    <row r="10" spans="2:28" ht="15.75" thickTop="1" x14ac:dyDescent="0.25">
      <c r="B10" s="8"/>
      <c r="C10" s="8"/>
      <c r="D10" s="3"/>
      <c r="E10" s="4"/>
      <c r="F10" s="9"/>
      <c r="H10" s="8"/>
      <c r="R10" s="9"/>
      <c r="S10" s="9"/>
      <c r="T10" s="4"/>
      <c r="U10" s="4"/>
      <c r="V10" s="4"/>
      <c r="W10" s="24">
        <v>0.6</v>
      </c>
      <c r="X10" s="28">
        <f t="shared" si="0"/>
        <v>2.0318339999999999</v>
      </c>
      <c r="Y10" s="41">
        <f t="shared" si="1"/>
        <v>6.6661220472440941E-2</v>
      </c>
    </row>
    <row r="11" spans="2:28" ht="15" x14ac:dyDescent="0.25">
      <c r="B11" s="8"/>
      <c r="C11" s="8" t="s">
        <v>5</v>
      </c>
      <c r="D11" s="21">
        <f>((450*((D7/60)^(1.85))*(1.5*1))/(((D8+100)/100)*(D9/100*1.5*1)))^(0.2)</f>
        <v>14.799137514076824</v>
      </c>
      <c r="E11" s="4" t="s">
        <v>2</v>
      </c>
      <c r="F11" s="9"/>
      <c r="H11" s="8"/>
      <c r="R11" s="9"/>
      <c r="S11" s="9"/>
      <c r="T11" s="4"/>
      <c r="U11" s="4"/>
      <c r="V11" s="4"/>
      <c r="W11" s="24">
        <v>0.7</v>
      </c>
      <c r="X11" s="25">
        <f t="shared" si="0"/>
        <v>2.3704730000000001</v>
      </c>
      <c r="Y11" s="36">
        <f t="shared" si="1"/>
        <v>7.777142388451444E-2</v>
      </c>
    </row>
    <row r="12" spans="2:28" x14ac:dyDescent="0.2">
      <c r="B12" s="8"/>
      <c r="C12" s="8"/>
      <c r="D12" s="3"/>
      <c r="E12" s="4"/>
      <c r="F12" s="9"/>
      <c r="H12" s="8"/>
      <c r="R12" s="9"/>
      <c r="S12" s="9"/>
    </row>
    <row r="13" spans="2:28" x14ac:dyDescent="0.2">
      <c r="B13" s="8"/>
      <c r="C13" s="8"/>
      <c r="D13" s="3"/>
      <c r="E13" s="4"/>
      <c r="F13" s="9"/>
      <c r="H13" s="8"/>
      <c r="R13" s="9"/>
      <c r="S13" s="9"/>
    </row>
    <row r="14" spans="2:28" x14ac:dyDescent="0.2">
      <c r="B14" s="8"/>
      <c r="C14" s="8"/>
      <c r="D14" s="3"/>
      <c r="E14" s="4"/>
      <c r="F14" s="9"/>
      <c r="H14" s="8"/>
      <c r="R14" s="9"/>
      <c r="S14" s="9"/>
    </row>
    <row r="15" spans="2:28" x14ac:dyDescent="0.2">
      <c r="B15" s="8"/>
      <c r="C15" s="8"/>
      <c r="D15" s="3"/>
      <c r="E15" s="4"/>
      <c r="F15" s="9"/>
      <c r="H15" s="8"/>
      <c r="R15" s="9"/>
      <c r="S15" s="9"/>
    </row>
    <row r="16" spans="2:28" x14ac:dyDescent="0.2">
      <c r="B16" s="8"/>
      <c r="C16" s="8"/>
      <c r="D16" s="3"/>
      <c r="E16" s="4"/>
      <c r="F16" s="9"/>
      <c r="H16" s="8"/>
      <c r="R16" s="9"/>
      <c r="S16" s="9"/>
    </row>
    <row r="17" spans="2:19" x14ac:dyDescent="0.2">
      <c r="B17" s="8"/>
      <c r="C17" s="10"/>
      <c r="D17" s="14"/>
      <c r="E17" s="5"/>
      <c r="F17" s="11"/>
      <c r="H17" s="8"/>
      <c r="R17" s="9"/>
      <c r="S17" s="9"/>
    </row>
    <row r="18" spans="2:19" x14ac:dyDescent="0.2">
      <c r="B18" s="8"/>
      <c r="C18" s="4"/>
      <c r="D18" s="3"/>
      <c r="E18" s="4"/>
      <c r="F18" s="4"/>
      <c r="H18" s="8"/>
      <c r="R18" s="9"/>
      <c r="S18" s="9"/>
    </row>
    <row r="19" spans="2:19" x14ac:dyDescent="0.2">
      <c r="B19" s="8"/>
      <c r="C19" s="12" t="s">
        <v>12</v>
      </c>
      <c r="D19" s="13"/>
      <c r="E19" s="6"/>
      <c r="F19" s="7"/>
      <c r="H19" s="8"/>
      <c r="R19" s="9"/>
      <c r="S19" s="9"/>
    </row>
    <row r="20" spans="2:19" ht="15" x14ac:dyDescent="0.25">
      <c r="B20" s="8"/>
      <c r="C20" s="19">
        <v>22</v>
      </c>
      <c r="D20" s="15" t="s">
        <v>14</v>
      </c>
      <c r="E20" s="4"/>
      <c r="F20" s="9"/>
      <c r="H20" s="8"/>
      <c r="R20" s="9"/>
      <c r="S20" s="9"/>
    </row>
    <row r="21" spans="2:19" ht="15" x14ac:dyDescent="0.25">
      <c r="B21" s="8"/>
      <c r="C21" s="17">
        <f>1.3/LOG10(10*C20)</f>
        <v>0.55498096506805139</v>
      </c>
      <c r="D21" s="16" t="s">
        <v>13</v>
      </c>
      <c r="E21" s="4"/>
      <c r="F21" s="9"/>
      <c r="H21" s="8"/>
      <c r="R21" s="9"/>
      <c r="S21" s="9"/>
    </row>
    <row r="22" spans="2:19" x14ac:dyDescent="0.2">
      <c r="B22" s="8"/>
      <c r="C22" s="10"/>
      <c r="D22" s="14"/>
      <c r="E22" s="5"/>
      <c r="F22" s="11"/>
      <c r="H22" s="8"/>
      <c r="R22" s="9"/>
      <c r="S22" s="9"/>
    </row>
    <row r="23" spans="2:19" x14ac:dyDescent="0.2">
      <c r="B23" s="8"/>
      <c r="C23" s="4"/>
      <c r="D23" s="3"/>
      <c r="E23" s="4"/>
      <c r="F23" s="4"/>
      <c r="H23" s="8"/>
      <c r="R23" s="9"/>
      <c r="S23" s="9"/>
    </row>
    <row r="24" spans="2:19" x14ac:dyDescent="0.2">
      <c r="B24" s="8"/>
      <c r="C24" s="12" t="s">
        <v>15</v>
      </c>
      <c r="D24" s="13"/>
      <c r="E24" s="6"/>
      <c r="F24" s="7"/>
      <c r="H24" s="8"/>
      <c r="R24" s="9"/>
      <c r="S24" s="9"/>
    </row>
    <row r="25" spans="2:19" x14ac:dyDescent="0.2">
      <c r="B25" s="8"/>
      <c r="C25" s="8" t="s">
        <v>6</v>
      </c>
      <c r="D25" s="3"/>
      <c r="E25" s="4"/>
      <c r="F25" s="9"/>
      <c r="H25" s="8"/>
      <c r="R25" s="9"/>
      <c r="S25" s="9"/>
    </row>
    <row r="26" spans="2:19" x14ac:dyDescent="0.2">
      <c r="B26" s="8"/>
      <c r="C26" s="8" t="s">
        <v>11</v>
      </c>
      <c r="D26" s="3"/>
      <c r="E26" s="4"/>
      <c r="F26" s="9"/>
      <c r="H26" s="8"/>
      <c r="R26" s="9"/>
      <c r="S26" s="9"/>
    </row>
    <row r="27" spans="2:19" x14ac:dyDescent="0.2">
      <c r="B27" s="8"/>
      <c r="C27" s="8"/>
      <c r="D27" s="3"/>
      <c r="E27" s="4"/>
      <c r="F27" s="9"/>
      <c r="H27" s="8"/>
      <c r="R27" s="9"/>
      <c r="S27" s="9"/>
    </row>
    <row r="28" spans="2:19" x14ac:dyDescent="0.2">
      <c r="B28" s="8"/>
      <c r="C28" s="8"/>
      <c r="D28" s="3"/>
      <c r="E28" s="4"/>
      <c r="F28" s="9"/>
      <c r="H28" s="8"/>
      <c r="R28" s="9"/>
      <c r="S28" s="9"/>
    </row>
    <row r="29" spans="2:19" x14ac:dyDescent="0.2">
      <c r="B29" s="8"/>
      <c r="C29" s="8"/>
      <c r="D29" s="3"/>
      <c r="E29" s="4"/>
      <c r="F29" s="9"/>
      <c r="H29" s="8"/>
      <c r="R29" s="9"/>
      <c r="S29" s="9"/>
    </row>
    <row r="30" spans="2:19" x14ac:dyDescent="0.2">
      <c r="B30" s="8"/>
      <c r="C30" s="8"/>
      <c r="D30" s="3"/>
      <c r="E30" s="4"/>
      <c r="F30" s="9"/>
      <c r="H30" s="8"/>
      <c r="R30" s="9"/>
      <c r="S30" s="9"/>
    </row>
    <row r="31" spans="2:19" x14ac:dyDescent="0.2">
      <c r="B31" s="8"/>
      <c r="C31" s="8"/>
      <c r="D31" s="3"/>
      <c r="E31" s="4"/>
      <c r="F31" s="9"/>
      <c r="H31" s="8"/>
      <c r="R31" s="9"/>
      <c r="S31" s="9"/>
    </row>
    <row r="32" spans="2:19" x14ac:dyDescent="0.2">
      <c r="B32" s="8"/>
      <c r="C32" s="8"/>
      <c r="D32" s="3"/>
      <c r="E32" s="4"/>
      <c r="F32" s="9"/>
      <c r="H32" s="8"/>
      <c r="R32" s="9"/>
      <c r="S32" s="9"/>
    </row>
    <row r="33" spans="2:19" x14ac:dyDescent="0.2">
      <c r="B33" s="8"/>
      <c r="C33" s="8"/>
      <c r="D33" s="3"/>
      <c r="E33" s="4"/>
      <c r="F33" s="9"/>
      <c r="H33" s="8"/>
      <c r="R33" s="9"/>
      <c r="S33" s="9"/>
    </row>
    <row r="34" spans="2:19" x14ac:dyDescent="0.2">
      <c r="B34" s="8"/>
      <c r="C34" s="8"/>
      <c r="D34" s="3"/>
      <c r="E34" s="4"/>
      <c r="F34" s="9"/>
      <c r="H34" s="8"/>
      <c r="R34" s="9"/>
      <c r="S34" s="9"/>
    </row>
    <row r="35" spans="2:19" x14ac:dyDescent="0.2">
      <c r="B35" s="8"/>
      <c r="C35" s="8"/>
      <c r="D35" s="3"/>
      <c r="E35" s="4"/>
      <c r="F35" s="9"/>
      <c r="H35" s="8"/>
      <c r="R35" s="9"/>
      <c r="S35" s="9"/>
    </row>
    <row r="36" spans="2:19" x14ac:dyDescent="0.2">
      <c r="B36" s="8"/>
      <c r="C36" s="8"/>
      <c r="D36" s="3"/>
      <c r="E36" s="4"/>
      <c r="F36" s="9"/>
      <c r="H36" s="8"/>
      <c r="R36" s="9"/>
      <c r="S36" s="9"/>
    </row>
    <row r="37" spans="2:19" x14ac:dyDescent="0.2">
      <c r="B37" s="8"/>
      <c r="C37" s="8"/>
      <c r="D37" s="3"/>
      <c r="E37" s="4"/>
      <c r="F37" s="9"/>
      <c r="H37" s="8"/>
      <c r="R37" s="9"/>
      <c r="S37" s="9"/>
    </row>
    <row r="38" spans="2:19" x14ac:dyDescent="0.2">
      <c r="B38" s="8"/>
      <c r="C38" s="8"/>
      <c r="D38" s="3"/>
      <c r="E38" s="4"/>
      <c r="F38" s="9"/>
      <c r="H38" s="8"/>
      <c r="R38" s="9"/>
      <c r="S38" s="9"/>
    </row>
    <row r="39" spans="2:19" x14ac:dyDescent="0.2">
      <c r="B39" s="8"/>
      <c r="C39" s="8"/>
      <c r="D39" s="3"/>
      <c r="E39" s="4"/>
      <c r="F39" s="9"/>
      <c r="H39" s="8"/>
      <c r="R39" s="9"/>
      <c r="S39" s="9"/>
    </row>
    <row r="40" spans="2:19" x14ac:dyDescent="0.2">
      <c r="B40" s="8"/>
      <c r="C40" s="8"/>
      <c r="D40" s="3"/>
      <c r="E40" s="4"/>
      <c r="F40" s="9"/>
      <c r="H40" s="8"/>
      <c r="R40" s="9"/>
      <c r="S40" s="9"/>
    </row>
    <row r="41" spans="2:19" x14ac:dyDescent="0.2">
      <c r="B41" s="8"/>
      <c r="C41" s="8"/>
      <c r="D41" s="3"/>
      <c r="E41" s="4"/>
      <c r="F41" s="9"/>
      <c r="H41" s="8"/>
      <c r="R41" s="9"/>
      <c r="S41" s="9"/>
    </row>
    <row r="42" spans="2:19" x14ac:dyDescent="0.2">
      <c r="B42" s="8"/>
      <c r="C42" s="10"/>
      <c r="D42" s="14"/>
      <c r="E42" s="5"/>
      <c r="F42" s="11"/>
      <c r="H42" s="10"/>
      <c r="I42" s="5"/>
      <c r="J42" s="5"/>
      <c r="K42" s="5"/>
      <c r="L42" s="5"/>
      <c r="M42" s="5"/>
      <c r="N42" s="5"/>
      <c r="O42" s="5"/>
      <c r="P42" s="5"/>
      <c r="Q42" s="5"/>
      <c r="R42" s="11"/>
      <c r="S42" s="9"/>
    </row>
    <row r="43" spans="2:19" ht="16.5" customHeight="1" x14ac:dyDescent="0.2">
      <c r="B43" s="10"/>
      <c r="C43" s="5"/>
      <c r="D43" s="1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1"/>
    </row>
    <row r="45" spans="2:19" ht="18" thickBot="1" x14ac:dyDescent="0.35">
      <c r="J45" s="35" t="s">
        <v>17</v>
      </c>
      <c r="K45" s="35"/>
      <c r="M45" s="42" t="s">
        <v>20</v>
      </c>
      <c r="N45" s="42" t="s">
        <v>19</v>
      </c>
      <c r="O45" s="43" t="s">
        <v>22</v>
      </c>
      <c r="P45" s="1"/>
      <c r="Q45" s="1"/>
      <c r="R45" s="1"/>
    </row>
    <row r="46" spans="2:19" ht="15.75" thickTop="1" x14ac:dyDescent="0.25">
      <c r="J46" s="22">
        <v>30.48</v>
      </c>
      <c r="K46" s="4" t="s">
        <v>18</v>
      </c>
      <c r="M46" s="24">
        <v>0.1</v>
      </c>
      <c r="N46" s="25">
        <f>M46*J$49</f>
        <v>0.33863900000000002</v>
      </c>
      <c r="O46" s="36">
        <f>N46/J$46</f>
        <v>1.1110203412073491E-2</v>
      </c>
      <c r="P46" s="1"/>
      <c r="Q46" s="1"/>
      <c r="R46" s="1"/>
    </row>
    <row r="47" spans="2:19" ht="15.75" thickBot="1" x14ac:dyDescent="0.3">
      <c r="M47" s="24">
        <v>0.2</v>
      </c>
      <c r="N47" s="27">
        <f t="shared" ref="N47:N52" si="2">M47*J$49</f>
        <v>0.67727800000000005</v>
      </c>
      <c r="O47" s="37">
        <f t="shared" ref="O47:O52" si="3">N47/J$46</f>
        <v>2.2220406824146981E-2</v>
      </c>
      <c r="P47" s="1"/>
      <c r="Q47" s="1"/>
      <c r="R47" s="1"/>
    </row>
    <row r="48" spans="2:19" ht="18.75" thickTop="1" thickBot="1" x14ac:dyDescent="0.35">
      <c r="J48" s="23" t="s">
        <v>21</v>
      </c>
      <c r="M48" s="32">
        <v>0.3</v>
      </c>
      <c r="N48" s="29">
        <f t="shared" si="2"/>
        <v>1.015917</v>
      </c>
      <c r="O48" s="38">
        <f t="shared" si="3"/>
        <v>3.333061023622047E-2</v>
      </c>
      <c r="P48" s="44" t="s">
        <v>23</v>
      </c>
      <c r="Q48" s="45"/>
      <c r="R48" s="46"/>
    </row>
    <row r="49" spans="10:18" ht="15.75" thickTop="1" x14ac:dyDescent="0.25">
      <c r="J49" s="22">
        <v>3.38639</v>
      </c>
      <c r="K49" s="4" t="s">
        <v>19</v>
      </c>
      <c r="M49" s="33">
        <v>0.4</v>
      </c>
      <c r="N49" s="30">
        <f t="shared" si="2"/>
        <v>1.3545560000000001</v>
      </c>
      <c r="O49" s="39">
        <f t="shared" si="3"/>
        <v>4.4440813648293963E-2</v>
      </c>
      <c r="P49" s="47"/>
      <c r="Q49" s="48"/>
      <c r="R49" s="49"/>
    </row>
    <row r="50" spans="10:18" ht="15.75" thickBot="1" x14ac:dyDescent="0.3">
      <c r="M50" s="34">
        <v>0.5</v>
      </c>
      <c r="N50" s="31">
        <f t="shared" si="2"/>
        <v>1.693195</v>
      </c>
      <c r="O50" s="40">
        <f t="shared" si="3"/>
        <v>5.5551017060367455E-2</v>
      </c>
      <c r="P50" s="50"/>
      <c r="Q50" s="51"/>
      <c r="R50" s="52"/>
    </row>
    <row r="51" spans="10:18" ht="15.75" thickTop="1" x14ac:dyDescent="0.25">
      <c r="M51" s="24">
        <v>0.6</v>
      </c>
      <c r="N51" s="28">
        <f t="shared" si="2"/>
        <v>2.0318339999999999</v>
      </c>
      <c r="O51" s="41">
        <f t="shared" si="3"/>
        <v>6.6661220472440941E-2</v>
      </c>
      <c r="P51" s="1"/>
      <c r="Q51" s="1"/>
      <c r="R51" s="1"/>
    </row>
    <row r="52" spans="10:18" ht="15" x14ac:dyDescent="0.25">
      <c r="M52" s="24">
        <v>0.7</v>
      </c>
      <c r="N52" s="25">
        <f t="shared" si="2"/>
        <v>2.3704730000000001</v>
      </c>
      <c r="O52" s="36">
        <f t="shared" si="3"/>
        <v>7.777142388451444E-2</v>
      </c>
      <c r="P52" s="1"/>
      <c r="Q52" s="1"/>
      <c r="R52" s="1"/>
    </row>
  </sheetData>
  <mergeCells count="2">
    <mergeCell ref="Z7:AB9"/>
    <mergeCell ref="P48:R50"/>
  </mergeCells>
  <pageMargins left="0.7" right="0.7" top="0.75" bottom="0.75" header="0.3" footer="0.3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Clewlow</dc:creator>
  <cp:lastModifiedBy>Sandeep Waghulde</cp:lastModifiedBy>
  <dcterms:created xsi:type="dcterms:W3CDTF">2016-11-03T22:00:07Z</dcterms:created>
  <dcterms:modified xsi:type="dcterms:W3CDTF">2020-03-16T02:39:02Z</dcterms:modified>
</cp:coreProperties>
</file>