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\home\ep191\Desktop\MPS\"/>
    </mc:Choice>
  </mc:AlternateContent>
  <bookViews>
    <workbookView xWindow="0" yWindow="0" windowWidth="1188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AF20" i="1" l="1"/>
  <c r="S20" i="1"/>
  <c r="F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K59" i="1" l="1"/>
  <c r="I59" i="1"/>
  <c r="K58" i="1"/>
  <c r="I58" i="1"/>
  <c r="G66" i="1" l="1"/>
  <c r="G65" i="1"/>
  <c r="G64" i="1"/>
  <c r="G63" i="1"/>
  <c r="G67" i="1"/>
  <c r="C23" i="1" s="1"/>
  <c r="F59" i="1"/>
  <c r="L59" i="1" s="1"/>
  <c r="F58" i="1"/>
  <c r="L58" i="1" s="1"/>
  <c r="C24" i="1" s="1"/>
  <c r="I48" i="1"/>
  <c r="G48" i="1"/>
  <c r="E48" i="1"/>
  <c r="I47" i="1"/>
  <c r="G47" i="1"/>
  <c r="E47" i="1"/>
  <c r="I46" i="1"/>
  <c r="G46" i="1"/>
  <c r="E46" i="1"/>
  <c r="I45" i="1"/>
  <c r="G45" i="1"/>
  <c r="E45" i="1"/>
  <c r="I44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9" i="1"/>
  <c r="G39" i="1"/>
  <c r="E39" i="1"/>
  <c r="I38" i="1"/>
  <c r="G38" i="1"/>
  <c r="E38" i="1"/>
  <c r="I37" i="1"/>
  <c r="G37" i="1"/>
  <c r="E37" i="1"/>
  <c r="I36" i="1"/>
  <c r="G36" i="1"/>
  <c r="E36" i="1"/>
  <c r="I35" i="1"/>
  <c r="G35" i="1"/>
  <c r="E35" i="1"/>
  <c r="D40" i="1" l="1"/>
  <c r="D36" i="1"/>
  <c r="D43" i="1"/>
  <c r="D48" i="1"/>
  <c r="D41" i="1"/>
  <c r="D37" i="1"/>
  <c r="D47" i="1"/>
  <c r="D44" i="1"/>
  <c r="D39" i="1"/>
  <c r="D42" i="1"/>
  <c r="D35" i="1"/>
  <c r="F36" i="1" s="1"/>
  <c r="D46" i="1"/>
  <c r="D45" i="1"/>
  <c r="D38" i="1"/>
  <c r="F38" i="1" l="1"/>
  <c r="F40" i="1"/>
  <c r="F35" i="1"/>
  <c r="H36" i="1" s="1"/>
  <c r="F37" i="1"/>
  <c r="F41" i="1"/>
  <c r="F45" i="1"/>
  <c r="F42" i="1"/>
  <c r="F44" i="1"/>
  <c r="H35" i="1"/>
  <c r="J36" i="1" s="1"/>
  <c r="H37" i="1"/>
  <c r="C22" i="1"/>
  <c r="C21" i="1" s="1"/>
  <c r="F48" i="1"/>
  <c r="F47" i="1"/>
  <c r="F46" i="1"/>
  <c r="F43" i="1"/>
  <c r="F39" i="1"/>
  <c r="H42" i="1" s="1"/>
  <c r="H38" i="1" l="1"/>
  <c r="H40" i="1"/>
  <c r="H45" i="1"/>
  <c r="H43" i="1"/>
  <c r="H48" i="1"/>
  <c r="H47" i="1"/>
  <c r="H46" i="1"/>
  <c r="J38" i="1"/>
  <c r="H39" i="1"/>
  <c r="H44" i="1"/>
  <c r="J35" i="1"/>
  <c r="H41" i="1"/>
  <c r="J42" i="1" s="1"/>
  <c r="J39" i="1"/>
  <c r="J37" i="1"/>
  <c r="J43" i="1" l="1"/>
  <c r="J44" i="1"/>
  <c r="J45" i="1"/>
  <c r="J41" i="1"/>
  <c r="J48" i="1"/>
  <c r="J46" i="1"/>
  <c r="J47" i="1"/>
  <c r="J40" i="1"/>
</calcChain>
</file>

<file path=xl/sharedStrings.xml><?xml version="1.0" encoding="utf-8"?>
<sst xmlns="http://schemas.openxmlformats.org/spreadsheetml/2006/main" count="136" uniqueCount="117">
  <si>
    <t>Q1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</si>
  <si>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</si>
  <si>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</si>
  <si>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</si>
  <si>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</si>
  <si>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</si>
  <si>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</si>
  <si>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</si>
  <si>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</si>
  <si>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</si>
  <si>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</si>
  <si>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</si>
  <si>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</si>
  <si>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</si>
  <si>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</si>
  <si>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</si>
  <si>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</si>
  <si>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</si>
  <si>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</si>
  <si>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</si>
  <si>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</si>
  <si>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</si>
  <si>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</si>
  <si>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</si>
  <si>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</si>
  <si>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</si>
  <si>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</si>
  <si>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</si>
  <si>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</si>
  <si>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</si>
  <si>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</si>
  <si>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</si>
  <si>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Nr</t>
  </si>
  <si>
    <t>Nume</t>
  </si>
  <si>
    <t>Activitate</t>
  </si>
  <si>
    <t>Cost / ora (EUR)</t>
  </si>
  <si>
    <t>Total ore</t>
  </si>
  <si>
    <t>Marco Rossi</t>
  </si>
  <si>
    <t>dezv. frontend</t>
  </si>
  <si>
    <t>Gheorghe Stefan</t>
  </si>
  <si>
    <t>Sofia Bianchi</t>
  </si>
  <si>
    <t>Dezvoltare software</t>
  </si>
  <si>
    <t>Giulia Ferrari</t>
  </si>
  <si>
    <t>Testare</t>
  </si>
  <si>
    <t>Alessandro Moretti</t>
  </si>
  <si>
    <t>Administrare rețele</t>
  </si>
  <si>
    <t>Carter Jack</t>
  </si>
  <si>
    <t>Securitate cibernetică</t>
  </si>
  <si>
    <t>Mike Ross</t>
  </si>
  <si>
    <t>Baze de date</t>
  </si>
  <si>
    <t>Alexandru Stan</t>
  </si>
  <si>
    <t>Web development</t>
  </si>
  <si>
    <t>Ioana Petrescu</t>
  </si>
  <si>
    <t>Vasile Georgescu</t>
  </si>
  <si>
    <t>Ana Mihai</t>
  </si>
  <si>
    <t>Cloud computing</t>
  </si>
  <si>
    <t>Gabriel Marinescu</t>
  </si>
  <si>
    <t>Cristina Popa</t>
  </si>
  <si>
    <t>Dezv. Backend</t>
  </si>
  <si>
    <t>Parteni Elena</t>
  </si>
  <si>
    <t>Project Manager</t>
  </si>
  <si>
    <t>Buget Total</t>
  </si>
  <si>
    <t>Buget costuri resurse umane</t>
  </si>
  <si>
    <t>Buget achizitii</t>
  </si>
  <si>
    <t>Buget deplasari</t>
  </si>
  <si>
    <t>senior</t>
  </si>
  <si>
    <t>echipa_tot</t>
  </si>
  <si>
    <t>rom</t>
  </si>
  <si>
    <t>it</t>
  </si>
  <si>
    <t>ang</t>
  </si>
  <si>
    <t>Total cost</t>
  </si>
  <si>
    <t>Q1/ore</t>
  </si>
  <si>
    <t>Q1/cost</t>
  </si>
  <si>
    <t>Q2/ore</t>
  </si>
  <si>
    <t>Q2/cost</t>
  </si>
  <si>
    <t>Q3/ore</t>
  </si>
  <si>
    <t>Q3/cost</t>
  </si>
  <si>
    <t>Nr. Crt</t>
  </si>
  <si>
    <t>Grup</t>
  </si>
  <si>
    <t>Plecati din</t>
  </si>
  <si>
    <t>Plecati in</t>
  </si>
  <si>
    <t>Durata deplasare</t>
  </si>
  <si>
    <t>Romania,Bucuresti</t>
  </si>
  <si>
    <t>Italia, Milano</t>
  </si>
  <si>
    <t>15 IULIE - 19 IULIE 2024 (ww29)</t>
  </si>
  <si>
    <t>UK, Londra</t>
  </si>
  <si>
    <t>Romania, Bucuresti</t>
  </si>
  <si>
    <t>3 IUNIE- 14 IUNIE 2024 (ww23-24)</t>
  </si>
  <si>
    <t>Cost deplasari</t>
  </si>
  <si>
    <t>Nr. Deplasare</t>
  </si>
  <si>
    <t>Nr. Pers</t>
  </si>
  <si>
    <t>Bilet avion dus intors</t>
  </si>
  <si>
    <t xml:space="preserve"> avion(total)</t>
  </si>
  <si>
    <t>TRANSPORT</t>
  </si>
  <si>
    <t>Hotel (pers)</t>
  </si>
  <si>
    <t>Hotel (total)</t>
  </si>
  <si>
    <t>Diurna (pers)</t>
  </si>
  <si>
    <t>Diurna (total)</t>
  </si>
  <si>
    <t>Total</t>
  </si>
  <si>
    <t>TIP</t>
  </si>
  <si>
    <t>ACHIZITII</t>
  </si>
  <si>
    <t>BUC</t>
  </si>
  <si>
    <t>COST</t>
  </si>
  <si>
    <t>TOTAL</t>
  </si>
  <si>
    <t>HW</t>
  </si>
  <si>
    <t xml:space="preserve">Laptop ultraportabil lenovo thinkpad </t>
  </si>
  <si>
    <t>Server</t>
  </si>
  <si>
    <t>SW</t>
  </si>
  <si>
    <t>Licenta windows 11 PRO</t>
  </si>
  <si>
    <t xml:space="preserve">Licenta SQL </t>
  </si>
  <si>
    <t>JetBrains All Products Pack</t>
  </si>
  <si>
    <t xml:space="preserve">Nr. Zile </t>
  </si>
  <si>
    <t>Concediu</t>
  </si>
  <si>
    <t>Backend development</t>
  </si>
  <si>
    <t>Arhitect software</t>
  </si>
  <si>
    <t>6,7</t>
  </si>
  <si>
    <t>14, 11, 9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</si>
</sst>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1" applyNumberFormat="0" applyFill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5" fillId="7" borderId="1" xfId="4" applyFill="1"/>
    <xf numFmtId="0" fontId="5" fillId="8" borderId="2" xfId="4" applyFill="1" applyBorder="1"/>
    <xf numFmtId="0" fontId="5" fillId="8" borderId="0" xfId="4" applyFill="1" applyBorder="1"/>
    <xf numFmtId="0" fontId="2" fillId="2" borderId="3" xfId="1" applyBorder="1" applyAlignment="1">
      <alignment horizontal="left" vertical="center"/>
    </xf>
    <xf numFmtId="0" fontId="1" fillId="10" borderId="3" xfId="9" applyBorder="1"/>
    <xf numFmtId="0" fontId="6" fillId="9" borderId="3" xfId="8" applyBorder="1" applyAlignment="1">
      <alignment horizontal="left" vertical="center"/>
    </xf>
    <xf numFmtId="0" fontId="2" fillId="2" borderId="3" xfId="1" applyBorder="1" applyAlignment="1">
      <alignment horizontal="left" vertical="center" indent="1"/>
    </xf>
    <xf numFmtId="0" fontId="2" fillId="2" borderId="3" xfId="1" applyBorder="1"/>
    <xf numFmtId="0" fontId="3" fillId="3" borderId="3" xfId="2" applyBorder="1" applyAlignment="1">
      <alignment horizontal="left" indent="1"/>
    </xf>
    <xf numFmtId="0" fontId="3" fillId="3" borderId="3" xfId="2" applyBorder="1" applyAlignment="1">
      <alignment horizontal="left" vertical="center" indent="1"/>
    </xf>
    <xf numFmtId="0" fontId="4" fillId="4" borderId="3" xfId="3" applyBorder="1" applyAlignment="1">
      <alignment horizontal="left" vertical="center" indent="1"/>
    </xf>
    <xf numFmtId="0" fontId="6" fillId="9" borderId="3" xfId="8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Fill="1" applyBorder="1"/>
    <xf numFmtId="0" fontId="1" fillId="7" borderId="3" xfId="6" applyBorder="1" applyAlignment="1">
      <alignment wrapText="1"/>
    </xf>
    <xf numFmtId="0" fontId="1" fillId="7" borderId="3" xfId="6" applyBorder="1"/>
    <xf numFmtId="0" fontId="0" fillId="0" borderId="3" xfId="0" applyBorder="1" applyAlignment="1">
      <alignment wrapText="1"/>
    </xf>
    <xf numFmtId="0" fontId="5" fillId="7" borderId="2" xfId="4" applyFill="1" applyBorder="1"/>
    <xf numFmtId="0" fontId="1" fillId="6" borderId="3" xfId="5" applyBorder="1"/>
    <xf numFmtId="0" fontId="9" fillId="0" borderId="3" xfId="10" applyBorder="1"/>
    <xf numFmtId="0" fontId="1" fillId="6" borderId="4" xfId="5" applyBorder="1"/>
    <xf numFmtId="0" fontId="5" fillId="7" borderId="1" xfId="4" applyFill="1" applyAlignment="1">
      <alignment horizontal="centerContinuous"/>
    </xf>
    <xf numFmtId="0" fontId="5" fillId="7" borderId="1" xfId="4" applyFill="1" applyAlignment="1">
      <alignment horizontal="centerContinuous" wrapText="1"/>
    </xf>
    <xf numFmtId="0" fontId="5" fillId="11" borderId="6" xfId="4" applyFill="1" applyBorder="1"/>
    <xf numFmtId="0" fontId="5" fillId="6" borderId="6" xfId="4" applyFill="1" applyBorder="1"/>
    <xf numFmtId="0" fontId="5" fillId="11" borderId="5" xfId="4" applyFill="1" applyBorder="1"/>
    <xf numFmtId="0" fontId="5" fillId="6" borderId="5" xfId="4" applyFill="1" applyBorder="1"/>
    <xf numFmtId="0" fontId="4" fillId="4" borderId="3" xfId="3" applyBorder="1"/>
    <xf numFmtId="0" fontId="3" fillId="3" borderId="3" xfId="2" applyBorder="1"/>
    <xf numFmtId="0" fontId="5" fillId="8" borderId="6" xfId="4" applyFill="1" applyBorder="1"/>
    <xf numFmtId="0" fontId="6" fillId="9" borderId="7" xfId="8" applyBorder="1"/>
    <xf numFmtId="0" fontId="0" fillId="0" borderId="7" xfId="0" applyBorder="1"/>
    <xf numFmtId="0" fontId="1" fillId="6" borderId="8" xfId="5" applyBorder="1"/>
    <xf numFmtId="0" fontId="4" fillId="4" borderId="7" xfId="3" applyBorder="1"/>
    <xf numFmtId="0" fontId="2" fillId="2" borderId="7" xfId="1" applyBorder="1"/>
    <xf numFmtId="0" fontId="0" fillId="0" borderId="9" xfId="0" applyBorder="1"/>
    <xf numFmtId="0" fontId="3" fillId="3" borderId="9" xfId="2" applyBorder="1"/>
    <xf numFmtId="0" fontId="5" fillId="7" borderId="1" xfId="4" applyNumberFormat="1" applyFill="1" applyAlignment="1">
      <alignment horizontal="center"/>
    </xf>
    <xf numFmtId="0" fontId="5" fillId="5" borderId="1" xfId="4" applyFill="1" applyAlignment="1">
      <alignment horizontal="center"/>
    </xf>
    <xf numFmtId="0" fontId="5" fillId="10" borderId="1" xfId="4" applyFill="1" applyAlignment="1">
      <alignment horizontal="center"/>
    </xf>
    <xf numFmtId="0" fontId="6" fillId="8" borderId="1" xfId="7" applyBorder="1"/>
    <xf numFmtId="0" fontId="5" fillId="7" borderId="3" xfId="4" applyFill="1" applyBorder="1"/>
    <xf numFmtId="0" fontId="5" fillId="5" borderId="3" xfId="4" applyFill="1" applyBorder="1"/>
    <xf numFmtId="0" fontId="5" fillId="10" borderId="3" xfId="4" applyFill="1" applyBorder="1"/>
    <xf numFmtId="0" fontId="5" fillId="8" borderId="3" xfId="4" applyFill="1" applyBorder="1"/>
    <xf numFmtId="0" fontId="7" fillId="0" borderId="3" xfId="0" applyFont="1" applyBorder="1"/>
    <xf numFmtId="0" fontId="8" fillId="0" borderId="3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</cellXfs>
  <cellStyles count="11">
    <cellStyle name="20% - Accent1" xfId="5" builtinId="30"/>
    <cellStyle name="20% - Accent5" xfId="9" builtinId="46"/>
    <cellStyle name="40% - Accent1" xfId="6" builtinId="31"/>
    <cellStyle name="60% - Accent1" xfId="7" builtinId="32"/>
    <cellStyle name="Accent2" xfId="8" builtinId="33"/>
    <cellStyle name="Bad" xfId="2" builtinId="27"/>
    <cellStyle name="Good" xfId="1" builtinId="26"/>
    <cellStyle name="Hyperlink" xfId="10" builtinId="8"/>
    <cellStyle name="Neutral" xfId="3" builtinId="2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tex.ro/licenta-microsoft-windows-11-pro-fpp-engleza-64bit-usb/cpd/SOPHAV00163/" TargetMode="External"/><Relationship Id="rId2" Type="http://schemas.openxmlformats.org/officeDocument/2006/relationships/hyperlink" Target="https://www.emag.ro/server-hpe-solution-server-proliant-dl380-gen10-intel-xeon-silver-4210-10-core-2-20ghz-14mb-32gb-1x32gb-pc4-2933y-ddr4-rdimm-8xhot-plug-2-5-small-form-factor-smart-carrier-smart-array-p408i-a-sr-no-op/pd/D12B5YMBM/?cmpid=101276&amp;utm_sou" TargetMode="External"/><Relationship Id="rId1" Type="http://schemas.openxmlformats.org/officeDocument/2006/relationships/hyperlink" Target="https://www.emag.ro/laptop-lenovo-thinkpad-t14-gen-4-cu-procesor-intelr-coretm-i7-1355u-pana-la-5-0-ghz-14-wuxga-ips-16gb-ddr5-512gb-ssd-intelr-uhd-graphics-windows-11-pro-thunder-black-21hd0091ri/pd/DZ2PM3YBM/?cmpid=86846&amp;utm_source=google&amp;utm_medium=cp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icentepc.ro/cumpara/sql-server-2022-standard-core-2-core-license-pack-7748520?gad_source=1&amp;gclid=Cj0KCQjwiMmwBhDmARIsABeQ7xSasezTN_zuoecpasCnJuhiXB2R0jHCDOKEluk8hy490O_DjXNkofUaAvDoEALw_wcB" TargetMode="External"/><Relationship Id="rId4" Type="http://schemas.openxmlformats.org/officeDocument/2006/relationships/hyperlink" Target="https://www.jetbrains.com/store/?section=commercial&amp;billing=year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abSelected="1" topLeftCell="A46" workbookViewId="0">
      <selection activeCell="D53" sqref="D53"/>
    </sheetView>
  </sheetViews>
  <sheetFormatPr defaultRowHeight="15" x14ac:dyDescent="0.25"/>
  <cols>
    <col min="1" max="1" width="11" customWidth="1"/>
    <col min="2" max="2" width="26.7109375" bestFit="1" customWidth="1"/>
    <col min="3" max="3" width="24.7109375" bestFit="1" customWidth="1"/>
    <col min="4" max="4" width="22.140625" customWidth="1"/>
    <col min="5" max="5" width="23.140625" customWidth="1"/>
    <col min="6" max="6" width="19.42578125" customWidth="1"/>
    <col min="7" max="7" width="39" bestFit="1" customWidth="1"/>
    <col min="8" max="8" width="11.5703125" customWidth="1"/>
    <col min="9" max="9" width="12.140625" customWidth="1"/>
    <col min="10" max="10" width="13.5703125" customWidth="1"/>
    <col min="11" max="11" width="12.7109375" customWidth="1"/>
    <col min="12" max="12" width="13.28515625" customWidth="1"/>
    <col min="58" max="58" width="11.42578125" customWidth="1"/>
  </cols>
  <sheetData>
    <row r="1" spans="1:36" x14ac:dyDescent="0.25">
      <c r="F1" s="49" t="s">
        <v>0</v>
      </c>
      <c r="G1" s="49"/>
      <c r="H1" s="49"/>
      <c r="I1" s="49"/>
      <c r="J1" s="49"/>
      <c r="K1" s="49"/>
      <c r="L1" s="49"/>
      <c r="M1" s="49"/>
      <c r="N1" s="49"/>
    </row>
    <row r="2" spans="1:36" x14ac:dyDescent="0.25">
      <c r="F2" s="43" t="s">
        <v>1</v>
      </c>
      <c r="G2" s="43" t="s">
        <v>2</v>
      </c>
      <c r="H2" s="43" t="s">
        <v>3</v>
      </c>
      <c r="I2" s="43" t="s">
        <v>4</v>
      </c>
      <c r="J2" s="43" t="s">
        <v>5</v>
      </c>
      <c r="K2" s="43" t="s">
        <v>6</v>
      </c>
      <c r="L2" s="43" t="s">
        <v>7</v>
      </c>
      <c r="M2" s="43" t="s">
        <v>8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4" t="s">
        <v>14</v>
      </c>
      <c r="T2" s="44" t="s">
        <v>15</v>
      </c>
      <c r="U2" s="44" t="s">
        <v>16</v>
      </c>
      <c r="V2" s="44" t="s">
        <v>17</v>
      </c>
      <c r="W2" s="44" t="s">
        <v>18</v>
      </c>
      <c r="X2" s="44" t="s">
        <v>19</v>
      </c>
      <c r="Y2" s="44" t="s">
        <v>20</v>
      </c>
      <c r="Z2" s="44" t="s">
        <v>21</v>
      </c>
      <c r="AA2" s="44" t="s">
        <v>22</v>
      </c>
      <c r="AB2" s="44" t="s">
        <v>23</v>
      </c>
      <c r="AC2" s="44" t="s">
        <v>24</v>
      </c>
      <c r="AD2" s="44" t="s">
        <v>25</v>
      </c>
      <c r="AE2" s="44" t="s">
        <v>26</v>
      </c>
      <c r="AF2" s="45" t="s">
        <v>27</v>
      </c>
      <c r="AG2" s="45" t="s">
        <v>28</v>
      </c>
      <c r="AH2" s="45" t="s">
        <v>29</v>
      </c>
      <c r="AI2" s="45" t="s">
        <v>30</v>
      </c>
      <c r="AJ2" s="45" t="s">
        <v>31</v>
      </c>
    </row>
    <row r="3" spans="1:36" x14ac:dyDescent="0.25">
      <c r="A3" s="46" t="s">
        <v>32</v>
      </c>
      <c r="B3" s="46" t="s">
        <v>33</v>
      </c>
      <c r="C3" s="46" t="s">
        <v>34</v>
      </c>
      <c r="D3" s="46" t="s">
        <v>35</v>
      </c>
      <c r="E3" s="46" t="s">
        <v>36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spans="1:36" ht="15.75" x14ac:dyDescent="0.25">
      <c r="A4" s="14">
        <v>1</v>
      </c>
      <c r="B4" s="4" t="s">
        <v>37</v>
      </c>
      <c r="C4" s="47" t="s">
        <v>38</v>
      </c>
      <c r="D4" s="14">
        <v>17</v>
      </c>
      <c r="E4" s="14">
        <f t="shared" ref="E4:E17" si="0">SUM(F4:AJ4)</f>
        <v>1088</v>
      </c>
      <c r="F4" s="8">
        <v>32</v>
      </c>
      <c r="G4" s="14">
        <v>40</v>
      </c>
      <c r="H4" s="14">
        <v>40</v>
      </c>
      <c r="I4" s="14">
        <v>40</v>
      </c>
      <c r="J4" s="14">
        <v>40</v>
      </c>
      <c r="K4" s="14">
        <v>40</v>
      </c>
      <c r="L4" s="5">
        <v>0</v>
      </c>
      <c r="M4" s="14">
        <v>40</v>
      </c>
      <c r="N4" s="14">
        <v>40</v>
      </c>
      <c r="O4" s="14">
        <v>40</v>
      </c>
      <c r="P4" s="14">
        <v>40</v>
      </c>
      <c r="Q4" s="14">
        <v>40</v>
      </c>
      <c r="R4" s="8">
        <v>32</v>
      </c>
      <c r="S4" s="8">
        <v>32</v>
      </c>
      <c r="T4" s="14">
        <v>40</v>
      </c>
      <c r="U4" s="14">
        <v>40</v>
      </c>
      <c r="V4" s="8">
        <v>32</v>
      </c>
      <c r="W4" s="8">
        <v>32</v>
      </c>
      <c r="X4" s="14">
        <v>40</v>
      </c>
      <c r="Y4" s="14">
        <v>40</v>
      </c>
      <c r="Z4" s="5">
        <v>0</v>
      </c>
      <c r="AA4" s="14">
        <v>40</v>
      </c>
      <c r="AB4" s="14">
        <v>40</v>
      </c>
      <c r="AC4" s="14">
        <v>40</v>
      </c>
      <c r="AD4" s="14">
        <v>40</v>
      </c>
      <c r="AE4" s="14">
        <v>40</v>
      </c>
      <c r="AF4" s="14">
        <v>40</v>
      </c>
      <c r="AG4" s="14">
        <v>40</v>
      </c>
      <c r="AH4" s="14">
        <v>40</v>
      </c>
      <c r="AI4" s="5">
        <v>8</v>
      </c>
      <c r="AJ4" s="14">
        <v>40</v>
      </c>
    </row>
    <row r="5" spans="1:36" ht="15.75" x14ac:dyDescent="0.25">
      <c r="A5" s="14">
        <v>2</v>
      </c>
      <c r="B5" s="6" t="s">
        <v>39</v>
      </c>
      <c r="C5" s="47" t="s">
        <v>38</v>
      </c>
      <c r="D5" s="14">
        <v>17</v>
      </c>
      <c r="E5" s="14">
        <f t="shared" si="0"/>
        <v>1056</v>
      </c>
      <c r="F5" s="29">
        <v>24</v>
      </c>
      <c r="G5" s="14">
        <v>40</v>
      </c>
      <c r="H5" s="14">
        <v>40</v>
      </c>
      <c r="I5" s="29">
        <v>32</v>
      </c>
      <c r="J5" s="14">
        <v>40</v>
      </c>
      <c r="K5" s="5">
        <v>0</v>
      </c>
      <c r="L5" s="14">
        <v>40</v>
      </c>
      <c r="M5" s="14">
        <v>40</v>
      </c>
      <c r="N5" s="14">
        <v>40</v>
      </c>
      <c r="O5" s="14">
        <v>40</v>
      </c>
      <c r="P5" s="5">
        <v>0</v>
      </c>
      <c r="Q5" s="14">
        <v>40</v>
      </c>
      <c r="R5" s="14">
        <v>40</v>
      </c>
      <c r="S5" s="14">
        <v>40</v>
      </c>
      <c r="T5" s="14">
        <v>40</v>
      </c>
      <c r="U5" s="14">
        <v>40</v>
      </c>
      <c r="V5" s="14">
        <v>40</v>
      </c>
      <c r="W5" s="29">
        <v>16</v>
      </c>
      <c r="X5" s="29">
        <v>32</v>
      </c>
      <c r="Y5" s="14">
        <v>40</v>
      </c>
      <c r="Z5" s="14">
        <v>40</v>
      </c>
      <c r="AA5" s="5">
        <v>16</v>
      </c>
      <c r="AB5" s="14">
        <v>40</v>
      </c>
      <c r="AC5" s="14">
        <v>40</v>
      </c>
      <c r="AD5" s="14">
        <v>40</v>
      </c>
      <c r="AE5" s="29">
        <v>32</v>
      </c>
      <c r="AF5" s="5">
        <v>24</v>
      </c>
      <c r="AG5" s="14">
        <v>40</v>
      </c>
      <c r="AH5" s="14">
        <v>40</v>
      </c>
      <c r="AI5" s="14">
        <v>40</v>
      </c>
      <c r="AJ5" s="14">
        <v>40</v>
      </c>
    </row>
    <row r="6" spans="1:36" x14ac:dyDescent="0.25">
      <c r="A6" s="14">
        <v>3</v>
      </c>
      <c r="B6" s="4" t="s">
        <v>40</v>
      </c>
      <c r="C6" s="48" t="s">
        <v>41</v>
      </c>
      <c r="D6" s="14">
        <v>17</v>
      </c>
      <c r="E6" s="14">
        <f t="shared" si="0"/>
        <v>1160</v>
      </c>
      <c r="F6" s="8">
        <v>32</v>
      </c>
      <c r="G6" s="14">
        <v>40</v>
      </c>
      <c r="H6" s="14">
        <v>40</v>
      </c>
      <c r="I6" s="14">
        <v>40</v>
      </c>
      <c r="J6" s="14">
        <v>40</v>
      </c>
      <c r="K6" s="14">
        <v>40</v>
      </c>
      <c r="L6" s="5">
        <v>16</v>
      </c>
      <c r="M6" s="14">
        <v>40</v>
      </c>
      <c r="N6" s="14">
        <v>40</v>
      </c>
      <c r="O6" s="14">
        <v>40</v>
      </c>
      <c r="P6" s="14">
        <v>40</v>
      </c>
      <c r="Q6" s="14">
        <v>40</v>
      </c>
      <c r="R6" s="8">
        <v>32</v>
      </c>
      <c r="S6" s="8">
        <v>32</v>
      </c>
      <c r="T6" s="14">
        <v>40</v>
      </c>
      <c r="U6" s="14">
        <v>40</v>
      </c>
      <c r="V6" s="8">
        <v>32</v>
      </c>
      <c r="W6" s="8">
        <v>32</v>
      </c>
      <c r="X6" s="5">
        <v>24</v>
      </c>
      <c r="Y6" s="14">
        <v>40</v>
      </c>
      <c r="Z6" s="14">
        <v>40</v>
      </c>
      <c r="AA6" s="14">
        <v>40</v>
      </c>
      <c r="AB6" s="14">
        <v>40</v>
      </c>
      <c r="AC6" s="14">
        <v>40</v>
      </c>
      <c r="AD6" s="14">
        <v>40</v>
      </c>
      <c r="AE6" s="14">
        <v>40</v>
      </c>
      <c r="AF6" s="14">
        <v>40</v>
      </c>
      <c r="AG6" s="14">
        <v>40</v>
      </c>
      <c r="AH6" s="14">
        <v>40</v>
      </c>
      <c r="AI6" s="14">
        <v>40</v>
      </c>
      <c r="AJ6" s="14">
        <v>40</v>
      </c>
    </row>
    <row r="7" spans="1:36" x14ac:dyDescent="0.25">
      <c r="A7" s="14">
        <v>4</v>
      </c>
      <c r="B7" s="7" t="s">
        <v>42</v>
      </c>
      <c r="C7" s="48" t="s">
        <v>43</v>
      </c>
      <c r="D7" s="14">
        <v>17</v>
      </c>
      <c r="E7" s="14">
        <f t="shared" si="0"/>
        <v>1096</v>
      </c>
      <c r="F7" s="8">
        <v>32</v>
      </c>
      <c r="G7" s="5">
        <v>0</v>
      </c>
      <c r="H7" s="14">
        <v>40</v>
      </c>
      <c r="I7" s="20">
        <v>32</v>
      </c>
      <c r="J7" s="14">
        <v>40</v>
      </c>
      <c r="K7" s="14">
        <v>40</v>
      </c>
      <c r="L7" s="14">
        <v>40</v>
      </c>
      <c r="M7" s="14">
        <v>40</v>
      </c>
      <c r="N7" s="14">
        <v>40</v>
      </c>
      <c r="O7" s="14">
        <v>40</v>
      </c>
      <c r="P7" s="14">
        <v>40</v>
      </c>
      <c r="Q7" s="14">
        <v>40</v>
      </c>
      <c r="R7" s="8">
        <v>32</v>
      </c>
      <c r="S7" s="8">
        <v>32</v>
      </c>
      <c r="T7" s="14">
        <v>40</v>
      </c>
      <c r="U7" s="14">
        <v>40</v>
      </c>
      <c r="V7" s="8">
        <v>32</v>
      </c>
      <c r="W7" s="8">
        <v>32</v>
      </c>
      <c r="X7" s="14">
        <v>40</v>
      </c>
      <c r="Y7" s="5">
        <v>8</v>
      </c>
      <c r="Z7" s="14">
        <v>40</v>
      </c>
      <c r="AA7" s="14">
        <v>40</v>
      </c>
      <c r="AB7" s="14">
        <v>40</v>
      </c>
      <c r="AC7" s="14">
        <v>40</v>
      </c>
      <c r="AD7" s="20">
        <v>32</v>
      </c>
      <c r="AE7" s="20">
        <v>32</v>
      </c>
      <c r="AF7" s="14">
        <v>40</v>
      </c>
      <c r="AG7" s="14">
        <v>40</v>
      </c>
      <c r="AH7" s="14">
        <v>40</v>
      </c>
      <c r="AI7" s="14">
        <v>40</v>
      </c>
      <c r="AJ7" s="5">
        <v>32</v>
      </c>
    </row>
    <row r="8" spans="1:36" x14ac:dyDescent="0.25">
      <c r="A8" s="14">
        <v>5</v>
      </c>
      <c r="B8" s="8" t="s">
        <v>44</v>
      </c>
      <c r="C8" s="48" t="s">
        <v>45</v>
      </c>
      <c r="D8" s="14">
        <v>17</v>
      </c>
      <c r="E8" s="14">
        <f t="shared" si="0"/>
        <v>1056</v>
      </c>
      <c r="F8" s="8">
        <v>32</v>
      </c>
      <c r="G8" s="14">
        <v>40</v>
      </c>
      <c r="H8" s="5">
        <v>24</v>
      </c>
      <c r="I8" s="20">
        <v>32</v>
      </c>
      <c r="J8" s="5">
        <v>32</v>
      </c>
      <c r="K8" s="14">
        <v>40</v>
      </c>
      <c r="L8" s="5">
        <v>32</v>
      </c>
      <c r="M8" s="14">
        <v>40</v>
      </c>
      <c r="N8" s="14">
        <v>40</v>
      </c>
      <c r="O8" s="14">
        <v>40</v>
      </c>
      <c r="P8" s="5">
        <v>32</v>
      </c>
      <c r="Q8" s="14">
        <v>40</v>
      </c>
      <c r="R8" s="8">
        <v>32</v>
      </c>
      <c r="S8" s="8">
        <v>32</v>
      </c>
      <c r="T8" s="14">
        <v>40</v>
      </c>
      <c r="U8" s="5">
        <v>0</v>
      </c>
      <c r="V8" s="8">
        <v>32</v>
      </c>
      <c r="W8" s="8">
        <v>32</v>
      </c>
      <c r="X8" s="14">
        <v>40</v>
      </c>
      <c r="Y8" s="14">
        <v>40</v>
      </c>
      <c r="Z8" s="14">
        <v>40</v>
      </c>
      <c r="AA8" s="14">
        <v>40</v>
      </c>
      <c r="AB8" s="14">
        <v>40</v>
      </c>
      <c r="AC8" s="14">
        <v>40</v>
      </c>
      <c r="AD8" s="20">
        <v>32</v>
      </c>
      <c r="AE8" s="20">
        <v>32</v>
      </c>
      <c r="AF8" s="14">
        <v>40</v>
      </c>
      <c r="AG8" s="14">
        <v>40</v>
      </c>
      <c r="AH8" s="5">
        <v>0</v>
      </c>
      <c r="AI8" s="14">
        <v>40</v>
      </c>
      <c r="AJ8" s="14">
        <v>40</v>
      </c>
    </row>
    <row r="9" spans="1:36" x14ac:dyDescent="0.25">
      <c r="A9" s="14">
        <v>6</v>
      </c>
      <c r="B9" s="9" t="s">
        <v>46</v>
      </c>
      <c r="C9" s="48" t="s">
        <v>47</v>
      </c>
      <c r="D9" s="14">
        <v>19</v>
      </c>
      <c r="E9" s="14">
        <f t="shared" si="0"/>
        <v>1120</v>
      </c>
      <c r="F9" s="30">
        <v>32</v>
      </c>
      <c r="G9" s="14">
        <v>40</v>
      </c>
      <c r="H9" s="14">
        <v>40</v>
      </c>
      <c r="I9" s="14">
        <v>40</v>
      </c>
      <c r="J9" s="14">
        <v>40</v>
      </c>
      <c r="K9" s="14">
        <v>40</v>
      </c>
      <c r="L9" s="14">
        <v>40</v>
      </c>
      <c r="M9" s="14">
        <v>40</v>
      </c>
      <c r="N9" s="5">
        <v>0</v>
      </c>
      <c r="O9" s="14">
        <v>40</v>
      </c>
      <c r="P9" s="14">
        <v>40</v>
      </c>
      <c r="Q9" s="14">
        <v>40</v>
      </c>
      <c r="R9" s="30">
        <v>32</v>
      </c>
      <c r="S9" s="30">
        <v>32</v>
      </c>
      <c r="T9" s="14">
        <v>40</v>
      </c>
      <c r="U9" s="14">
        <v>40</v>
      </c>
      <c r="V9" s="14">
        <v>32</v>
      </c>
      <c r="W9" s="5">
        <v>32</v>
      </c>
      <c r="X9" s="30">
        <v>32</v>
      </c>
      <c r="Y9" s="14">
        <v>40</v>
      </c>
      <c r="Z9" s="5">
        <v>32</v>
      </c>
      <c r="AA9" s="30">
        <v>32</v>
      </c>
      <c r="AB9" s="14">
        <v>40</v>
      </c>
      <c r="AC9" s="14">
        <v>40</v>
      </c>
      <c r="AD9" s="14">
        <v>40</v>
      </c>
      <c r="AE9" s="14">
        <v>40</v>
      </c>
      <c r="AF9" s="5">
        <v>32</v>
      </c>
      <c r="AG9" s="14">
        <v>40</v>
      </c>
      <c r="AH9" s="14">
        <v>40</v>
      </c>
      <c r="AI9" s="5">
        <v>32</v>
      </c>
      <c r="AJ9" s="14">
        <v>40</v>
      </c>
    </row>
    <row r="10" spans="1:36" x14ac:dyDescent="0.25">
      <c r="A10" s="14">
        <v>7</v>
      </c>
      <c r="B10" s="10" t="s">
        <v>48</v>
      </c>
      <c r="C10" s="48" t="s">
        <v>49</v>
      </c>
      <c r="D10" s="14">
        <v>19</v>
      </c>
      <c r="E10" s="14">
        <f t="shared" si="0"/>
        <v>1072</v>
      </c>
      <c r="F10" s="30">
        <v>32</v>
      </c>
      <c r="G10" s="5">
        <v>32</v>
      </c>
      <c r="H10" s="14">
        <v>40</v>
      </c>
      <c r="I10" s="14">
        <v>40</v>
      </c>
      <c r="J10" s="14">
        <v>40</v>
      </c>
      <c r="K10" s="14">
        <v>40</v>
      </c>
      <c r="L10" s="14">
        <v>40</v>
      </c>
      <c r="M10" s="5">
        <v>0</v>
      </c>
      <c r="N10" s="14">
        <v>40</v>
      </c>
      <c r="O10" s="14">
        <v>40</v>
      </c>
      <c r="P10" s="14">
        <v>40</v>
      </c>
      <c r="Q10" s="14">
        <v>40</v>
      </c>
      <c r="R10" s="30">
        <v>32</v>
      </c>
      <c r="S10" s="30">
        <v>32</v>
      </c>
      <c r="T10" s="5">
        <v>16</v>
      </c>
      <c r="U10" s="14">
        <v>40</v>
      </c>
      <c r="V10" s="14">
        <v>40</v>
      </c>
      <c r="W10" s="14">
        <v>32</v>
      </c>
      <c r="X10" s="30">
        <v>32</v>
      </c>
      <c r="Y10" s="14">
        <v>40</v>
      </c>
      <c r="Z10" s="14">
        <v>40</v>
      </c>
      <c r="AA10" s="30">
        <v>32</v>
      </c>
      <c r="AB10" s="14">
        <v>40</v>
      </c>
      <c r="AC10" s="14">
        <v>40</v>
      </c>
      <c r="AD10" s="5">
        <v>32</v>
      </c>
      <c r="AE10" s="14">
        <v>40</v>
      </c>
      <c r="AF10" s="14">
        <v>40</v>
      </c>
      <c r="AG10" s="14">
        <v>40</v>
      </c>
      <c r="AH10" s="14">
        <v>40</v>
      </c>
      <c r="AI10" s="14">
        <v>40</v>
      </c>
      <c r="AJ10" s="5">
        <v>0</v>
      </c>
    </row>
    <row r="11" spans="1:36" x14ac:dyDescent="0.25">
      <c r="A11" s="14">
        <v>8</v>
      </c>
      <c r="B11" s="11" t="s">
        <v>50</v>
      </c>
      <c r="C11" s="48" t="s">
        <v>51</v>
      </c>
      <c r="D11" s="14">
        <v>12</v>
      </c>
      <c r="E11" s="14">
        <f t="shared" si="0"/>
        <v>1104</v>
      </c>
      <c r="F11" s="29">
        <v>24</v>
      </c>
      <c r="G11" s="14">
        <v>40</v>
      </c>
      <c r="H11" s="14">
        <v>40</v>
      </c>
      <c r="I11" s="29">
        <v>32</v>
      </c>
      <c r="J11" s="14">
        <v>40</v>
      </c>
      <c r="K11" s="5">
        <v>24</v>
      </c>
      <c r="L11" s="14">
        <v>40</v>
      </c>
      <c r="M11" s="14">
        <v>40</v>
      </c>
      <c r="N11" s="14">
        <v>40</v>
      </c>
      <c r="O11" s="14">
        <v>40</v>
      </c>
      <c r="P11" s="14">
        <v>40</v>
      </c>
      <c r="Q11" s="14">
        <v>40</v>
      </c>
      <c r="R11" s="14">
        <v>40</v>
      </c>
      <c r="S11" s="14">
        <v>40</v>
      </c>
      <c r="T11" s="14">
        <v>40</v>
      </c>
      <c r="U11" s="14">
        <v>40</v>
      </c>
      <c r="V11" s="5">
        <v>24</v>
      </c>
      <c r="W11" s="29">
        <v>16</v>
      </c>
      <c r="X11" s="29">
        <v>32</v>
      </c>
      <c r="Y11" s="14">
        <v>40</v>
      </c>
      <c r="Z11" s="14">
        <v>40</v>
      </c>
      <c r="AA11" s="14">
        <v>40</v>
      </c>
      <c r="AB11" s="5">
        <v>32</v>
      </c>
      <c r="AC11" s="14">
        <v>40</v>
      </c>
      <c r="AD11" s="14">
        <v>40</v>
      </c>
      <c r="AE11" s="29">
        <v>32</v>
      </c>
      <c r="AF11" s="14">
        <v>40</v>
      </c>
      <c r="AG11" s="14">
        <v>40</v>
      </c>
      <c r="AH11" s="14">
        <v>40</v>
      </c>
      <c r="AI11" s="5">
        <v>8</v>
      </c>
      <c r="AJ11" s="14">
        <v>40</v>
      </c>
    </row>
    <row r="12" spans="1:36" x14ac:dyDescent="0.25">
      <c r="A12" s="14">
        <v>9</v>
      </c>
      <c r="B12" s="12" t="s">
        <v>52</v>
      </c>
      <c r="C12" s="48" t="s">
        <v>113</v>
      </c>
      <c r="D12" s="14">
        <v>17</v>
      </c>
      <c r="E12" s="14">
        <f t="shared" si="0"/>
        <v>1096</v>
      </c>
      <c r="F12" s="29">
        <v>24</v>
      </c>
      <c r="G12" s="14">
        <v>40</v>
      </c>
      <c r="H12" s="5">
        <v>16</v>
      </c>
      <c r="I12" s="29">
        <v>32</v>
      </c>
      <c r="J12" s="14">
        <v>40</v>
      </c>
      <c r="K12" s="14">
        <v>40</v>
      </c>
      <c r="L12" s="14">
        <v>40</v>
      </c>
      <c r="M12" s="14">
        <v>40</v>
      </c>
      <c r="N12" s="14">
        <v>40</v>
      </c>
      <c r="O12" s="5">
        <v>24</v>
      </c>
      <c r="P12" s="14">
        <v>40</v>
      </c>
      <c r="Q12" s="14">
        <v>40</v>
      </c>
      <c r="R12" s="14">
        <v>40</v>
      </c>
      <c r="S12" s="14">
        <v>40</v>
      </c>
      <c r="T12" s="14">
        <v>40</v>
      </c>
      <c r="U12" s="14">
        <v>40</v>
      </c>
      <c r="V12" s="14">
        <v>40</v>
      </c>
      <c r="W12" s="29">
        <v>16</v>
      </c>
      <c r="X12" s="29">
        <v>32</v>
      </c>
      <c r="Y12" s="14">
        <v>40</v>
      </c>
      <c r="Z12" s="14">
        <v>40</v>
      </c>
      <c r="AA12" s="14">
        <v>40</v>
      </c>
      <c r="AB12" s="14">
        <v>40</v>
      </c>
      <c r="AC12" s="14">
        <v>40</v>
      </c>
      <c r="AD12" s="5">
        <v>0</v>
      </c>
      <c r="AE12" s="29">
        <v>32</v>
      </c>
      <c r="AF12" s="14">
        <v>40</v>
      </c>
      <c r="AG12" s="14">
        <v>40</v>
      </c>
      <c r="AH12" s="14">
        <v>40</v>
      </c>
      <c r="AI12" s="14">
        <v>40</v>
      </c>
      <c r="AJ12" s="14">
        <v>40</v>
      </c>
    </row>
    <row r="13" spans="1:36" x14ac:dyDescent="0.25">
      <c r="A13" s="14">
        <v>10</v>
      </c>
      <c r="B13" s="11" t="s">
        <v>53</v>
      </c>
      <c r="C13" s="48" t="s">
        <v>114</v>
      </c>
      <c r="D13" s="14">
        <v>12</v>
      </c>
      <c r="E13" s="14">
        <f t="shared" si="0"/>
        <v>1096</v>
      </c>
      <c r="F13" s="29">
        <v>24</v>
      </c>
      <c r="G13" s="14">
        <v>40</v>
      </c>
      <c r="H13" s="14">
        <v>40</v>
      </c>
      <c r="I13" s="29">
        <v>32</v>
      </c>
      <c r="J13" s="14">
        <v>40</v>
      </c>
      <c r="K13" s="14">
        <v>40</v>
      </c>
      <c r="L13" s="5">
        <v>24</v>
      </c>
      <c r="M13" s="14">
        <v>40</v>
      </c>
      <c r="N13" s="14">
        <v>40</v>
      </c>
      <c r="O13" s="14">
        <v>40</v>
      </c>
      <c r="P13" s="14">
        <v>40</v>
      </c>
      <c r="Q13" s="14">
        <v>40</v>
      </c>
      <c r="R13" s="5">
        <v>24</v>
      </c>
      <c r="S13" s="14">
        <v>40</v>
      </c>
      <c r="T13" s="5">
        <v>32</v>
      </c>
      <c r="U13" s="14">
        <v>40</v>
      </c>
      <c r="V13" s="14">
        <v>40</v>
      </c>
      <c r="W13" s="29">
        <v>16</v>
      </c>
      <c r="X13" s="29">
        <v>32</v>
      </c>
      <c r="Y13" s="5">
        <v>8</v>
      </c>
      <c r="Z13" s="14">
        <v>40</v>
      </c>
      <c r="AA13" s="14">
        <v>40</v>
      </c>
      <c r="AB13" s="14">
        <v>40</v>
      </c>
      <c r="AC13" s="5">
        <v>32</v>
      </c>
      <c r="AD13" s="14">
        <v>40</v>
      </c>
      <c r="AE13" s="29">
        <v>32</v>
      </c>
      <c r="AF13" s="14">
        <v>40</v>
      </c>
      <c r="AG13" s="14">
        <v>40</v>
      </c>
      <c r="AH13" s="14">
        <v>40</v>
      </c>
      <c r="AI13" s="14">
        <v>40</v>
      </c>
      <c r="AJ13" s="14">
        <v>40</v>
      </c>
    </row>
    <row r="14" spans="1:36" x14ac:dyDescent="0.25">
      <c r="A14" s="14">
        <v>11</v>
      </c>
      <c r="B14" s="11" t="s">
        <v>54</v>
      </c>
      <c r="C14" s="48" t="s">
        <v>55</v>
      </c>
      <c r="D14" s="14">
        <v>12</v>
      </c>
      <c r="E14" s="14">
        <f t="shared" si="0"/>
        <v>1080</v>
      </c>
      <c r="F14" s="29">
        <v>24</v>
      </c>
      <c r="G14" s="14">
        <v>40</v>
      </c>
      <c r="H14" s="14">
        <v>40</v>
      </c>
      <c r="I14" s="29">
        <v>32</v>
      </c>
      <c r="J14" s="14">
        <v>40</v>
      </c>
      <c r="K14" s="14">
        <v>40</v>
      </c>
      <c r="L14" s="14">
        <v>40</v>
      </c>
      <c r="M14" s="14">
        <v>40</v>
      </c>
      <c r="N14" s="5">
        <v>32</v>
      </c>
      <c r="O14" s="14">
        <v>40</v>
      </c>
      <c r="P14" s="14">
        <v>40</v>
      </c>
      <c r="Q14" s="5">
        <v>8</v>
      </c>
      <c r="R14" s="14">
        <v>40</v>
      </c>
      <c r="S14" s="14">
        <v>40</v>
      </c>
      <c r="T14" s="14">
        <v>40</v>
      </c>
      <c r="U14" s="5">
        <v>0</v>
      </c>
      <c r="V14" s="14">
        <v>40</v>
      </c>
      <c r="W14" s="29">
        <v>16</v>
      </c>
      <c r="X14" s="29">
        <v>32</v>
      </c>
      <c r="Y14" s="14">
        <v>40</v>
      </c>
      <c r="Z14" s="14">
        <v>40</v>
      </c>
      <c r="AA14" s="14">
        <v>40</v>
      </c>
      <c r="AB14" s="14">
        <v>40</v>
      </c>
      <c r="AC14" s="14">
        <v>40</v>
      </c>
      <c r="AD14" s="14">
        <v>40</v>
      </c>
      <c r="AE14" s="29">
        <v>32</v>
      </c>
      <c r="AF14" s="14">
        <v>40</v>
      </c>
      <c r="AG14" s="14">
        <v>40</v>
      </c>
      <c r="AH14" s="5">
        <v>32</v>
      </c>
      <c r="AI14" s="5">
        <v>32</v>
      </c>
      <c r="AJ14" s="14">
        <v>40</v>
      </c>
    </row>
    <row r="15" spans="1:36" x14ac:dyDescent="0.25">
      <c r="A15" s="14">
        <v>12</v>
      </c>
      <c r="B15" s="11" t="s">
        <v>56</v>
      </c>
      <c r="C15" s="48" t="s">
        <v>49</v>
      </c>
      <c r="D15" s="14">
        <v>12</v>
      </c>
      <c r="E15" s="14">
        <f t="shared" si="0"/>
        <v>1096</v>
      </c>
      <c r="F15" s="29">
        <v>24</v>
      </c>
      <c r="G15" s="5">
        <v>8</v>
      </c>
      <c r="H15" s="14">
        <v>40</v>
      </c>
      <c r="I15" s="29">
        <v>32</v>
      </c>
      <c r="J15" s="14">
        <v>40</v>
      </c>
      <c r="K15" s="5">
        <v>0</v>
      </c>
      <c r="L15" s="14">
        <v>40</v>
      </c>
      <c r="M15" s="14">
        <v>40</v>
      </c>
      <c r="N15" s="14">
        <v>40</v>
      </c>
      <c r="O15" s="14">
        <v>40</v>
      </c>
      <c r="P15" s="14">
        <v>40</v>
      </c>
      <c r="Q15" s="14">
        <v>40</v>
      </c>
      <c r="R15" s="14">
        <v>40</v>
      </c>
      <c r="S15" s="5">
        <v>32</v>
      </c>
      <c r="T15" s="14">
        <v>40</v>
      </c>
      <c r="U15" s="14">
        <v>40</v>
      </c>
      <c r="V15" s="14">
        <v>40</v>
      </c>
      <c r="W15" s="29">
        <v>16</v>
      </c>
      <c r="X15" s="29">
        <v>32</v>
      </c>
      <c r="Y15" s="14">
        <v>40</v>
      </c>
      <c r="Z15" s="14">
        <v>40</v>
      </c>
      <c r="AA15" s="14">
        <v>40</v>
      </c>
      <c r="AB15" s="14">
        <v>40</v>
      </c>
      <c r="AC15" s="14">
        <v>40</v>
      </c>
      <c r="AD15" s="14">
        <v>40</v>
      </c>
      <c r="AE15" s="29">
        <v>32</v>
      </c>
      <c r="AF15" s="14">
        <v>40</v>
      </c>
      <c r="AG15" s="14">
        <v>40</v>
      </c>
      <c r="AH15" s="14">
        <v>40</v>
      </c>
      <c r="AI15" s="14">
        <v>40</v>
      </c>
      <c r="AJ15" s="14">
        <v>40</v>
      </c>
    </row>
    <row r="16" spans="1:36" x14ac:dyDescent="0.25">
      <c r="A16" s="14">
        <v>13</v>
      </c>
      <c r="B16" s="11" t="s">
        <v>57</v>
      </c>
      <c r="C16" s="48" t="s">
        <v>58</v>
      </c>
      <c r="D16" s="14">
        <v>12</v>
      </c>
      <c r="E16" s="14">
        <f t="shared" si="0"/>
        <v>1096</v>
      </c>
      <c r="F16" s="29">
        <v>24</v>
      </c>
      <c r="G16" s="14">
        <v>40</v>
      </c>
      <c r="H16" s="14">
        <v>40</v>
      </c>
      <c r="I16" s="29">
        <v>32</v>
      </c>
      <c r="J16" s="5">
        <v>32</v>
      </c>
      <c r="K16" s="14">
        <v>40</v>
      </c>
      <c r="L16" s="14">
        <v>40</v>
      </c>
      <c r="M16" s="14">
        <v>40</v>
      </c>
      <c r="N16" s="5">
        <v>24</v>
      </c>
      <c r="O16" s="14">
        <v>40</v>
      </c>
      <c r="P16" s="14">
        <v>40</v>
      </c>
      <c r="Q16" s="14">
        <v>40</v>
      </c>
      <c r="R16" s="14">
        <v>40</v>
      </c>
      <c r="S16" s="14">
        <v>40</v>
      </c>
      <c r="T16" s="14">
        <v>40</v>
      </c>
      <c r="U16" s="14">
        <v>40</v>
      </c>
      <c r="V16" s="5">
        <v>32</v>
      </c>
      <c r="W16" s="29">
        <v>16</v>
      </c>
      <c r="X16" s="29">
        <v>32</v>
      </c>
      <c r="Y16" s="14">
        <v>40</v>
      </c>
      <c r="Z16" s="14">
        <v>40</v>
      </c>
      <c r="AA16" s="5">
        <v>0</v>
      </c>
      <c r="AB16" s="14">
        <v>40</v>
      </c>
      <c r="AC16" s="14">
        <v>40</v>
      </c>
      <c r="AD16" s="14">
        <v>40</v>
      </c>
      <c r="AE16" s="29">
        <v>32</v>
      </c>
      <c r="AF16" s="5">
        <v>32</v>
      </c>
      <c r="AG16" s="14">
        <v>40</v>
      </c>
      <c r="AH16" s="14">
        <v>40</v>
      </c>
      <c r="AI16" s="14">
        <v>40</v>
      </c>
      <c r="AJ16" s="14">
        <v>40</v>
      </c>
    </row>
    <row r="17" spans="1:36" x14ac:dyDescent="0.25">
      <c r="A17" s="14">
        <v>14</v>
      </c>
      <c r="B17" s="11" t="s">
        <v>59</v>
      </c>
      <c r="C17" s="48" t="s">
        <v>60</v>
      </c>
      <c r="D17" s="14">
        <v>14</v>
      </c>
      <c r="E17" s="14">
        <f t="shared" si="0"/>
        <v>1120</v>
      </c>
      <c r="F17" s="29">
        <v>24</v>
      </c>
      <c r="G17" s="14">
        <v>40</v>
      </c>
      <c r="H17" s="5">
        <v>32</v>
      </c>
      <c r="I17" s="29">
        <v>32</v>
      </c>
      <c r="J17" s="14">
        <v>40</v>
      </c>
      <c r="K17" s="14">
        <v>40</v>
      </c>
      <c r="L17" s="14">
        <v>40</v>
      </c>
      <c r="M17" s="14">
        <v>40</v>
      </c>
      <c r="N17" s="14">
        <v>40</v>
      </c>
      <c r="O17" s="14">
        <v>40</v>
      </c>
      <c r="P17" s="14">
        <v>40</v>
      </c>
      <c r="Q17" s="5">
        <v>0</v>
      </c>
      <c r="R17" s="14">
        <v>40</v>
      </c>
      <c r="S17" s="14">
        <v>40</v>
      </c>
      <c r="T17" s="14">
        <v>40</v>
      </c>
      <c r="U17" s="14">
        <v>40</v>
      </c>
      <c r="V17" s="14">
        <v>40</v>
      </c>
      <c r="W17" s="29">
        <v>16</v>
      </c>
      <c r="X17" s="29">
        <v>32</v>
      </c>
      <c r="Y17" s="14">
        <v>40</v>
      </c>
      <c r="Z17" s="14">
        <v>40</v>
      </c>
      <c r="AA17" s="14">
        <v>40</v>
      </c>
      <c r="AB17" s="5">
        <v>32</v>
      </c>
      <c r="AC17" s="14">
        <v>40</v>
      </c>
      <c r="AD17" s="14">
        <v>40</v>
      </c>
      <c r="AE17" s="29">
        <v>32</v>
      </c>
      <c r="AF17" s="14">
        <v>40</v>
      </c>
      <c r="AG17" s="14">
        <v>40</v>
      </c>
      <c r="AH17" s="14">
        <v>40</v>
      </c>
      <c r="AI17" s="14">
        <v>40</v>
      </c>
      <c r="AJ17" s="14">
        <v>40</v>
      </c>
    </row>
    <row r="19" spans="1:36" ht="15.75" thickBot="1" x14ac:dyDescent="0.3">
      <c r="F19" s="42">
        <f t="shared" ref="F19:AJ19" si="1">SUM(F4:F17)</f>
        <v>384</v>
      </c>
      <c r="G19" s="42">
        <f t="shared" si="1"/>
        <v>480</v>
      </c>
      <c r="H19" s="42">
        <f t="shared" si="1"/>
        <v>512</v>
      </c>
      <c r="I19" s="42">
        <f t="shared" si="1"/>
        <v>480</v>
      </c>
      <c r="J19" s="42">
        <f t="shared" si="1"/>
        <v>544</v>
      </c>
      <c r="K19" s="42">
        <f t="shared" si="1"/>
        <v>464</v>
      </c>
      <c r="L19" s="42">
        <f t="shared" si="1"/>
        <v>472</v>
      </c>
      <c r="M19" s="42">
        <f t="shared" si="1"/>
        <v>520</v>
      </c>
      <c r="N19" s="42">
        <f t="shared" si="1"/>
        <v>496</v>
      </c>
      <c r="O19" s="42">
        <f t="shared" si="1"/>
        <v>544</v>
      </c>
      <c r="P19" s="42">
        <f t="shared" si="1"/>
        <v>512</v>
      </c>
      <c r="Q19" s="42">
        <f t="shared" si="1"/>
        <v>488</v>
      </c>
      <c r="R19" s="42">
        <f t="shared" si="1"/>
        <v>496</v>
      </c>
      <c r="S19" s="42">
        <f t="shared" si="1"/>
        <v>504</v>
      </c>
      <c r="T19" s="42">
        <f t="shared" si="1"/>
        <v>528</v>
      </c>
      <c r="U19" s="42">
        <f t="shared" si="1"/>
        <v>480</v>
      </c>
      <c r="V19" s="42">
        <f t="shared" si="1"/>
        <v>496</v>
      </c>
      <c r="W19" s="42">
        <f t="shared" si="1"/>
        <v>320</v>
      </c>
      <c r="X19" s="42">
        <f t="shared" si="1"/>
        <v>464</v>
      </c>
      <c r="Y19" s="42">
        <f t="shared" si="1"/>
        <v>496</v>
      </c>
      <c r="Z19" s="42">
        <f t="shared" si="1"/>
        <v>512</v>
      </c>
      <c r="AA19" s="42">
        <f t="shared" si="1"/>
        <v>480</v>
      </c>
      <c r="AB19" s="42">
        <f t="shared" si="1"/>
        <v>544</v>
      </c>
      <c r="AC19" s="42">
        <f t="shared" si="1"/>
        <v>552</v>
      </c>
      <c r="AD19" s="42">
        <f t="shared" si="1"/>
        <v>496</v>
      </c>
      <c r="AE19" s="42">
        <f t="shared" si="1"/>
        <v>480</v>
      </c>
      <c r="AF19" s="42">
        <f t="shared" si="1"/>
        <v>528</v>
      </c>
      <c r="AG19" s="42">
        <f t="shared" si="1"/>
        <v>560</v>
      </c>
      <c r="AH19" s="42">
        <f t="shared" si="1"/>
        <v>512</v>
      </c>
      <c r="AI19" s="42">
        <f t="shared" si="1"/>
        <v>480</v>
      </c>
      <c r="AJ19" s="42">
        <f t="shared" si="1"/>
        <v>512</v>
      </c>
    </row>
    <row r="20" spans="1:36" ht="16.5" thickTop="1" thickBot="1" x14ac:dyDescent="0.3">
      <c r="F20" s="39">
        <f>SUM(F4:R17)</f>
        <v>6392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>
        <f>SUM(S4:AE17)</f>
        <v>6352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>
        <f>SUM(AF4:AJ17)</f>
        <v>2592</v>
      </c>
      <c r="AG20" s="41"/>
      <c r="AH20" s="41"/>
      <c r="AI20" s="41"/>
      <c r="AJ20" s="41"/>
    </row>
    <row r="21" spans="1:36" ht="16.5" thickTop="1" thickBot="1" x14ac:dyDescent="0.3">
      <c r="B21" s="25" t="s">
        <v>61</v>
      </c>
      <c r="C21" s="26">
        <f>SUM(C22, C23, C24)</f>
        <v>262711</v>
      </c>
    </row>
    <row r="22" spans="1:36" ht="16.5" thickTop="1" thickBot="1" x14ac:dyDescent="0.3">
      <c r="B22" s="25" t="s">
        <v>62</v>
      </c>
      <c r="C22" s="26">
        <f>SUM(D35:D48)</f>
        <v>234376</v>
      </c>
    </row>
    <row r="23" spans="1:36" ht="16.5" thickTop="1" thickBot="1" x14ac:dyDescent="0.3">
      <c r="B23" s="25" t="s">
        <v>63</v>
      </c>
      <c r="C23" s="26">
        <f>G67</f>
        <v>24411</v>
      </c>
    </row>
    <row r="24" spans="1:36" ht="15.75" thickTop="1" x14ac:dyDescent="0.25">
      <c r="B24" s="27" t="s">
        <v>64</v>
      </c>
      <c r="C24" s="28">
        <f>SUM(L58, L59)</f>
        <v>3924</v>
      </c>
    </row>
    <row r="26" spans="1:36" ht="15.75" thickBot="1" x14ac:dyDescent="0.3">
      <c r="A26" s="31" t="s">
        <v>112</v>
      </c>
      <c r="B26" s="31" t="s">
        <v>111</v>
      </c>
    </row>
    <row r="27" spans="1:36" ht="15.75" thickTop="1" x14ac:dyDescent="0.25">
      <c r="A27" s="32" t="s">
        <v>65</v>
      </c>
      <c r="B27" s="33">
        <v>26</v>
      </c>
    </row>
    <row r="28" spans="1:36" x14ac:dyDescent="0.25">
      <c r="A28" s="34" t="s">
        <v>66</v>
      </c>
      <c r="B28" s="33">
        <v>21</v>
      </c>
    </row>
    <row r="29" spans="1:36" x14ac:dyDescent="0.25">
      <c r="A29" s="35" t="s">
        <v>67</v>
      </c>
      <c r="B29" s="33">
        <v>15</v>
      </c>
    </row>
    <row r="30" spans="1:36" x14ac:dyDescent="0.25">
      <c r="A30" s="36" t="s">
        <v>68</v>
      </c>
      <c r="B30" s="33">
        <v>12</v>
      </c>
    </row>
    <row r="31" spans="1:36" x14ac:dyDescent="0.25">
      <c r="A31" s="38" t="s">
        <v>69</v>
      </c>
      <c r="B31" s="37">
        <v>8</v>
      </c>
    </row>
    <row r="34" spans="2:10" x14ac:dyDescent="0.25">
      <c r="B34" s="2" t="s">
        <v>32</v>
      </c>
      <c r="C34" s="2" t="s">
        <v>33</v>
      </c>
      <c r="D34" s="2" t="s">
        <v>70</v>
      </c>
      <c r="E34" s="3" t="s">
        <v>71</v>
      </c>
      <c r="F34" s="3" t="s">
        <v>72</v>
      </c>
      <c r="G34" s="3" t="s">
        <v>73</v>
      </c>
      <c r="H34" s="3" t="s">
        <v>74</v>
      </c>
      <c r="I34" s="3" t="s">
        <v>75</v>
      </c>
      <c r="J34" s="3" t="s">
        <v>76</v>
      </c>
    </row>
    <row r="35" spans="2:10" x14ac:dyDescent="0.25">
      <c r="B35" s="14">
        <v>1</v>
      </c>
      <c r="C35" s="4" t="s">
        <v>37</v>
      </c>
      <c r="D35" s="5">
        <f t="shared" ref="D35:D48" si="2">D4*E4</f>
        <v>18496</v>
      </c>
      <c r="E35" s="5">
        <f>SUM(F4:R4)</f>
        <v>464</v>
      </c>
      <c r="F35" s="5">
        <f>SUM(D4:E35)</f>
        <v>34510</v>
      </c>
      <c r="G35" s="5">
        <f>SUM(S4:AE4)</f>
        <v>456</v>
      </c>
      <c r="H35" s="5">
        <f>SUM(D4:G35)</f>
        <v>77596</v>
      </c>
      <c r="I35" s="5">
        <f t="shared" ref="I35:I48" si="3">SUM(AF4:AJ4)</f>
        <v>168</v>
      </c>
      <c r="J35" s="5">
        <f>SUM(D4:I35)</f>
        <v>157344</v>
      </c>
    </row>
    <row r="36" spans="2:10" x14ac:dyDescent="0.25">
      <c r="B36" s="14">
        <v>2</v>
      </c>
      <c r="C36" s="6" t="s">
        <v>39</v>
      </c>
      <c r="D36" s="5">
        <f t="shared" si="2"/>
        <v>17952</v>
      </c>
      <c r="E36" s="5">
        <f t="shared" ref="E36:E48" si="4">SUM(F5:R5)</f>
        <v>416</v>
      </c>
      <c r="F36" s="5">
        <f t="shared" ref="F36:F48" si="5">SUM(D5:E36)</f>
        <v>51773</v>
      </c>
      <c r="G36" s="5">
        <f t="shared" ref="G36:G48" si="6">SUM(S5:AE5)</f>
        <v>456</v>
      </c>
      <c r="H36" s="5">
        <f t="shared" ref="H36:H48" si="7">SUM(D5:G36)</f>
        <v>147016</v>
      </c>
      <c r="I36" s="5">
        <f t="shared" si="3"/>
        <v>184</v>
      </c>
      <c r="J36" s="5">
        <f t="shared" ref="J36:J48" si="8">SUM(D5:I36)</f>
        <v>373884</v>
      </c>
    </row>
    <row r="37" spans="2:10" x14ac:dyDescent="0.25">
      <c r="B37" s="14">
        <v>3</v>
      </c>
      <c r="C37" s="4" t="s">
        <v>40</v>
      </c>
      <c r="D37" s="5">
        <f t="shared" si="2"/>
        <v>19720</v>
      </c>
      <c r="E37" s="5">
        <f t="shared" si="4"/>
        <v>480</v>
      </c>
      <c r="F37" s="5">
        <f t="shared" si="5"/>
        <v>70900</v>
      </c>
      <c r="G37" s="5">
        <f t="shared" si="6"/>
        <v>480</v>
      </c>
      <c r="H37" s="5">
        <f t="shared" si="7"/>
        <v>237459</v>
      </c>
      <c r="I37" s="5">
        <f t="shared" si="3"/>
        <v>200</v>
      </c>
      <c r="J37" s="5">
        <f t="shared" si="8"/>
        <v>701914</v>
      </c>
    </row>
    <row r="38" spans="2:10" x14ac:dyDescent="0.25">
      <c r="B38" s="14">
        <v>4</v>
      </c>
      <c r="C38" s="7" t="s">
        <v>42</v>
      </c>
      <c r="D38" s="5">
        <f t="shared" si="2"/>
        <v>18632</v>
      </c>
      <c r="E38" s="5">
        <f t="shared" si="4"/>
        <v>456</v>
      </c>
      <c r="F38" s="5">
        <f t="shared" si="5"/>
        <v>88811</v>
      </c>
      <c r="G38" s="5">
        <f t="shared" si="6"/>
        <v>448</v>
      </c>
      <c r="H38" s="5">
        <f t="shared" si="7"/>
        <v>344557</v>
      </c>
      <c r="I38" s="5">
        <f t="shared" si="3"/>
        <v>192</v>
      </c>
      <c r="J38" s="5">
        <f t="shared" si="8"/>
        <v>1153681</v>
      </c>
    </row>
    <row r="39" spans="2:10" x14ac:dyDescent="0.25">
      <c r="B39" s="14">
        <v>5</v>
      </c>
      <c r="C39" s="8" t="s">
        <v>44</v>
      </c>
      <c r="D39" s="5">
        <f t="shared" si="2"/>
        <v>17952</v>
      </c>
      <c r="E39" s="5">
        <f t="shared" si="4"/>
        <v>456</v>
      </c>
      <c r="F39" s="5">
        <f t="shared" si="5"/>
        <v>106106</v>
      </c>
      <c r="G39" s="5">
        <f t="shared" si="6"/>
        <v>440</v>
      </c>
      <c r="H39" s="5">
        <f t="shared" si="7"/>
        <v>468366</v>
      </c>
      <c r="I39" s="5">
        <f t="shared" si="3"/>
        <v>160</v>
      </c>
      <c r="J39" s="5">
        <f t="shared" si="8"/>
        <v>1745944</v>
      </c>
    </row>
    <row r="40" spans="2:10" x14ac:dyDescent="0.25">
      <c r="B40" s="14">
        <v>6</v>
      </c>
      <c r="C40" s="9" t="s">
        <v>46</v>
      </c>
      <c r="D40" s="5">
        <f t="shared" si="2"/>
        <v>21280</v>
      </c>
      <c r="E40" s="5">
        <f t="shared" si="4"/>
        <v>464</v>
      </c>
      <c r="F40" s="5">
        <f t="shared" si="5"/>
        <v>126777</v>
      </c>
      <c r="G40" s="5">
        <f t="shared" si="6"/>
        <v>472</v>
      </c>
      <c r="H40" s="5">
        <f t="shared" si="7"/>
        <v>616214</v>
      </c>
      <c r="I40" s="5">
        <f t="shared" si="3"/>
        <v>184</v>
      </c>
      <c r="J40" s="5">
        <f t="shared" si="8"/>
        <v>2510134</v>
      </c>
    </row>
    <row r="41" spans="2:10" x14ac:dyDescent="0.25">
      <c r="B41" s="14">
        <v>7</v>
      </c>
      <c r="C41" s="10" t="s">
        <v>48</v>
      </c>
      <c r="D41" s="5">
        <f t="shared" si="2"/>
        <v>20368</v>
      </c>
      <c r="E41" s="5">
        <f t="shared" si="4"/>
        <v>456</v>
      </c>
      <c r="F41" s="5">
        <f t="shared" si="5"/>
        <v>146462</v>
      </c>
      <c r="G41" s="5">
        <f t="shared" si="6"/>
        <v>456</v>
      </c>
      <c r="H41" s="5">
        <f t="shared" si="7"/>
        <v>782745</v>
      </c>
      <c r="I41" s="5">
        <f t="shared" si="3"/>
        <v>160</v>
      </c>
      <c r="J41" s="5">
        <f t="shared" si="8"/>
        <v>3459490</v>
      </c>
    </row>
    <row r="42" spans="2:10" x14ac:dyDescent="0.25">
      <c r="B42" s="14">
        <v>8</v>
      </c>
      <c r="C42" s="11" t="s">
        <v>50</v>
      </c>
      <c r="D42" s="5">
        <f t="shared" si="2"/>
        <v>13248</v>
      </c>
      <c r="E42" s="5">
        <f t="shared" si="4"/>
        <v>480</v>
      </c>
      <c r="F42" s="5">
        <f t="shared" si="5"/>
        <v>159099</v>
      </c>
      <c r="G42" s="5">
        <f t="shared" si="6"/>
        <v>456</v>
      </c>
      <c r="H42" s="5">
        <f t="shared" si="7"/>
        <v>954873</v>
      </c>
      <c r="I42" s="5">
        <f t="shared" si="3"/>
        <v>168</v>
      </c>
      <c r="J42" s="5">
        <f t="shared" si="8"/>
        <v>4586579</v>
      </c>
    </row>
    <row r="43" spans="2:10" x14ac:dyDescent="0.25">
      <c r="B43" s="14">
        <v>9</v>
      </c>
      <c r="C43" s="12" t="s">
        <v>52</v>
      </c>
      <c r="D43" s="5">
        <f t="shared" si="2"/>
        <v>18632</v>
      </c>
      <c r="E43" s="5">
        <f t="shared" si="4"/>
        <v>456</v>
      </c>
      <c r="F43" s="5">
        <f t="shared" si="5"/>
        <v>177071</v>
      </c>
      <c r="G43" s="5">
        <f t="shared" si="6"/>
        <v>440</v>
      </c>
      <c r="H43" s="5">
        <f t="shared" si="7"/>
        <v>1150292</v>
      </c>
      <c r="I43" s="5">
        <f t="shared" si="3"/>
        <v>200</v>
      </c>
      <c r="J43" s="5">
        <f t="shared" si="8"/>
        <v>5932418</v>
      </c>
    </row>
    <row r="44" spans="2:10" x14ac:dyDescent="0.25">
      <c r="B44" s="14">
        <v>10</v>
      </c>
      <c r="C44" s="11" t="s">
        <v>53</v>
      </c>
      <c r="D44" s="5">
        <f t="shared" si="2"/>
        <v>13152</v>
      </c>
      <c r="E44" s="5">
        <f t="shared" si="4"/>
        <v>464</v>
      </c>
      <c r="F44" s="5">
        <f t="shared" si="5"/>
        <v>189574</v>
      </c>
      <c r="G44" s="5">
        <f t="shared" si="6"/>
        <v>432</v>
      </c>
      <c r="H44" s="5">
        <f t="shared" si="7"/>
        <v>1352737</v>
      </c>
      <c r="I44" s="5">
        <f t="shared" si="3"/>
        <v>200</v>
      </c>
      <c r="J44" s="5">
        <f t="shared" si="8"/>
        <v>7487752</v>
      </c>
    </row>
    <row r="45" spans="2:10" x14ac:dyDescent="0.25">
      <c r="B45" s="14">
        <v>11</v>
      </c>
      <c r="C45" s="11" t="s">
        <v>54</v>
      </c>
      <c r="D45" s="5">
        <f t="shared" si="2"/>
        <v>12960</v>
      </c>
      <c r="E45" s="5">
        <f t="shared" si="4"/>
        <v>456</v>
      </c>
      <c r="F45" s="5">
        <f t="shared" si="5"/>
        <v>201882</v>
      </c>
      <c r="G45" s="5">
        <f t="shared" si="6"/>
        <v>440</v>
      </c>
      <c r="H45" s="5">
        <f t="shared" si="7"/>
        <v>1567303</v>
      </c>
      <c r="I45" s="5">
        <f t="shared" si="3"/>
        <v>184</v>
      </c>
      <c r="J45" s="5">
        <f t="shared" si="8"/>
        <v>9269733</v>
      </c>
    </row>
    <row r="46" spans="2:10" x14ac:dyDescent="0.25">
      <c r="B46" s="14">
        <v>12</v>
      </c>
      <c r="C46" s="11" t="s">
        <v>56</v>
      </c>
      <c r="D46" s="5">
        <f t="shared" si="2"/>
        <v>13152</v>
      </c>
      <c r="E46" s="5">
        <f t="shared" si="4"/>
        <v>424</v>
      </c>
      <c r="F46" s="5">
        <f t="shared" si="5"/>
        <v>214366</v>
      </c>
      <c r="G46" s="5">
        <f t="shared" si="6"/>
        <v>472</v>
      </c>
      <c r="H46" s="5">
        <f t="shared" si="7"/>
        <v>1794561</v>
      </c>
      <c r="I46" s="5">
        <f t="shared" si="3"/>
        <v>200</v>
      </c>
      <c r="J46" s="5">
        <f t="shared" si="8"/>
        <v>11291680</v>
      </c>
    </row>
    <row r="47" spans="2:10" x14ac:dyDescent="0.25">
      <c r="B47" s="14">
        <v>13</v>
      </c>
      <c r="C47" s="11" t="s">
        <v>57</v>
      </c>
      <c r="D47" s="5">
        <f t="shared" si="2"/>
        <v>13152</v>
      </c>
      <c r="E47" s="5">
        <f t="shared" si="4"/>
        <v>472</v>
      </c>
      <c r="F47" s="5">
        <f t="shared" si="5"/>
        <v>226882</v>
      </c>
      <c r="G47" s="5">
        <f t="shared" si="6"/>
        <v>432</v>
      </c>
      <c r="H47" s="5">
        <f t="shared" si="7"/>
        <v>2034359</v>
      </c>
      <c r="I47" s="5">
        <f t="shared" si="3"/>
        <v>192</v>
      </c>
      <c r="J47" s="5">
        <f t="shared" si="8"/>
        <v>13565957</v>
      </c>
    </row>
    <row r="48" spans="2:10" x14ac:dyDescent="0.25">
      <c r="B48" s="14">
        <v>14</v>
      </c>
      <c r="C48" s="11" t="s">
        <v>59</v>
      </c>
      <c r="D48" s="5">
        <f t="shared" si="2"/>
        <v>15680</v>
      </c>
      <c r="E48" s="5">
        <f t="shared" si="4"/>
        <v>448</v>
      </c>
      <c r="F48" s="5">
        <f t="shared" si="5"/>
        <v>241902</v>
      </c>
      <c r="G48" s="5">
        <f t="shared" si="6"/>
        <v>472</v>
      </c>
      <c r="H48" s="5">
        <f t="shared" si="7"/>
        <v>2291689</v>
      </c>
      <c r="I48" s="5">
        <f t="shared" si="3"/>
        <v>200</v>
      </c>
      <c r="J48" s="5">
        <f t="shared" si="8"/>
        <v>16115104</v>
      </c>
    </row>
    <row r="52" spans="3:12" ht="15.75" thickBot="1" x14ac:dyDescent="0.3">
      <c r="C52" s="1" t="s">
        <v>77</v>
      </c>
      <c r="D52" s="1" t="s">
        <v>78</v>
      </c>
      <c r="E52" s="1" t="s">
        <v>79</v>
      </c>
      <c r="F52" s="1" t="s">
        <v>80</v>
      </c>
      <c r="G52" s="1" t="s">
        <v>81</v>
      </c>
      <c r="L52" s="13"/>
    </row>
    <row r="53" spans="3:12" ht="15.75" thickTop="1" x14ac:dyDescent="0.25">
      <c r="C53" s="14">
        <v>2</v>
      </c>
      <c r="D53" s="14" t="s">
        <v>116</v>
      </c>
      <c r="E53" s="14" t="s">
        <v>82</v>
      </c>
      <c r="F53" s="14" t="s">
        <v>83</v>
      </c>
      <c r="G53" s="14" t="s">
        <v>84</v>
      </c>
      <c r="L53" s="13"/>
    </row>
    <row r="54" spans="3:12" x14ac:dyDescent="0.25">
      <c r="C54" s="14">
        <v>4</v>
      </c>
      <c r="D54" s="15" t="s">
        <v>115</v>
      </c>
      <c r="E54" s="15" t="s">
        <v>85</v>
      </c>
      <c r="F54" s="15" t="s">
        <v>86</v>
      </c>
      <c r="G54" s="14" t="s">
        <v>87</v>
      </c>
      <c r="L54" s="13"/>
    </row>
    <row r="55" spans="3:12" x14ac:dyDescent="0.25">
      <c r="L55" s="13"/>
    </row>
    <row r="56" spans="3:12" ht="15.75" thickBot="1" x14ac:dyDescent="0.3">
      <c r="C56" s="23" t="s">
        <v>88</v>
      </c>
      <c r="D56" s="23"/>
      <c r="E56" s="23"/>
      <c r="F56" s="23"/>
      <c r="G56" s="23"/>
      <c r="H56" s="23"/>
      <c r="I56" s="23"/>
      <c r="J56" s="23"/>
      <c r="K56" s="23"/>
      <c r="L56" s="24"/>
    </row>
    <row r="57" spans="3:12" ht="15.75" thickTop="1" x14ac:dyDescent="0.25">
      <c r="C57" s="16" t="s">
        <v>89</v>
      </c>
      <c r="D57" s="17" t="s">
        <v>90</v>
      </c>
      <c r="E57" s="17" t="s">
        <v>91</v>
      </c>
      <c r="F57" s="17" t="s">
        <v>92</v>
      </c>
      <c r="G57" s="17" t="s">
        <v>93</v>
      </c>
      <c r="H57" s="17" t="s">
        <v>94</v>
      </c>
      <c r="I57" s="17" t="s">
        <v>95</v>
      </c>
      <c r="J57" s="17" t="s">
        <v>96</v>
      </c>
      <c r="K57" s="17" t="s">
        <v>97</v>
      </c>
      <c r="L57" s="16" t="s">
        <v>98</v>
      </c>
    </row>
    <row r="58" spans="3:12" x14ac:dyDescent="0.25">
      <c r="C58" s="14">
        <v>2</v>
      </c>
      <c r="D58" s="14">
        <v>3</v>
      </c>
      <c r="E58" s="14">
        <v>136</v>
      </c>
      <c r="F58" s="14">
        <f t="shared" ref="F58:F59" si="9">E58*D58</f>
        <v>408</v>
      </c>
      <c r="G58" s="14">
        <v>40</v>
      </c>
      <c r="H58" s="15">
        <v>337</v>
      </c>
      <c r="I58" s="14">
        <f>H58*D58</f>
        <v>1011</v>
      </c>
      <c r="J58" s="14">
        <v>50</v>
      </c>
      <c r="K58" s="14">
        <f>J58*D58</f>
        <v>150</v>
      </c>
      <c r="L58" s="18">
        <f>SUM(K58, I58, G58, F58)</f>
        <v>1609</v>
      </c>
    </row>
    <row r="59" spans="3:12" x14ac:dyDescent="0.25">
      <c r="C59" s="14">
        <v>4</v>
      </c>
      <c r="D59" s="14">
        <v>2</v>
      </c>
      <c r="E59" s="14">
        <v>72</v>
      </c>
      <c r="F59" s="14">
        <f t="shared" si="9"/>
        <v>144</v>
      </c>
      <c r="G59" s="14">
        <v>33</v>
      </c>
      <c r="H59" s="15">
        <v>1019</v>
      </c>
      <c r="I59" s="14">
        <f>H59*D59</f>
        <v>2038</v>
      </c>
      <c r="J59" s="14">
        <v>50</v>
      </c>
      <c r="K59" s="14">
        <f>J59*D59</f>
        <v>100</v>
      </c>
      <c r="L59" s="18">
        <f>SUM(K59, I59, G59, F59)</f>
        <v>2315</v>
      </c>
    </row>
    <row r="61" spans="3:12" ht="15.75" thickBot="1" x14ac:dyDescent="0.3">
      <c r="C61" s="19" t="s">
        <v>99</v>
      </c>
      <c r="D61" s="19" t="s">
        <v>100</v>
      </c>
      <c r="E61" s="1" t="s">
        <v>101</v>
      </c>
      <c r="F61" s="1" t="s">
        <v>102</v>
      </c>
      <c r="G61" s="1" t="s">
        <v>103</v>
      </c>
    </row>
    <row r="62" spans="3:12" ht="15.75" thickTop="1" x14ac:dyDescent="0.25">
      <c r="C62" s="20" t="s">
        <v>104</v>
      </c>
      <c r="D62" s="21" t="s">
        <v>105</v>
      </c>
      <c r="E62" s="14">
        <v>5</v>
      </c>
      <c r="F62" s="14">
        <v>1700</v>
      </c>
      <c r="G62" s="14">
        <f>E62*F62</f>
        <v>8500</v>
      </c>
    </row>
    <row r="63" spans="3:12" x14ac:dyDescent="0.25">
      <c r="C63" s="20"/>
      <c r="D63" s="21" t="s">
        <v>106</v>
      </c>
      <c r="E63" s="14">
        <v>1</v>
      </c>
      <c r="F63" s="14">
        <v>3060</v>
      </c>
      <c r="G63" s="14">
        <f t="shared" ref="G63:G66" si="10">E63*F63</f>
        <v>3060</v>
      </c>
    </row>
    <row r="64" spans="3:12" x14ac:dyDescent="0.25">
      <c r="C64" s="22" t="s">
        <v>107</v>
      </c>
      <c r="D64" s="21" t="s">
        <v>108</v>
      </c>
      <c r="E64" s="14">
        <v>14</v>
      </c>
      <c r="F64" s="14">
        <v>242</v>
      </c>
      <c r="G64" s="14">
        <f t="shared" si="10"/>
        <v>3388</v>
      </c>
    </row>
    <row r="65" spans="3:7" x14ac:dyDescent="0.25">
      <c r="C65" s="20"/>
      <c r="D65" s="21" t="s">
        <v>109</v>
      </c>
      <c r="E65" s="14">
        <v>1</v>
      </c>
      <c r="F65" s="14">
        <v>4783</v>
      </c>
      <c r="G65" s="14">
        <f t="shared" si="10"/>
        <v>4783</v>
      </c>
    </row>
    <row r="66" spans="3:7" x14ac:dyDescent="0.25">
      <c r="C66" s="20"/>
      <c r="D66" s="21" t="s">
        <v>110</v>
      </c>
      <c r="E66" s="14">
        <v>6</v>
      </c>
      <c r="F66" s="14">
        <v>780</v>
      </c>
      <c r="G66" s="14">
        <f t="shared" si="10"/>
        <v>4680</v>
      </c>
    </row>
    <row r="67" spans="3:7" x14ac:dyDescent="0.25">
      <c r="F67" s="17" t="s">
        <v>103</v>
      </c>
      <c r="G67" s="17">
        <f>SUM(G62,G63,G64,G65,G66)</f>
        <v>24411</v>
      </c>
    </row>
  </sheetData>
  <mergeCells count="1">
    <mergeCell ref="F1:N1"/>
  </mergeCells>
  <hyperlinks>
    <hyperlink ref="D62" r:id="rId1"/>
    <hyperlink ref="D63" r:id="rId2"/>
    <hyperlink ref="D64" r:id="rId3"/>
    <hyperlink ref="D66" r:id="rId4"/>
    <hyperlink ref="D65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Parteni</dc:creator>
  <cp:lastModifiedBy>Elena Parteni</cp:lastModifiedBy>
  <dcterms:created xsi:type="dcterms:W3CDTF">2024-04-15T09:11:14Z</dcterms:created>
  <dcterms:modified xsi:type="dcterms:W3CDTF">2024-06-18T23:28:47Z</dcterms:modified>
</cp:coreProperties>
</file>