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OME\home\ep191\Desktop\MPS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G75" i="1"/>
  <c r="G74" i="1"/>
  <c r="G73" i="1"/>
  <c r="G72" i="1"/>
  <c r="K68" i="1" l="1"/>
  <c r="I68" i="1"/>
  <c r="L68" i="1" s="1"/>
  <c r="F68" i="1"/>
  <c r="F63" i="1" l="1"/>
  <c r="K69" i="1" l="1"/>
  <c r="I69" i="1"/>
  <c r="F69" i="1"/>
  <c r="K67" i="1"/>
  <c r="I67" i="1"/>
  <c r="F67" i="1"/>
  <c r="K66" i="1"/>
  <c r="I66" i="1"/>
  <c r="F66" i="1"/>
  <c r="K65" i="1"/>
  <c r="I65" i="1"/>
  <c r="F65" i="1"/>
  <c r="K64" i="1"/>
  <c r="I64" i="1"/>
  <c r="F64" i="1"/>
  <c r="K63" i="1"/>
  <c r="I63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K35" i="1"/>
  <c r="I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5" i="1"/>
  <c r="L66" i="1" l="1"/>
  <c r="L69" i="1"/>
  <c r="L63" i="1"/>
  <c r="L65" i="1"/>
  <c r="L67" i="1"/>
  <c r="L64" i="1"/>
  <c r="AS20" i="1"/>
  <c r="AF20" i="1"/>
  <c r="S20" i="1"/>
  <c r="F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C2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35" i="1" s="1"/>
  <c r="D47" i="1" l="1"/>
  <c r="D44" i="1"/>
  <c r="F35" i="1"/>
  <c r="H35" i="1" s="1"/>
  <c r="D45" i="1"/>
  <c r="D42" i="1"/>
  <c r="D38" i="1"/>
  <c r="D48" i="1"/>
  <c r="D46" i="1"/>
  <c r="D43" i="1"/>
  <c r="D41" i="1"/>
  <c r="D40" i="1"/>
  <c r="D39" i="1"/>
  <c r="D37" i="1"/>
  <c r="D36" i="1"/>
  <c r="F36" i="1"/>
  <c r="H36" i="1" s="1"/>
  <c r="F37" i="1" l="1"/>
  <c r="C22" i="1"/>
  <c r="C21" i="1" s="1"/>
  <c r="J36" i="1"/>
  <c r="F48" i="1"/>
  <c r="F38" i="1"/>
  <c r="H38" i="1" s="1"/>
  <c r="F42" i="1"/>
  <c r="F45" i="1"/>
  <c r="F40" i="1"/>
  <c r="F39" i="1"/>
  <c r="H39" i="1" s="1"/>
  <c r="F41" i="1"/>
  <c r="J35" i="1"/>
  <c r="L35" i="1" s="1"/>
  <c r="H37" i="1"/>
  <c r="J37" i="1" s="1"/>
  <c r="F44" i="1"/>
  <c r="F43" i="1"/>
  <c r="F47" i="1"/>
  <c r="F46" i="1"/>
  <c r="H40" i="1" l="1"/>
  <c r="H41" i="1"/>
  <c r="H47" i="1"/>
  <c r="H44" i="1"/>
  <c r="J40" i="1"/>
  <c r="J39" i="1"/>
  <c r="H43" i="1"/>
  <c r="H46" i="1"/>
  <c r="H45" i="1"/>
  <c r="H42" i="1"/>
  <c r="J44" i="1" s="1"/>
  <c r="J41" i="1"/>
  <c r="H48" i="1"/>
  <c r="L36" i="1"/>
  <c r="L37" i="1"/>
  <c r="J38" i="1"/>
  <c r="L41" i="1" s="1"/>
  <c r="J42" i="1" l="1"/>
  <c r="J47" i="1"/>
  <c r="L38" i="1"/>
  <c r="L40" i="1"/>
  <c r="J48" i="1"/>
  <c r="L39" i="1"/>
  <c r="J46" i="1"/>
  <c r="J45" i="1"/>
  <c r="J43" i="1"/>
  <c r="L47" i="1" s="1"/>
  <c r="L42" i="1"/>
  <c r="L46" i="1" l="1"/>
  <c r="L43" i="1"/>
  <c r="L48" i="1"/>
  <c r="L45" i="1"/>
  <c r="L44" i="1"/>
</calcChain>
</file>

<file path=xl/sharedStrings.xml><?xml version="1.0" encoding="utf-8"?>
<sst xmlns="http://schemas.openxmlformats.org/spreadsheetml/2006/main" count="180" uniqueCount="149">
  <si>
    <t>Q1</t>
  </si>
  <si>
    <t>ww1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</si>
  <si>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</si>
  <si>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</si>
  <si>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</si>
  <si>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</si>
  <si>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</si>
  <si>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</si>
  <si>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</si>
  <si>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</si>
  <si>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</si>
  <si>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</si>
  <si>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</si>
  <si>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</si>
  <si>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</si>
  <si>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</si>
  <si>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</si>
  <si>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</si>
  <si>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</si>
  <si>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</si>
  <si>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</si>
  <si>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</si>
  <si>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</si>
  <si>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</si>
  <si>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</si>
  <si>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</si>
  <si>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</si>
  <si>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</si>
  <si>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</si>
  <si>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</si>
  <si>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</si>
  <si>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</si>
  <si>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</si>
  <si>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</si>
  <si>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</si>
  <si>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</si>
  <si>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</si>
  <si>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</si>
  <si>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</si>
  <si>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</si>
  <si>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</si>
  <si>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</si>
  <si>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</si>
  <si>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</si>
  <si>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</si>
  <si>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</si>
  <si>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</si>
  <si>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</si>
  <si>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</si>
  <si>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</si>
  <si>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</si>
  <si>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</si>
  <si>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</si>
  <si>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t>Nr</t>
  </si>
  <si>
    <t>Nume</t>
  </si>
  <si>
    <t>Activitate</t>
  </si>
  <si>
    <t>Cost / ora (EUR)</t>
  </si>
  <si>
    <t>Total cost</t>
  </si>
  <si>
    <t>Total ore</t>
  </si>
  <si>
    <t>dezv. frontend</t>
  </si>
  <si>
    <t>Gheorghe Stefan</t>
  </si>
  <si>
    <t>Buget Total</t>
  </si>
  <si>
    <t>Buget costuri resurse umane</t>
  </si>
  <si>
    <t>Buget achizitii</t>
  </si>
  <si>
    <t>Buget deplasari</t>
  </si>
  <si>
    <t>Alexandru Stan</t>
  </si>
  <si>
    <t>Ioana Petrescu</t>
  </si>
  <si>
    <t>Vasile Georgescu</t>
  </si>
  <si>
    <t>Ana Mihai</t>
  </si>
  <si>
    <t>Gabriel Marinescu</t>
  </si>
  <si>
    <t>Cristina Popa</t>
  </si>
  <si>
    <t>Dezvoltare software</t>
  </si>
  <si>
    <t>Testare</t>
  </si>
  <si>
    <t>Administrare rețele</t>
  </si>
  <si>
    <t>Securitate cibernetică</t>
  </si>
  <si>
    <t>Baze de date</t>
  </si>
  <si>
    <t>Web development</t>
  </si>
  <si>
    <t>Cloud computing</t>
  </si>
  <si>
    <t>Dezv. Backend</t>
  </si>
  <si>
    <t>concediu</t>
  </si>
  <si>
    <t>nr. Zile</t>
  </si>
  <si>
    <t>senior</t>
  </si>
  <si>
    <t>echipa_tot</t>
  </si>
  <si>
    <t>rom</t>
  </si>
  <si>
    <t>it</t>
  </si>
  <si>
    <t>ang</t>
  </si>
  <si>
    <t>Parteni Elena</t>
  </si>
  <si>
    <t>Project Manager</t>
  </si>
  <si>
    <t>Carter Jack</t>
  </si>
  <si>
    <t>Mike Ross</t>
  </si>
  <si>
    <t>Marco Rossi</t>
  </si>
  <si>
    <t>Sofia Bianchi</t>
  </si>
  <si>
    <t>Giulia Ferrari</t>
  </si>
  <si>
    <t>Alessandro Moretti</t>
  </si>
  <si>
    <t>Q1/ore</t>
  </si>
  <si>
    <t>Q1/cost</t>
  </si>
  <si>
    <t>Q2/ore</t>
  </si>
  <si>
    <t>Q2/cost</t>
  </si>
  <si>
    <t>Q3/ore</t>
  </si>
  <si>
    <t>Q3/cost</t>
  </si>
  <si>
    <t>Q4/ore</t>
  </si>
  <si>
    <t>Q4/cost</t>
  </si>
  <si>
    <t>Nr. Crt</t>
  </si>
  <si>
    <t>Grup</t>
  </si>
  <si>
    <t>Plecati din</t>
  </si>
  <si>
    <t>Plecati in</t>
  </si>
  <si>
    <t>Durata deplasare</t>
  </si>
  <si>
    <t>11,12,13</t>
  </si>
  <si>
    <t>Cost deplasari</t>
  </si>
  <si>
    <t>Nr. Deplasare</t>
  </si>
  <si>
    <t>Nr. Pers</t>
  </si>
  <si>
    <t>Bilet avion dus intors</t>
  </si>
  <si>
    <t xml:space="preserve"> avion(total)</t>
  </si>
  <si>
    <t>TRANSPORT</t>
  </si>
  <si>
    <t>Hotel (pers)</t>
  </si>
  <si>
    <t>Hotel (total)</t>
  </si>
  <si>
    <t>Diurna (pers)</t>
  </si>
  <si>
    <t>Diurna (total)</t>
  </si>
  <si>
    <t>Total</t>
  </si>
  <si>
    <t>TIP</t>
  </si>
  <si>
    <t>ACHIZITII</t>
  </si>
  <si>
    <t>BUC</t>
  </si>
  <si>
    <t>COST</t>
  </si>
  <si>
    <t>TOTAL</t>
  </si>
  <si>
    <t>HW</t>
  </si>
  <si>
    <t xml:space="preserve">Laptop ultraportabil lenovo thinkpad </t>
  </si>
  <si>
    <t>Server</t>
  </si>
  <si>
    <t>SW</t>
  </si>
  <si>
    <t xml:space="preserve">Licenta SQL </t>
  </si>
  <si>
    <t>JetBrains All Products Pack</t>
  </si>
  <si>
    <t>Romania,Bucuresti</t>
  </si>
  <si>
    <t>Italia, Roma</t>
  </si>
  <si>
    <t>Italia, Milano</t>
  </si>
  <si>
    <t>15 IULIE - 19 IULIE 2024 (ww29)</t>
  </si>
  <si>
    <t>1,3,4,5</t>
  </si>
  <si>
    <t>UK, Londra</t>
  </si>
  <si>
    <t>Romania, Bucuresti</t>
  </si>
  <si>
    <t>3 IUNIE- 14 IUNIE 2024 (ww23-24)</t>
  </si>
  <si>
    <t>8 IULIE - 12 IULIE 2024 (ww28)</t>
  </si>
  <si>
    <t>11 NOIEMBRIE - 15 NOIEMBRIE 2024 (ww47)</t>
  </si>
  <si>
    <t>asigurat de cazare</t>
  </si>
  <si>
    <t>30 SEPTEMBRIE- 4 OCTOMBRIE 2024 (ww40)</t>
  </si>
  <si>
    <t>Romania, Cluj</t>
  </si>
  <si>
    <t>2, 8-14</t>
  </si>
  <si>
    <t>Licenta windows 11 PRO</t>
  </si>
  <si>
    <t>Backend development</t>
  </si>
  <si>
    <t>Arhitect software</t>
  </si>
  <si>
    <t>6,7</t>
  </si>
  <si>
    <t>14,11,9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</si>
</sst>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double">
        <color theme="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0" borderId="2" applyNumberFormat="0" applyFill="0" applyAlignment="0" applyProtection="0"/>
    <xf numFmtId="0" fontId="6" fillId="6" borderId="0" applyNumberFormat="0" applyBorder="0" applyAlignment="0" applyProtection="0"/>
    <xf numFmtId="0" fontId="8" fillId="9" borderId="0" applyNumberFormat="0" applyBorder="0" applyAlignment="0" applyProtection="0"/>
    <xf numFmtId="0" fontId="6" fillId="11" borderId="0" applyNumberFormat="0" applyBorder="0" applyAlignment="0" applyProtection="0"/>
    <xf numFmtId="0" fontId="8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3" fillId="2" borderId="0" xfId="1"/>
    <xf numFmtId="0" fontId="4" fillId="3" borderId="0" xfId="2"/>
    <xf numFmtId="0" fontId="5" fillId="4" borderId="0" xfId="3"/>
    <xf numFmtId="0" fontId="8" fillId="9" borderId="0" xfId="6"/>
    <xf numFmtId="0" fontId="7" fillId="8" borderId="2" xfId="4" applyFill="1"/>
    <xf numFmtId="0" fontId="3" fillId="2" borderId="0" xfId="1" applyAlignment="1">
      <alignment horizontal="left" vertical="center"/>
    </xf>
    <xf numFmtId="0" fontId="3" fillId="2" borderId="0" xfId="1" applyAlignment="1">
      <alignment horizontal="left" vertical="center" indent="1"/>
    </xf>
    <xf numFmtId="0" fontId="5" fillId="4" borderId="0" xfId="3" applyAlignment="1">
      <alignment horizontal="left" vertical="center" indent="1"/>
    </xf>
    <xf numFmtId="0" fontId="4" fillId="3" borderId="0" xfId="2" applyAlignment="1">
      <alignment horizontal="left" indent="1"/>
    </xf>
    <xf numFmtId="0" fontId="4" fillId="3" borderId="0" xfId="2" applyAlignment="1">
      <alignment horizontal="left" vertical="center" indent="1"/>
    </xf>
    <xf numFmtId="0" fontId="8" fillId="9" borderId="0" xfId="6" applyAlignment="1">
      <alignment horizontal="left" vertical="center"/>
    </xf>
    <xf numFmtId="0" fontId="8" fillId="9" borderId="0" xfId="6" applyAlignment="1">
      <alignment horizontal="left" vertical="center" indent="1"/>
    </xf>
    <xf numFmtId="0" fontId="7" fillId="7" borderId="2" xfId="4" applyFill="1"/>
    <xf numFmtId="0" fontId="7" fillId="5" borderId="2" xfId="4" applyFill="1"/>
    <xf numFmtId="0" fontId="7" fillId="11" borderId="2" xfId="4" applyFill="1"/>
    <xf numFmtId="0" fontId="7" fillId="10" borderId="2" xfId="4" applyFill="1"/>
    <xf numFmtId="0" fontId="6" fillId="6" borderId="1" xfId="5" applyBorder="1"/>
    <xf numFmtId="0" fontId="6" fillId="11" borderId="0" xfId="7"/>
    <xf numFmtId="0" fontId="7" fillId="8" borderId="0" xfId="4" applyFill="1" applyBorder="1"/>
    <xf numFmtId="0" fontId="7" fillId="5" borderId="2" xfId="4" applyFill="1" applyAlignment="1">
      <alignment horizontal="centerContinuous"/>
    </xf>
    <xf numFmtId="0" fontId="7" fillId="7" borderId="2" xfId="4" applyNumberFormat="1" applyFill="1" applyAlignment="1">
      <alignment horizontal="centerContinuous"/>
    </xf>
    <xf numFmtId="0" fontId="7" fillId="11" borderId="2" xfId="4" applyFill="1" applyAlignment="1">
      <alignment horizontal="centerContinuous"/>
    </xf>
    <xf numFmtId="0" fontId="7" fillId="10" borderId="2" xfId="4" applyFill="1" applyAlignment="1">
      <alignment horizontal="centerContinuous"/>
    </xf>
    <xf numFmtId="0" fontId="8" fillId="8" borderId="2" xfId="8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wrapText="1"/>
    </xf>
    <xf numFmtId="0" fontId="9" fillId="0" borderId="3" xfId="9" applyBorder="1"/>
    <xf numFmtId="0" fontId="6" fillId="7" borderId="3" xfId="10" applyBorder="1" applyAlignment="1">
      <alignment wrapText="1"/>
    </xf>
    <xf numFmtId="0" fontId="6" fillId="7" borderId="3" xfId="10" applyBorder="1"/>
    <xf numFmtId="0" fontId="7" fillId="7" borderId="2" xfId="4" applyFill="1" applyAlignment="1">
      <alignment wrapText="1"/>
    </xf>
    <xf numFmtId="0" fontId="0" fillId="0" borderId="4" xfId="0" applyFill="1" applyBorder="1"/>
    <xf numFmtId="0" fontId="7" fillId="8" borderId="5" xfId="4" applyFill="1" applyBorder="1"/>
    <xf numFmtId="0" fontId="3" fillId="2" borderId="3" xfId="1" applyBorder="1" applyAlignment="1">
      <alignment horizontal="left" vertical="center"/>
    </xf>
    <xf numFmtId="0" fontId="6" fillId="11" borderId="3" xfId="7" applyBorder="1"/>
    <xf numFmtId="0" fontId="8" fillId="9" borderId="3" xfId="6" applyBorder="1" applyAlignment="1">
      <alignment horizontal="left" vertical="center"/>
    </xf>
    <xf numFmtId="0" fontId="3" fillId="2" borderId="3" xfId="1" applyBorder="1" applyAlignment="1">
      <alignment horizontal="left" vertical="center" indent="1"/>
    </xf>
    <xf numFmtId="0" fontId="3" fillId="2" borderId="3" xfId="1" applyBorder="1"/>
    <xf numFmtId="0" fontId="4" fillId="3" borderId="3" xfId="2" applyBorder="1" applyAlignment="1">
      <alignment horizontal="left" indent="1"/>
    </xf>
    <xf numFmtId="0" fontId="4" fillId="3" borderId="3" xfId="2" applyBorder="1" applyAlignment="1">
      <alignment horizontal="left" vertical="center" indent="1"/>
    </xf>
    <xf numFmtId="0" fontId="5" fillId="4" borderId="3" xfId="3" applyBorder="1" applyAlignment="1">
      <alignment horizontal="left" vertical="center" indent="1"/>
    </xf>
    <xf numFmtId="0" fontId="8" fillId="9" borderId="3" xfId="6" applyBorder="1" applyAlignment="1">
      <alignment horizontal="left" vertical="center" indent="1"/>
    </xf>
    <xf numFmtId="0" fontId="6" fillId="6" borderId="3" xfId="5" applyBorder="1"/>
    <xf numFmtId="0" fontId="9" fillId="0" borderId="0" xfId="9"/>
    <xf numFmtId="0" fontId="7" fillId="7" borderId="5" xfId="4" applyFill="1" applyBorder="1"/>
    <xf numFmtId="0" fontId="6" fillId="6" borderId="4" xfId="5" applyBorder="1"/>
    <xf numFmtId="0" fontId="7" fillId="12" borderId="6" xfId="4" applyFill="1" applyBorder="1"/>
    <xf numFmtId="0" fontId="7" fillId="6" borderId="7" xfId="4" applyFill="1" applyBorder="1"/>
    <xf numFmtId="0" fontId="7" fillId="12" borderId="8" xfId="4" applyFill="1" applyBorder="1"/>
    <xf numFmtId="0" fontId="7" fillId="6" borderId="9" xfId="4" applyFill="1" applyBorder="1"/>
    <xf numFmtId="0" fontId="7" fillId="12" borderId="10" xfId="4" applyFill="1" applyBorder="1"/>
    <xf numFmtId="0" fontId="7" fillId="6" borderId="11" xfId="4" applyFill="1" applyBorder="1"/>
    <xf numFmtId="0" fontId="6" fillId="6" borderId="0" xfId="5"/>
    <xf numFmtId="0" fontId="0" fillId="0" borderId="0" xfId="0" applyAlignment="1">
      <alignment horizontal="center"/>
    </xf>
    <xf numFmtId="0" fontId="7" fillId="7" borderId="2" xfId="4" applyFill="1" applyAlignment="1">
      <alignment horizontal="center"/>
    </xf>
  </cellXfs>
  <cellStyles count="11">
    <cellStyle name="20% - Accent1" xfId="5" builtinId="30"/>
    <cellStyle name="20% - Accent5" xfId="7" builtinId="46"/>
    <cellStyle name="40% - Accent1" xfId="10" builtinId="31"/>
    <cellStyle name="60% - Accent1" xfId="8" builtinId="32"/>
    <cellStyle name="Accent2" xfId="6" builtinId="33"/>
    <cellStyle name="Bad" xfId="2" builtinId="27"/>
    <cellStyle name="Good" xfId="1" builtinId="26"/>
    <cellStyle name="Hyperlink" xfId="9" builtinId="8"/>
    <cellStyle name="Neutral" xfId="3" builtinId="28"/>
    <cellStyle name="Normal" xfId="0" builtinId="0"/>
    <cellStyle name="Total" xfId="4" builtinId="25"/>
  </cellStyles>
  <dxfs count="0"/>
  <tableStyles count="0" defaultTableStyle="TableStyleMedium2" defaultPivotStyle="PivotStyleLight16"/>
  <colors>
    <mruColors>
      <color rgb="FF99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tex.ro/licenta-microsoft-windows-11-pro-fpp-engleza-64bit-usb/cpd/SOPHAV00163/" TargetMode="External"/><Relationship Id="rId2" Type="http://schemas.openxmlformats.org/officeDocument/2006/relationships/hyperlink" Target="https://www.emag.ro/server-hpe-solution-server-proliant-dl380-gen10-intel-xeon-silver-4210-10-core-2-20ghz-14mb-32gb-1x32gb-pc4-2933y-ddr4-rdimm-8xhot-plug-2-5-small-form-factor-smart-carrier-smart-array-p408i-a-sr-no-op/pd/D12B5YMBM/?cmpid=101276&amp;utm_sou" TargetMode="External"/><Relationship Id="rId1" Type="http://schemas.openxmlformats.org/officeDocument/2006/relationships/hyperlink" Target="https://www.emag.ro/laptop-lenovo-thinkpad-t14-gen-4-cu-procesor-intelr-coretm-i7-1355u-pana-la-5-0-ghz-14-wuxga-ips-16gb-ddr5-512gb-ssd-intelr-uhd-graphics-windows-11-pro-thunder-black-21hd0091ri/pd/DZ2PM3YBM/?cmpid=86846&amp;utm_source=google&amp;utm_medium=cp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icentepc.ro/cumpara/sql-server-2022-standard-core-2-core-license-pack-7748520?gad_source=1&amp;gclid=Cj0KCQjwiMmwBhDmARIsABeQ7xSasezTN_zuoecpasCnJuhiXB2R0jHCDOKEluk8hy490O_DjXNkofUaAvDoEALw_wcB" TargetMode="External"/><Relationship Id="rId4" Type="http://schemas.openxmlformats.org/officeDocument/2006/relationships/hyperlink" Target="https://www.jetbrains.com/store/?section=commercial&amp;billing=year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7"/>
  <sheetViews>
    <sheetView tabSelected="1" topLeftCell="A43" zoomScaleNormal="100" workbookViewId="0">
      <selection activeCell="D54" sqref="D54"/>
    </sheetView>
  </sheetViews>
  <sheetFormatPr defaultRowHeight="15" x14ac:dyDescent="0.25"/>
  <cols>
    <col min="1" max="1" width="11" customWidth="1"/>
    <col min="2" max="3" width="31.5703125" customWidth="1"/>
    <col min="4" max="4" width="27.140625" customWidth="1"/>
    <col min="5" max="5" width="23.140625" customWidth="1"/>
    <col min="6" max="6" width="19.42578125" customWidth="1"/>
    <col min="7" max="7" width="39" bestFit="1" customWidth="1"/>
    <col min="8" max="11" width="9.28515625" bestFit="1" customWidth="1"/>
    <col min="12" max="12" width="10" bestFit="1" customWidth="1"/>
    <col min="58" max="58" width="11.42578125" customWidth="1"/>
  </cols>
  <sheetData>
    <row r="1" spans="1:57" x14ac:dyDescent="0.25">
      <c r="F1" s="58" t="s">
        <v>0</v>
      </c>
      <c r="G1" s="58"/>
      <c r="H1" s="58"/>
      <c r="I1" s="58"/>
      <c r="J1" s="58"/>
      <c r="K1" s="58"/>
      <c r="L1" s="58"/>
      <c r="M1" s="58"/>
      <c r="N1" s="58"/>
    </row>
    <row r="2" spans="1:57" ht="15.75" thickBot="1" x14ac:dyDescent="0.3">
      <c r="F2" s="15" t="s">
        <v>1</v>
      </c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8</v>
      </c>
      <c r="N2" s="15" t="s">
        <v>9</v>
      </c>
      <c r="O2" s="15" t="s">
        <v>10</v>
      </c>
      <c r="P2" s="15" t="s">
        <v>11</v>
      </c>
      <c r="Q2" s="15" t="s">
        <v>12</v>
      </c>
      <c r="R2" s="15" t="s">
        <v>13</v>
      </c>
      <c r="S2" s="16" t="s">
        <v>14</v>
      </c>
      <c r="T2" s="16" t="s">
        <v>15</v>
      </c>
      <c r="U2" s="16" t="s">
        <v>16</v>
      </c>
      <c r="V2" s="16" t="s">
        <v>17</v>
      </c>
      <c r="W2" s="16" t="s">
        <v>18</v>
      </c>
      <c r="X2" s="16" t="s">
        <v>19</v>
      </c>
      <c r="Y2" s="16" t="s">
        <v>20</v>
      </c>
      <c r="Z2" s="16" t="s">
        <v>21</v>
      </c>
      <c r="AA2" s="16" t="s">
        <v>22</v>
      </c>
      <c r="AB2" s="16" t="s">
        <v>23</v>
      </c>
      <c r="AC2" s="16" t="s">
        <v>24</v>
      </c>
      <c r="AD2" s="16" t="s">
        <v>25</v>
      </c>
      <c r="AE2" s="16" t="s">
        <v>26</v>
      </c>
      <c r="AF2" s="17" t="s">
        <v>27</v>
      </c>
      <c r="AG2" s="17" t="s">
        <v>28</v>
      </c>
      <c r="AH2" s="17" t="s">
        <v>29</v>
      </c>
      <c r="AI2" s="17" t="s">
        <v>30</v>
      </c>
      <c r="AJ2" s="17" t="s">
        <v>31</v>
      </c>
      <c r="AK2" s="17" t="s">
        <v>32</v>
      </c>
      <c r="AL2" s="17" t="s">
        <v>33</v>
      </c>
      <c r="AM2" s="17" t="s">
        <v>34</v>
      </c>
      <c r="AN2" s="17" t="s">
        <v>35</v>
      </c>
      <c r="AO2" s="17" t="s">
        <v>36</v>
      </c>
      <c r="AP2" s="17" t="s">
        <v>37</v>
      </c>
      <c r="AQ2" s="17" t="s">
        <v>38</v>
      </c>
      <c r="AR2" s="17" t="s">
        <v>39</v>
      </c>
      <c r="AS2" s="18" t="s">
        <v>40</v>
      </c>
      <c r="AT2" s="18" t="s">
        <v>41</v>
      </c>
      <c r="AU2" s="18" t="s">
        <v>42</v>
      </c>
      <c r="AV2" s="18" t="s">
        <v>43</v>
      </c>
      <c r="AW2" s="18" t="s">
        <v>44</v>
      </c>
      <c r="AX2" s="18" t="s">
        <v>45</v>
      </c>
      <c r="AY2" s="18" t="s">
        <v>46</v>
      </c>
      <c r="AZ2" s="18" t="s">
        <v>47</v>
      </c>
      <c r="BA2" s="18" t="s">
        <v>48</v>
      </c>
      <c r="BB2" s="18" t="s">
        <v>49</v>
      </c>
      <c r="BC2" s="18" t="s">
        <v>50</v>
      </c>
      <c r="BD2" s="18" t="s">
        <v>51</v>
      </c>
      <c r="BE2" s="18" t="s">
        <v>52</v>
      </c>
    </row>
    <row r="3" spans="1:57" ht="16.5" thickTop="1" thickBot="1" x14ac:dyDescent="0.3">
      <c r="A3" s="7" t="s">
        <v>53</v>
      </c>
      <c r="B3" s="7" t="s">
        <v>54</v>
      </c>
      <c r="C3" s="7" t="s">
        <v>55</v>
      </c>
      <c r="D3" s="7" t="s">
        <v>56</v>
      </c>
      <c r="E3" s="7" t="s">
        <v>58</v>
      </c>
    </row>
    <row r="4" spans="1:57" ht="16.5" thickTop="1" x14ac:dyDescent="0.25">
      <c r="A4">
        <v>1</v>
      </c>
      <c r="B4" s="8" t="s">
        <v>90</v>
      </c>
      <c r="C4" s="2" t="s">
        <v>59</v>
      </c>
      <c r="D4">
        <v>15</v>
      </c>
      <c r="E4">
        <f>SUM(F4:BE4)</f>
        <v>1848</v>
      </c>
      <c r="F4" s="3">
        <v>32</v>
      </c>
      <c r="G4">
        <v>40</v>
      </c>
      <c r="H4">
        <v>40</v>
      </c>
      <c r="I4">
        <v>40</v>
      </c>
      <c r="J4">
        <v>40</v>
      </c>
      <c r="K4">
        <v>40</v>
      </c>
      <c r="L4" s="20">
        <v>0</v>
      </c>
      <c r="M4">
        <v>40</v>
      </c>
      <c r="N4">
        <v>40</v>
      </c>
      <c r="O4">
        <v>40</v>
      </c>
      <c r="P4">
        <v>40</v>
      </c>
      <c r="Q4">
        <v>40</v>
      </c>
      <c r="R4" s="3">
        <v>32</v>
      </c>
      <c r="S4" s="3">
        <v>32</v>
      </c>
      <c r="T4">
        <v>40</v>
      </c>
      <c r="U4">
        <v>40</v>
      </c>
      <c r="V4" s="3">
        <v>32</v>
      </c>
      <c r="W4" s="3">
        <v>32</v>
      </c>
      <c r="X4">
        <v>40</v>
      </c>
      <c r="Y4">
        <v>40</v>
      </c>
      <c r="Z4" s="20">
        <v>0</v>
      </c>
      <c r="AA4">
        <v>40</v>
      </c>
      <c r="AB4">
        <v>40</v>
      </c>
      <c r="AC4">
        <v>40</v>
      </c>
      <c r="AD4">
        <v>40</v>
      </c>
      <c r="AE4">
        <v>40</v>
      </c>
      <c r="AF4">
        <v>40</v>
      </c>
      <c r="AG4">
        <v>40</v>
      </c>
      <c r="AH4">
        <v>40</v>
      </c>
      <c r="AI4" s="20">
        <v>8</v>
      </c>
      <c r="AJ4">
        <v>40</v>
      </c>
      <c r="AK4">
        <v>40</v>
      </c>
      <c r="AL4" s="3">
        <v>32</v>
      </c>
      <c r="AM4">
        <v>40</v>
      </c>
      <c r="AN4">
        <v>40</v>
      </c>
      <c r="AO4" s="20">
        <v>32</v>
      </c>
      <c r="AP4">
        <v>40</v>
      </c>
      <c r="AQ4">
        <v>40</v>
      </c>
      <c r="AR4">
        <v>40</v>
      </c>
      <c r="AS4">
        <v>40</v>
      </c>
      <c r="AT4" s="20">
        <v>24</v>
      </c>
      <c r="AU4">
        <v>40</v>
      </c>
      <c r="AV4">
        <v>40</v>
      </c>
      <c r="AW4" s="3">
        <v>32</v>
      </c>
      <c r="AX4">
        <v>40</v>
      </c>
      <c r="AY4">
        <v>40</v>
      </c>
      <c r="AZ4">
        <v>40</v>
      </c>
      <c r="BA4" s="20">
        <v>24</v>
      </c>
      <c r="BB4">
        <v>40</v>
      </c>
      <c r="BC4">
        <v>40</v>
      </c>
      <c r="BD4">
        <v>40</v>
      </c>
      <c r="BE4" s="3">
        <v>16</v>
      </c>
    </row>
    <row r="5" spans="1:57" ht="15.75" x14ac:dyDescent="0.25">
      <c r="A5">
        <v>2</v>
      </c>
      <c r="B5" s="13" t="s">
        <v>60</v>
      </c>
      <c r="C5" s="2" t="s">
        <v>59</v>
      </c>
      <c r="D5">
        <v>15</v>
      </c>
      <c r="E5">
        <f t="shared" ref="E5:E17" si="0">SUM(F5:BE5)</f>
        <v>1792</v>
      </c>
      <c r="F5" s="5">
        <v>24</v>
      </c>
      <c r="G5">
        <v>40</v>
      </c>
      <c r="H5">
        <v>40</v>
      </c>
      <c r="I5" s="5">
        <v>32</v>
      </c>
      <c r="J5">
        <v>40</v>
      </c>
      <c r="K5" s="20">
        <v>0</v>
      </c>
      <c r="L5">
        <v>40</v>
      </c>
      <c r="M5">
        <v>40</v>
      </c>
      <c r="N5">
        <v>40</v>
      </c>
      <c r="O5">
        <v>40</v>
      </c>
      <c r="P5" s="20">
        <v>0</v>
      </c>
      <c r="Q5">
        <v>40</v>
      </c>
      <c r="R5">
        <v>40</v>
      </c>
      <c r="S5">
        <v>40</v>
      </c>
      <c r="T5">
        <v>40</v>
      </c>
      <c r="U5">
        <v>40</v>
      </c>
      <c r="V5">
        <v>40</v>
      </c>
      <c r="W5" s="5">
        <v>16</v>
      </c>
      <c r="X5" s="5">
        <v>32</v>
      </c>
      <c r="Y5">
        <v>40</v>
      </c>
      <c r="Z5">
        <v>40</v>
      </c>
      <c r="AA5" s="20">
        <v>16</v>
      </c>
      <c r="AB5">
        <v>40</v>
      </c>
      <c r="AC5">
        <v>40</v>
      </c>
      <c r="AD5">
        <v>40</v>
      </c>
      <c r="AE5" s="5">
        <v>32</v>
      </c>
      <c r="AF5" s="20">
        <v>24</v>
      </c>
      <c r="AG5">
        <v>40</v>
      </c>
      <c r="AH5">
        <v>40</v>
      </c>
      <c r="AI5">
        <v>40</v>
      </c>
      <c r="AJ5">
        <v>40</v>
      </c>
      <c r="AK5">
        <v>40</v>
      </c>
      <c r="AL5" s="5">
        <v>24</v>
      </c>
      <c r="AM5">
        <v>40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40</v>
      </c>
      <c r="AU5">
        <v>40</v>
      </c>
      <c r="AV5" s="20">
        <v>0</v>
      </c>
      <c r="AW5">
        <v>40</v>
      </c>
      <c r="AX5">
        <v>40</v>
      </c>
      <c r="AY5">
        <v>40</v>
      </c>
      <c r="AZ5">
        <v>40</v>
      </c>
      <c r="BA5">
        <v>40</v>
      </c>
      <c r="BB5" s="20">
        <v>32</v>
      </c>
      <c r="BC5">
        <v>40</v>
      </c>
      <c r="BD5">
        <v>40</v>
      </c>
      <c r="BE5" s="5">
        <v>0</v>
      </c>
    </row>
    <row r="6" spans="1:57" x14ac:dyDescent="0.25">
      <c r="A6">
        <v>3</v>
      </c>
      <c r="B6" s="8" t="s">
        <v>91</v>
      </c>
      <c r="C6" s="1" t="s">
        <v>71</v>
      </c>
      <c r="D6">
        <v>15</v>
      </c>
      <c r="E6">
        <f t="shared" si="0"/>
        <v>1848</v>
      </c>
      <c r="F6" s="3">
        <v>32</v>
      </c>
      <c r="G6">
        <v>40</v>
      </c>
      <c r="H6">
        <v>40</v>
      </c>
      <c r="I6">
        <v>40</v>
      </c>
      <c r="J6">
        <v>40</v>
      </c>
      <c r="K6">
        <v>40</v>
      </c>
      <c r="L6" s="20">
        <v>16</v>
      </c>
      <c r="M6">
        <v>40</v>
      </c>
      <c r="N6">
        <v>40</v>
      </c>
      <c r="O6">
        <v>40</v>
      </c>
      <c r="P6">
        <v>40</v>
      </c>
      <c r="Q6">
        <v>40</v>
      </c>
      <c r="R6" s="3">
        <v>32</v>
      </c>
      <c r="S6" s="3">
        <v>32</v>
      </c>
      <c r="T6">
        <v>40</v>
      </c>
      <c r="U6">
        <v>40</v>
      </c>
      <c r="V6" s="3">
        <v>32</v>
      </c>
      <c r="W6" s="3">
        <v>32</v>
      </c>
      <c r="X6" s="20">
        <v>24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  <c r="AG6">
        <v>40</v>
      </c>
      <c r="AH6">
        <v>40</v>
      </c>
      <c r="AI6">
        <v>40</v>
      </c>
      <c r="AJ6">
        <v>40</v>
      </c>
      <c r="AK6">
        <v>40</v>
      </c>
      <c r="AL6" s="3">
        <v>32</v>
      </c>
      <c r="AM6" s="20">
        <v>8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 s="20">
        <v>0</v>
      </c>
      <c r="AV6">
        <v>40</v>
      </c>
      <c r="AW6" s="3">
        <v>32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 s="20">
        <v>0</v>
      </c>
      <c r="BE6" s="3">
        <v>16</v>
      </c>
    </row>
    <row r="7" spans="1:57" x14ac:dyDescent="0.25">
      <c r="A7">
        <v>4</v>
      </c>
      <c r="B7" s="9" t="s">
        <v>92</v>
      </c>
      <c r="C7" s="1" t="s">
        <v>72</v>
      </c>
      <c r="D7">
        <v>15</v>
      </c>
      <c r="E7">
        <f t="shared" si="0"/>
        <v>1848</v>
      </c>
      <c r="F7" s="3">
        <v>32</v>
      </c>
      <c r="G7" s="20">
        <v>0</v>
      </c>
      <c r="H7">
        <v>40</v>
      </c>
      <c r="I7" s="57">
        <v>32</v>
      </c>
      <c r="J7">
        <v>40</v>
      </c>
      <c r="K7">
        <v>40</v>
      </c>
      <c r="L7">
        <v>40</v>
      </c>
      <c r="M7">
        <v>40</v>
      </c>
      <c r="N7">
        <v>40</v>
      </c>
      <c r="O7">
        <v>40</v>
      </c>
      <c r="P7">
        <v>40</v>
      </c>
      <c r="Q7">
        <v>40</v>
      </c>
      <c r="R7" s="3">
        <v>32</v>
      </c>
      <c r="S7" s="3">
        <v>32</v>
      </c>
      <c r="T7">
        <v>40</v>
      </c>
      <c r="U7">
        <v>40</v>
      </c>
      <c r="V7" s="3">
        <v>32</v>
      </c>
      <c r="W7" s="3">
        <v>32</v>
      </c>
      <c r="X7">
        <v>40</v>
      </c>
      <c r="Y7" s="20">
        <v>8</v>
      </c>
      <c r="Z7">
        <v>40</v>
      </c>
      <c r="AA7">
        <v>40</v>
      </c>
      <c r="AB7">
        <v>40</v>
      </c>
      <c r="AC7">
        <v>40</v>
      </c>
      <c r="AD7" s="57">
        <v>32</v>
      </c>
      <c r="AE7" s="57">
        <v>32</v>
      </c>
      <c r="AF7">
        <v>40</v>
      </c>
      <c r="AG7">
        <v>40</v>
      </c>
      <c r="AH7">
        <v>40</v>
      </c>
      <c r="AI7">
        <v>40</v>
      </c>
      <c r="AJ7" s="20">
        <v>32</v>
      </c>
      <c r="AK7">
        <v>40</v>
      </c>
      <c r="AL7" s="3">
        <v>32</v>
      </c>
      <c r="AM7">
        <v>40</v>
      </c>
      <c r="AN7">
        <v>40</v>
      </c>
      <c r="AO7">
        <v>40</v>
      </c>
      <c r="AP7">
        <v>40</v>
      </c>
      <c r="AQ7" s="57">
        <v>32</v>
      </c>
      <c r="AR7" s="20">
        <v>24</v>
      </c>
      <c r="AS7">
        <v>40</v>
      </c>
      <c r="AT7">
        <v>40</v>
      </c>
      <c r="AU7">
        <v>40</v>
      </c>
      <c r="AV7">
        <v>40</v>
      </c>
      <c r="AW7" s="3">
        <v>32</v>
      </c>
      <c r="AX7">
        <v>40</v>
      </c>
      <c r="AY7" s="20">
        <v>16</v>
      </c>
      <c r="AZ7">
        <v>40</v>
      </c>
      <c r="BA7">
        <v>40</v>
      </c>
      <c r="BB7">
        <v>40</v>
      </c>
      <c r="BC7">
        <v>40</v>
      </c>
      <c r="BD7">
        <v>40</v>
      </c>
      <c r="BE7" s="3">
        <v>16</v>
      </c>
    </row>
    <row r="8" spans="1:57" x14ac:dyDescent="0.25">
      <c r="A8">
        <v>5</v>
      </c>
      <c r="B8" s="3" t="s">
        <v>93</v>
      </c>
      <c r="C8" s="1" t="s">
        <v>73</v>
      </c>
      <c r="D8">
        <v>15</v>
      </c>
      <c r="E8">
        <f t="shared" si="0"/>
        <v>1848</v>
      </c>
      <c r="F8" s="3">
        <v>32</v>
      </c>
      <c r="G8">
        <v>40</v>
      </c>
      <c r="H8" s="20">
        <v>24</v>
      </c>
      <c r="I8" s="57">
        <v>32</v>
      </c>
      <c r="J8" s="20">
        <v>32</v>
      </c>
      <c r="K8">
        <v>40</v>
      </c>
      <c r="L8" s="20">
        <v>32</v>
      </c>
      <c r="M8">
        <v>40</v>
      </c>
      <c r="N8">
        <v>40</v>
      </c>
      <c r="O8">
        <v>40</v>
      </c>
      <c r="P8" s="20">
        <v>32</v>
      </c>
      <c r="Q8">
        <v>40</v>
      </c>
      <c r="R8" s="3">
        <v>32</v>
      </c>
      <c r="S8" s="3">
        <v>32</v>
      </c>
      <c r="T8">
        <v>40</v>
      </c>
      <c r="U8" s="20">
        <v>0</v>
      </c>
      <c r="V8" s="3">
        <v>32</v>
      </c>
      <c r="W8" s="3">
        <v>32</v>
      </c>
      <c r="X8">
        <v>40</v>
      </c>
      <c r="Y8">
        <v>40</v>
      </c>
      <c r="Z8">
        <v>40</v>
      </c>
      <c r="AA8">
        <v>40</v>
      </c>
      <c r="AB8">
        <v>40</v>
      </c>
      <c r="AC8">
        <v>40</v>
      </c>
      <c r="AD8" s="57">
        <v>32</v>
      </c>
      <c r="AE8" s="57">
        <v>32</v>
      </c>
      <c r="AF8">
        <v>40</v>
      </c>
      <c r="AG8">
        <v>40</v>
      </c>
      <c r="AH8" s="20">
        <v>0</v>
      </c>
      <c r="AI8">
        <v>40</v>
      </c>
      <c r="AJ8">
        <v>40</v>
      </c>
      <c r="AK8">
        <v>40</v>
      </c>
      <c r="AL8" s="3">
        <v>32</v>
      </c>
      <c r="AM8">
        <v>40</v>
      </c>
      <c r="AN8">
        <v>40</v>
      </c>
      <c r="AO8">
        <v>40</v>
      </c>
      <c r="AP8">
        <v>40</v>
      </c>
      <c r="AQ8" s="57">
        <v>32</v>
      </c>
      <c r="AR8">
        <v>40</v>
      </c>
      <c r="AS8">
        <v>40</v>
      </c>
      <c r="AT8">
        <v>40</v>
      </c>
      <c r="AU8">
        <v>40</v>
      </c>
      <c r="AV8">
        <v>40</v>
      </c>
      <c r="AW8" s="3">
        <v>32</v>
      </c>
      <c r="AX8">
        <v>40</v>
      </c>
      <c r="AY8">
        <v>40</v>
      </c>
      <c r="AZ8">
        <v>40</v>
      </c>
      <c r="BA8">
        <v>40</v>
      </c>
      <c r="BB8">
        <v>40</v>
      </c>
      <c r="BC8">
        <v>40</v>
      </c>
      <c r="BD8">
        <v>40</v>
      </c>
      <c r="BE8" s="3">
        <v>16</v>
      </c>
    </row>
    <row r="9" spans="1:57" x14ac:dyDescent="0.25">
      <c r="A9">
        <v>6</v>
      </c>
      <c r="B9" s="11" t="s">
        <v>88</v>
      </c>
      <c r="C9" s="1" t="s">
        <v>74</v>
      </c>
      <c r="D9">
        <v>17</v>
      </c>
      <c r="E9">
        <f t="shared" si="0"/>
        <v>1840</v>
      </c>
      <c r="F9" s="4">
        <v>32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 s="20">
        <v>0</v>
      </c>
      <c r="O9">
        <v>40</v>
      </c>
      <c r="P9">
        <v>40</v>
      </c>
      <c r="Q9">
        <v>40</v>
      </c>
      <c r="R9" s="4">
        <v>32</v>
      </c>
      <c r="S9" s="4">
        <v>32</v>
      </c>
      <c r="T9">
        <v>40</v>
      </c>
      <c r="U9">
        <v>40</v>
      </c>
      <c r="V9">
        <v>32</v>
      </c>
      <c r="W9" s="20">
        <v>32</v>
      </c>
      <c r="X9" s="4">
        <v>32</v>
      </c>
      <c r="Y9">
        <v>40</v>
      </c>
      <c r="Z9" s="20">
        <v>32</v>
      </c>
      <c r="AA9" s="4">
        <v>32</v>
      </c>
      <c r="AB9">
        <v>40</v>
      </c>
      <c r="AC9">
        <v>40</v>
      </c>
      <c r="AD9">
        <v>40</v>
      </c>
      <c r="AE9">
        <v>40</v>
      </c>
      <c r="AF9" s="20">
        <v>32</v>
      </c>
      <c r="AG9">
        <v>40</v>
      </c>
      <c r="AH9">
        <v>40</v>
      </c>
      <c r="AI9" s="20">
        <v>32</v>
      </c>
      <c r="AJ9">
        <v>40</v>
      </c>
      <c r="AK9">
        <v>40</v>
      </c>
      <c r="AL9">
        <v>40</v>
      </c>
      <c r="AM9" s="20">
        <v>32</v>
      </c>
      <c r="AN9" s="4">
        <v>32</v>
      </c>
      <c r="AO9">
        <v>40</v>
      </c>
      <c r="AP9">
        <v>40</v>
      </c>
      <c r="AQ9">
        <v>40</v>
      </c>
      <c r="AR9">
        <v>40</v>
      </c>
      <c r="AS9" s="20">
        <v>24</v>
      </c>
      <c r="AT9">
        <v>40</v>
      </c>
      <c r="AU9">
        <v>40</v>
      </c>
      <c r="AV9">
        <v>40</v>
      </c>
      <c r="AW9">
        <v>40</v>
      </c>
      <c r="AX9" s="20">
        <v>24</v>
      </c>
      <c r="AY9">
        <v>40</v>
      </c>
      <c r="AZ9">
        <v>40</v>
      </c>
      <c r="BA9">
        <v>40</v>
      </c>
      <c r="BB9" s="20">
        <v>32</v>
      </c>
      <c r="BC9">
        <v>40</v>
      </c>
      <c r="BD9" s="20">
        <v>0</v>
      </c>
      <c r="BE9" s="4">
        <v>16</v>
      </c>
    </row>
    <row r="10" spans="1:57" x14ac:dyDescent="0.25">
      <c r="A10">
        <v>7</v>
      </c>
      <c r="B10" s="12" t="s">
        <v>89</v>
      </c>
      <c r="C10" s="1" t="s">
        <v>75</v>
      </c>
      <c r="D10">
        <v>17</v>
      </c>
      <c r="E10">
        <f t="shared" si="0"/>
        <v>1840</v>
      </c>
      <c r="F10" s="4">
        <v>32</v>
      </c>
      <c r="G10" s="20">
        <v>32</v>
      </c>
      <c r="H10">
        <v>40</v>
      </c>
      <c r="I10">
        <v>40</v>
      </c>
      <c r="J10">
        <v>40</v>
      </c>
      <c r="K10">
        <v>40</v>
      </c>
      <c r="L10">
        <v>40</v>
      </c>
      <c r="M10" s="20">
        <v>0</v>
      </c>
      <c r="N10">
        <v>40</v>
      </c>
      <c r="O10">
        <v>40</v>
      </c>
      <c r="P10">
        <v>40</v>
      </c>
      <c r="Q10">
        <v>40</v>
      </c>
      <c r="R10" s="4">
        <v>32</v>
      </c>
      <c r="S10" s="4">
        <v>32</v>
      </c>
      <c r="T10" s="20">
        <v>16</v>
      </c>
      <c r="U10">
        <v>40</v>
      </c>
      <c r="V10">
        <v>40</v>
      </c>
      <c r="W10">
        <v>32</v>
      </c>
      <c r="X10" s="4">
        <v>32</v>
      </c>
      <c r="Y10">
        <v>40</v>
      </c>
      <c r="Z10">
        <v>40</v>
      </c>
      <c r="AA10" s="4">
        <v>32</v>
      </c>
      <c r="AB10">
        <v>40</v>
      </c>
      <c r="AC10">
        <v>40</v>
      </c>
      <c r="AD10" s="20">
        <v>32</v>
      </c>
      <c r="AE10">
        <v>40</v>
      </c>
      <c r="AF10">
        <v>40</v>
      </c>
      <c r="AG10">
        <v>40</v>
      </c>
      <c r="AH10">
        <v>40</v>
      </c>
      <c r="AI10">
        <v>40</v>
      </c>
      <c r="AJ10" s="20">
        <v>0</v>
      </c>
      <c r="AK10">
        <v>40</v>
      </c>
      <c r="AL10">
        <v>40</v>
      </c>
      <c r="AM10">
        <v>40</v>
      </c>
      <c r="AN10" s="4">
        <v>32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 s="20">
        <v>0</v>
      </c>
      <c r="BB10">
        <v>40</v>
      </c>
      <c r="BC10">
        <v>40</v>
      </c>
      <c r="BD10">
        <v>40</v>
      </c>
      <c r="BE10" s="4">
        <v>16</v>
      </c>
    </row>
    <row r="11" spans="1:57" x14ac:dyDescent="0.25">
      <c r="A11">
        <v>8</v>
      </c>
      <c r="B11" s="10" t="s">
        <v>65</v>
      </c>
      <c r="C11" s="1" t="s">
        <v>76</v>
      </c>
      <c r="D11">
        <v>10</v>
      </c>
      <c r="E11">
        <f t="shared" si="0"/>
        <v>1832</v>
      </c>
      <c r="F11" s="5">
        <v>24</v>
      </c>
      <c r="G11">
        <v>40</v>
      </c>
      <c r="H11">
        <v>40</v>
      </c>
      <c r="I11" s="5">
        <v>32</v>
      </c>
      <c r="J11">
        <v>40</v>
      </c>
      <c r="K11" s="20">
        <v>24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 s="20">
        <v>24</v>
      </c>
      <c r="W11" s="5">
        <v>16</v>
      </c>
      <c r="X11" s="5">
        <v>32</v>
      </c>
      <c r="Y11">
        <v>40</v>
      </c>
      <c r="Z11">
        <v>40</v>
      </c>
      <c r="AA11">
        <v>40</v>
      </c>
      <c r="AB11" s="20">
        <v>32</v>
      </c>
      <c r="AC11">
        <v>40</v>
      </c>
      <c r="AD11">
        <v>40</v>
      </c>
      <c r="AE11" s="5">
        <v>32</v>
      </c>
      <c r="AF11">
        <v>40</v>
      </c>
      <c r="AG11">
        <v>40</v>
      </c>
      <c r="AH11">
        <v>40</v>
      </c>
      <c r="AI11" s="20">
        <v>8</v>
      </c>
      <c r="AJ11">
        <v>40</v>
      </c>
      <c r="AK11" s="20">
        <v>32</v>
      </c>
      <c r="AL11" s="5">
        <v>24</v>
      </c>
      <c r="AM11">
        <v>40</v>
      </c>
      <c r="AN11">
        <v>40</v>
      </c>
      <c r="AO11" s="20">
        <v>32</v>
      </c>
      <c r="AP11">
        <v>40</v>
      </c>
      <c r="AQ11">
        <v>40</v>
      </c>
      <c r="AR11">
        <v>40</v>
      </c>
      <c r="AS11">
        <v>40</v>
      </c>
      <c r="AT11" s="20">
        <v>32</v>
      </c>
      <c r="AU11">
        <v>40</v>
      </c>
      <c r="AV11">
        <v>40</v>
      </c>
      <c r="AW11" s="20">
        <v>24</v>
      </c>
      <c r="AX11">
        <v>40</v>
      </c>
      <c r="AY11">
        <v>40</v>
      </c>
      <c r="AZ11">
        <v>40</v>
      </c>
      <c r="BA11">
        <v>40</v>
      </c>
      <c r="BB11">
        <v>40</v>
      </c>
      <c r="BC11" s="20">
        <v>24</v>
      </c>
      <c r="BD11">
        <v>40</v>
      </c>
      <c r="BE11" s="5">
        <v>0</v>
      </c>
    </row>
    <row r="12" spans="1:57" x14ac:dyDescent="0.25">
      <c r="A12">
        <v>9</v>
      </c>
      <c r="B12" s="14" t="s">
        <v>66</v>
      </c>
      <c r="C12" s="1" t="s">
        <v>145</v>
      </c>
      <c r="D12">
        <v>15</v>
      </c>
      <c r="E12">
        <f t="shared" si="0"/>
        <v>1792</v>
      </c>
      <c r="F12" s="5">
        <v>24</v>
      </c>
      <c r="G12">
        <v>40</v>
      </c>
      <c r="H12" s="20">
        <v>16</v>
      </c>
      <c r="I12" s="5">
        <v>32</v>
      </c>
      <c r="J12">
        <v>40</v>
      </c>
      <c r="K12">
        <v>40</v>
      </c>
      <c r="L12">
        <v>40</v>
      </c>
      <c r="M12">
        <v>40</v>
      </c>
      <c r="N12">
        <v>40</v>
      </c>
      <c r="O12" s="20">
        <v>24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 s="5">
        <v>16</v>
      </c>
      <c r="X12" s="5">
        <v>32</v>
      </c>
      <c r="Y12">
        <v>40</v>
      </c>
      <c r="Z12">
        <v>40</v>
      </c>
      <c r="AA12">
        <v>40</v>
      </c>
      <c r="AB12">
        <v>40</v>
      </c>
      <c r="AC12">
        <v>40</v>
      </c>
      <c r="AD12" s="20">
        <v>0</v>
      </c>
      <c r="AE12" s="5">
        <v>32</v>
      </c>
      <c r="AF12">
        <v>40</v>
      </c>
      <c r="AG12">
        <v>40</v>
      </c>
      <c r="AH12">
        <v>40</v>
      </c>
      <c r="AI12">
        <v>40</v>
      </c>
      <c r="AJ12">
        <v>40</v>
      </c>
      <c r="AK12">
        <v>40</v>
      </c>
      <c r="AL12" s="5">
        <v>24</v>
      </c>
      <c r="AM12">
        <v>40</v>
      </c>
      <c r="AN12">
        <v>40</v>
      </c>
      <c r="AO12">
        <v>40</v>
      </c>
      <c r="AP12">
        <v>40</v>
      </c>
      <c r="AQ12" s="20">
        <v>0</v>
      </c>
      <c r="AR12">
        <v>40</v>
      </c>
      <c r="AS12">
        <v>40</v>
      </c>
      <c r="AT12">
        <v>40</v>
      </c>
      <c r="AU12">
        <v>40</v>
      </c>
      <c r="AV12">
        <v>40</v>
      </c>
      <c r="AW12">
        <v>40</v>
      </c>
      <c r="AX12">
        <v>40</v>
      </c>
      <c r="AY12" s="20">
        <v>0</v>
      </c>
      <c r="AZ12">
        <v>40</v>
      </c>
      <c r="BA12">
        <v>40</v>
      </c>
      <c r="BB12">
        <v>40</v>
      </c>
      <c r="BC12">
        <v>40</v>
      </c>
      <c r="BD12" s="20">
        <v>32</v>
      </c>
      <c r="BE12" s="5">
        <v>0</v>
      </c>
    </row>
    <row r="13" spans="1:57" x14ac:dyDescent="0.25">
      <c r="A13">
        <v>10</v>
      </c>
      <c r="B13" s="10" t="s">
        <v>67</v>
      </c>
      <c r="C13" s="1" t="s">
        <v>146</v>
      </c>
      <c r="D13">
        <v>10</v>
      </c>
      <c r="E13">
        <f t="shared" si="0"/>
        <v>1832</v>
      </c>
      <c r="F13" s="5">
        <v>24</v>
      </c>
      <c r="G13">
        <v>40</v>
      </c>
      <c r="H13">
        <v>40</v>
      </c>
      <c r="I13" s="5">
        <v>32</v>
      </c>
      <c r="J13">
        <v>40</v>
      </c>
      <c r="K13">
        <v>40</v>
      </c>
      <c r="L13" s="20">
        <v>24</v>
      </c>
      <c r="M13">
        <v>40</v>
      </c>
      <c r="N13">
        <v>40</v>
      </c>
      <c r="O13">
        <v>40</v>
      </c>
      <c r="P13">
        <v>40</v>
      </c>
      <c r="Q13">
        <v>40</v>
      </c>
      <c r="R13" s="20">
        <v>24</v>
      </c>
      <c r="S13">
        <v>40</v>
      </c>
      <c r="T13" s="20">
        <v>32</v>
      </c>
      <c r="U13">
        <v>40</v>
      </c>
      <c r="V13">
        <v>40</v>
      </c>
      <c r="W13" s="5">
        <v>16</v>
      </c>
      <c r="X13" s="5">
        <v>32</v>
      </c>
      <c r="Y13" s="20">
        <v>8</v>
      </c>
      <c r="Z13">
        <v>40</v>
      </c>
      <c r="AA13">
        <v>40</v>
      </c>
      <c r="AB13">
        <v>40</v>
      </c>
      <c r="AC13" s="20">
        <v>32</v>
      </c>
      <c r="AD13">
        <v>40</v>
      </c>
      <c r="AE13" s="5">
        <v>32</v>
      </c>
      <c r="AF13">
        <v>40</v>
      </c>
      <c r="AG13">
        <v>40</v>
      </c>
      <c r="AH13">
        <v>40</v>
      </c>
      <c r="AI13">
        <v>40</v>
      </c>
      <c r="AJ13">
        <v>40</v>
      </c>
      <c r="AK13">
        <v>40</v>
      </c>
      <c r="AL13" s="5">
        <v>24</v>
      </c>
      <c r="AM13" s="20">
        <v>24</v>
      </c>
      <c r="AN13">
        <v>40</v>
      </c>
      <c r="AO13">
        <v>40</v>
      </c>
      <c r="AP13">
        <v>40</v>
      </c>
      <c r="AQ13">
        <v>40</v>
      </c>
      <c r="AR13" s="20">
        <v>32</v>
      </c>
      <c r="AS13">
        <v>40</v>
      </c>
      <c r="AT13">
        <v>40</v>
      </c>
      <c r="AU13" s="20">
        <v>32</v>
      </c>
      <c r="AV13">
        <v>40</v>
      </c>
      <c r="AW13">
        <v>40</v>
      </c>
      <c r="AX13">
        <v>40</v>
      </c>
      <c r="AY13">
        <v>40</v>
      </c>
      <c r="AZ13" s="20">
        <v>24</v>
      </c>
      <c r="BA13">
        <v>40</v>
      </c>
      <c r="BB13">
        <v>40</v>
      </c>
      <c r="BC13">
        <v>40</v>
      </c>
      <c r="BD13">
        <v>40</v>
      </c>
      <c r="BE13" s="5">
        <v>0</v>
      </c>
    </row>
    <row r="14" spans="1:57" x14ac:dyDescent="0.25">
      <c r="A14">
        <v>11</v>
      </c>
      <c r="B14" s="10" t="s">
        <v>68</v>
      </c>
      <c r="C14" s="1" t="s">
        <v>77</v>
      </c>
      <c r="D14">
        <v>10</v>
      </c>
      <c r="E14">
        <f t="shared" si="0"/>
        <v>1832</v>
      </c>
      <c r="F14" s="5">
        <v>24</v>
      </c>
      <c r="G14">
        <v>40</v>
      </c>
      <c r="H14">
        <v>40</v>
      </c>
      <c r="I14" s="5">
        <v>32</v>
      </c>
      <c r="J14">
        <v>40</v>
      </c>
      <c r="K14">
        <v>40</v>
      </c>
      <c r="L14">
        <v>40</v>
      </c>
      <c r="M14">
        <v>40</v>
      </c>
      <c r="N14" s="20">
        <v>32</v>
      </c>
      <c r="O14">
        <v>40</v>
      </c>
      <c r="P14">
        <v>40</v>
      </c>
      <c r="Q14" s="20">
        <v>8</v>
      </c>
      <c r="R14">
        <v>40</v>
      </c>
      <c r="S14">
        <v>40</v>
      </c>
      <c r="T14">
        <v>40</v>
      </c>
      <c r="U14" s="20">
        <v>0</v>
      </c>
      <c r="V14">
        <v>40</v>
      </c>
      <c r="W14" s="5">
        <v>16</v>
      </c>
      <c r="X14" s="5">
        <v>32</v>
      </c>
      <c r="Y14">
        <v>40</v>
      </c>
      <c r="Z14">
        <v>40</v>
      </c>
      <c r="AA14">
        <v>40</v>
      </c>
      <c r="AB14">
        <v>40</v>
      </c>
      <c r="AC14">
        <v>40</v>
      </c>
      <c r="AD14">
        <v>40</v>
      </c>
      <c r="AE14" s="5">
        <v>32</v>
      </c>
      <c r="AF14">
        <v>40</v>
      </c>
      <c r="AG14">
        <v>40</v>
      </c>
      <c r="AH14" s="20">
        <v>32</v>
      </c>
      <c r="AI14" s="20">
        <v>32</v>
      </c>
      <c r="AJ14">
        <v>40</v>
      </c>
      <c r="AK14">
        <v>40</v>
      </c>
      <c r="AL14" s="5">
        <v>24</v>
      </c>
      <c r="AM14">
        <v>40</v>
      </c>
      <c r="AN14">
        <v>40</v>
      </c>
      <c r="AO14">
        <v>40</v>
      </c>
      <c r="AP14" s="20">
        <v>32</v>
      </c>
      <c r="AQ14">
        <v>40</v>
      </c>
      <c r="AR14">
        <v>40</v>
      </c>
      <c r="AS14">
        <v>40</v>
      </c>
      <c r="AT14">
        <v>40</v>
      </c>
      <c r="AU14">
        <v>40</v>
      </c>
      <c r="AV14" s="20">
        <v>32</v>
      </c>
      <c r="AW14">
        <v>40</v>
      </c>
      <c r="AX14" s="20">
        <v>32</v>
      </c>
      <c r="AY14">
        <v>40</v>
      </c>
      <c r="AZ14">
        <v>40</v>
      </c>
      <c r="BA14">
        <v>40</v>
      </c>
      <c r="BB14" s="20">
        <v>32</v>
      </c>
      <c r="BC14">
        <v>40</v>
      </c>
      <c r="BD14">
        <v>40</v>
      </c>
      <c r="BE14" s="5">
        <v>0</v>
      </c>
    </row>
    <row r="15" spans="1:57" x14ac:dyDescent="0.25">
      <c r="A15">
        <v>12</v>
      </c>
      <c r="B15" s="10" t="s">
        <v>69</v>
      </c>
      <c r="C15" s="1" t="s">
        <v>75</v>
      </c>
      <c r="D15">
        <v>10</v>
      </c>
      <c r="E15">
        <f t="shared" si="0"/>
        <v>1832</v>
      </c>
      <c r="F15" s="5">
        <v>24</v>
      </c>
      <c r="G15" s="20">
        <v>8</v>
      </c>
      <c r="H15">
        <v>40</v>
      </c>
      <c r="I15" s="5">
        <v>32</v>
      </c>
      <c r="J15">
        <v>40</v>
      </c>
      <c r="K15" s="20">
        <v>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v>40</v>
      </c>
      <c r="S15" s="20">
        <v>32</v>
      </c>
      <c r="T15">
        <v>40</v>
      </c>
      <c r="U15">
        <v>40</v>
      </c>
      <c r="V15">
        <v>40</v>
      </c>
      <c r="W15" s="5">
        <v>16</v>
      </c>
      <c r="X15" s="5">
        <v>32</v>
      </c>
      <c r="Y15">
        <v>40</v>
      </c>
      <c r="Z15">
        <v>40</v>
      </c>
      <c r="AA15">
        <v>40</v>
      </c>
      <c r="AB15">
        <v>40</v>
      </c>
      <c r="AC15">
        <v>40</v>
      </c>
      <c r="AD15">
        <v>40</v>
      </c>
      <c r="AE15" s="5">
        <v>32</v>
      </c>
      <c r="AF15">
        <v>40</v>
      </c>
      <c r="AG15">
        <v>40</v>
      </c>
      <c r="AH15">
        <v>40</v>
      </c>
      <c r="AI15">
        <v>40</v>
      </c>
      <c r="AJ15">
        <v>40</v>
      </c>
      <c r="AK15" s="20">
        <v>32</v>
      </c>
      <c r="AL15" s="5">
        <v>24</v>
      </c>
      <c r="AM15">
        <v>40</v>
      </c>
      <c r="AN15">
        <v>40</v>
      </c>
      <c r="AO15">
        <v>40</v>
      </c>
      <c r="AP15">
        <v>40</v>
      </c>
      <c r="AQ15">
        <v>40</v>
      </c>
      <c r="AR15">
        <v>40</v>
      </c>
      <c r="AS15" s="20">
        <v>24</v>
      </c>
      <c r="AT15">
        <v>40</v>
      </c>
      <c r="AU15">
        <v>40</v>
      </c>
      <c r="AV15">
        <v>40</v>
      </c>
      <c r="AW15" s="20">
        <v>24</v>
      </c>
      <c r="AX15">
        <v>40</v>
      </c>
      <c r="AY15">
        <v>40</v>
      </c>
      <c r="AZ15">
        <v>40</v>
      </c>
      <c r="BA15">
        <v>40</v>
      </c>
      <c r="BB15">
        <v>40</v>
      </c>
      <c r="BC15" s="20">
        <v>32</v>
      </c>
      <c r="BD15">
        <v>40</v>
      </c>
      <c r="BE15" s="5">
        <v>0</v>
      </c>
    </row>
    <row r="16" spans="1:57" x14ac:dyDescent="0.25">
      <c r="A16">
        <v>13</v>
      </c>
      <c r="B16" s="10" t="s">
        <v>70</v>
      </c>
      <c r="C16" s="1" t="s">
        <v>78</v>
      </c>
      <c r="D16">
        <v>10</v>
      </c>
      <c r="E16">
        <f t="shared" si="0"/>
        <v>1832</v>
      </c>
      <c r="F16" s="5">
        <v>24</v>
      </c>
      <c r="G16">
        <v>40</v>
      </c>
      <c r="H16">
        <v>40</v>
      </c>
      <c r="I16" s="5">
        <v>32</v>
      </c>
      <c r="J16" s="20">
        <v>32</v>
      </c>
      <c r="K16">
        <v>40</v>
      </c>
      <c r="L16">
        <v>40</v>
      </c>
      <c r="M16">
        <v>40</v>
      </c>
      <c r="N16" s="20">
        <v>24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U16">
        <v>40</v>
      </c>
      <c r="V16" s="20">
        <v>32</v>
      </c>
      <c r="W16" s="5">
        <v>16</v>
      </c>
      <c r="X16" s="5">
        <v>32</v>
      </c>
      <c r="Y16">
        <v>40</v>
      </c>
      <c r="Z16">
        <v>40</v>
      </c>
      <c r="AA16" s="20">
        <v>0</v>
      </c>
      <c r="AB16">
        <v>40</v>
      </c>
      <c r="AC16">
        <v>40</v>
      </c>
      <c r="AD16">
        <v>40</v>
      </c>
      <c r="AE16" s="5">
        <v>32</v>
      </c>
      <c r="AF16" s="20">
        <v>32</v>
      </c>
      <c r="AG16">
        <v>40</v>
      </c>
      <c r="AH16">
        <v>40</v>
      </c>
      <c r="AI16">
        <v>40</v>
      </c>
      <c r="AJ16">
        <v>40</v>
      </c>
      <c r="AK16">
        <v>40</v>
      </c>
      <c r="AL16" s="5">
        <v>24</v>
      </c>
      <c r="AM16">
        <v>40</v>
      </c>
      <c r="AN16">
        <v>40</v>
      </c>
      <c r="AO16" s="20">
        <v>8</v>
      </c>
      <c r="AP16">
        <v>40</v>
      </c>
      <c r="AQ16">
        <v>40</v>
      </c>
      <c r="AR16">
        <v>40</v>
      </c>
      <c r="AS16">
        <v>40</v>
      </c>
      <c r="AT16" s="20">
        <v>32</v>
      </c>
      <c r="AU16">
        <v>40</v>
      </c>
      <c r="AV16">
        <v>40</v>
      </c>
      <c r="AW16">
        <v>40</v>
      </c>
      <c r="AX16">
        <v>40</v>
      </c>
      <c r="AY16" s="20">
        <v>32</v>
      </c>
      <c r="AZ16">
        <v>40</v>
      </c>
      <c r="BA16">
        <v>40</v>
      </c>
      <c r="BB16">
        <v>40</v>
      </c>
      <c r="BC16">
        <v>40</v>
      </c>
      <c r="BD16">
        <v>40</v>
      </c>
      <c r="BE16" s="5">
        <v>0</v>
      </c>
    </row>
    <row r="17" spans="1:57" x14ac:dyDescent="0.25">
      <c r="A17">
        <v>14</v>
      </c>
      <c r="B17" s="10" t="s">
        <v>86</v>
      </c>
      <c r="C17" s="1" t="s">
        <v>87</v>
      </c>
      <c r="D17">
        <v>12</v>
      </c>
      <c r="E17">
        <f t="shared" si="0"/>
        <v>1832</v>
      </c>
      <c r="F17" s="5">
        <v>24</v>
      </c>
      <c r="G17">
        <v>40</v>
      </c>
      <c r="H17" s="20">
        <v>32</v>
      </c>
      <c r="I17" s="5">
        <v>32</v>
      </c>
      <c r="J17">
        <v>40</v>
      </c>
      <c r="K17">
        <v>40</v>
      </c>
      <c r="L17">
        <v>40</v>
      </c>
      <c r="M17">
        <v>40</v>
      </c>
      <c r="N17">
        <v>40</v>
      </c>
      <c r="O17" s="20">
        <v>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 s="5">
        <v>16</v>
      </c>
      <c r="X17" s="5">
        <v>32</v>
      </c>
      <c r="Y17">
        <v>40</v>
      </c>
      <c r="Z17">
        <v>40</v>
      </c>
      <c r="AA17">
        <v>40</v>
      </c>
      <c r="AB17" s="20">
        <v>32</v>
      </c>
      <c r="AC17">
        <v>40</v>
      </c>
      <c r="AD17">
        <v>40</v>
      </c>
      <c r="AE17" s="5">
        <v>32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 s="5">
        <v>24</v>
      </c>
      <c r="AM17">
        <v>40</v>
      </c>
      <c r="AN17" s="20">
        <v>24</v>
      </c>
      <c r="AO17">
        <v>40</v>
      </c>
      <c r="AP17">
        <v>40</v>
      </c>
      <c r="AQ17" s="20">
        <v>24</v>
      </c>
      <c r="AR17">
        <v>40</v>
      </c>
      <c r="AS17">
        <v>40</v>
      </c>
      <c r="AT17">
        <v>40</v>
      </c>
      <c r="AU17">
        <v>40</v>
      </c>
      <c r="AV17">
        <v>40</v>
      </c>
      <c r="AW17">
        <v>40</v>
      </c>
      <c r="AX17">
        <v>40</v>
      </c>
      <c r="AY17">
        <v>40</v>
      </c>
      <c r="AZ17">
        <v>40</v>
      </c>
      <c r="BA17" s="20">
        <v>0</v>
      </c>
      <c r="BB17">
        <v>40</v>
      </c>
      <c r="BC17">
        <v>40</v>
      </c>
      <c r="BD17">
        <v>40</v>
      </c>
      <c r="BE17" s="5">
        <v>0</v>
      </c>
    </row>
    <row r="19" spans="1:57" ht="15.75" thickBot="1" x14ac:dyDescent="0.3">
      <c r="F19" s="26">
        <f t="shared" ref="F19:AK19" si="1">SUM(F4:F17)</f>
        <v>384</v>
      </c>
      <c r="G19" s="26">
        <f t="shared" si="1"/>
        <v>480</v>
      </c>
      <c r="H19" s="26">
        <f t="shared" si="1"/>
        <v>512</v>
      </c>
      <c r="I19" s="26">
        <f t="shared" si="1"/>
        <v>480</v>
      </c>
      <c r="J19" s="26">
        <f t="shared" si="1"/>
        <v>544</v>
      </c>
      <c r="K19" s="26">
        <f t="shared" si="1"/>
        <v>464</v>
      </c>
      <c r="L19" s="26">
        <f t="shared" si="1"/>
        <v>472</v>
      </c>
      <c r="M19" s="26">
        <f t="shared" si="1"/>
        <v>520</v>
      </c>
      <c r="N19" s="26">
        <f t="shared" si="1"/>
        <v>496</v>
      </c>
      <c r="O19" s="26">
        <f t="shared" si="1"/>
        <v>504</v>
      </c>
      <c r="P19" s="26">
        <f t="shared" si="1"/>
        <v>512</v>
      </c>
      <c r="Q19" s="26">
        <f t="shared" si="1"/>
        <v>528</v>
      </c>
      <c r="R19" s="26">
        <f t="shared" si="1"/>
        <v>496</v>
      </c>
      <c r="S19" s="26">
        <f t="shared" si="1"/>
        <v>504</v>
      </c>
      <c r="T19" s="26">
        <f t="shared" si="1"/>
        <v>528</v>
      </c>
      <c r="U19" s="26">
        <f t="shared" si="1"/>
        <v>480</v>
      </c>
      <c r="V19" s="26">
        <f t="shared" si="1"/>
        <v>496</v>
      </c>
      <c r="W19" s="26">
        <f t="shared" si="1"/>
        <v>320</v>
      </c>
      <c r="X19" s="26">
        <f t="shared" si="1"/>
        <v>464</v>
      </c>
      <c r="Y19" s="26">
        <f t="shared" si="1"/>
        <v>496</v>
      </c>
      <c r="Z19" s="26">
        <f t="shared" si="1"/>
        <v>512</v>
      </c>
      <c r="AA19" s="26">
        <f t="shared" si="1"/>
        <v>480</v>
      </c>
      <c r="AB19" s="26">
        <f t="shared" si="1"/>
        <v>544</v>
      </c>
      <c r="AC19" s="26">
        <f t="shared" si="1"/>
        <v>552</v>
      </c>
      <c r="AD19" s="26">
        <f t="shared" si="1"/>
        <v>496</v>
      </c>
      <c r="AE19" s="26">
        <f t="shared" si="1"/>
        <v>480</v>
      </c>
      <c r="AF19" s="26">
        <f t="shared" si="1"/>
        <v>528</v>
      </c>
      <c r="AG19" s="26">
        <f t="shared" si="1"/>
        <v>560</v>
      </c>
      <c r="AH19" s="26">
        <f t="shared" si="1"/>
        <v>512</v>
      </c>
      <c r="AI19" s="26">
        <f t="shared" si="1"/>
        <v>480</v>
      </c>
      <c r="AJ19" s="26">
        <f t="shared" si="1"/>
        <v>512</v>
      </c>
      <c r="AK19" s="26">
        <f t="shared" si="1"/>
        <v>544</v>
      </c>
      <c r="AL19" s="26">
        <f t="shared" ref="AL19:BE19" si="2">SUM(AL4:AL17)</f>
        <v>400</v>
      </c>
      <c r="AM19" s="26">
        <f t="shared" si="2"/>
        <v>504</v>
      </c>
      <c r="AN19" s="26">
        <f t="shared" si="2"/>
        <v>528</v>
      </c>
      <c r="AO19" s="26">
        <f t="shared" si="2"/>
        <v>512</v>
      </c>
      <c r="AP19" s="26">
        <f t="shared" si="2"/>
        <v>552</v>
      </c>
      <c r="AQ19" s="26">
        <f t="shared" si="2"/>
        <v>488</v>
      </c>
      <c r="AR19" s="26">
        <f t="shared" si="2"/>
        <v>536</v>
      </c>
      <c r="AS19" s="26">
        <f t="shared" si="2"/>
        <v>528</v>
      </c>
      <c r="AT19" s="26">
        <f t="shared" si="2"/>
        <v>528</v>
      </c>
      <c r="AU19" s="26">
        <f t="shared" si="2"/>
        <v>512</v>
      </c>
      <c r="AV19" s="26">
        <f t="shared" si="2"/>
        <v>512</v>
      </c>
      <c r="AW19" s="26">
        <f t="shared" si="2"/>
        <v>496</v>
      </c>
      <c r="AX19" s="26">
        <f t="shared" si="2"/>
        <v>536</v>
      </c>
      <c r="AY19" s="26">
        <f t="shared" si="2"/>
        <v>488</v>
      </c>
      <c r="AZ19" s="26">
        <f t="shared" si="2"/>
        <v>544</v>
      </c>
      <c r="BA19" s="26">
        <f t="shared" si="2"/>
        <v>464</v>
      </c>
      <c r="BB19" s="26">
        <f t="shared" si="2"/>
        <v>536</v>
      </c>
      <c r="BC19" s="26">
        <f t="shared" si="2"/>
        <v>536</v>
      </c>
      <c r="BD19" s="26">
        <f t="shared" si="2"/>
        <v>472</v>
      </c>
      <c r="BE19" s="26">
        <f t="shared" si="2"/>
        <v>96</v>
      </c>
    </row>
    <row r="20" spans="1:57" ht="16.5" thickTop="1" thickBot="1" x14ac:dyDescent="0.3">
      <c r="F20" s="23">
        <f>SUM(F4:R17)</f>
        <v>6392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2">
        <f>SUM(S4:AE17)</f>
        <v>6352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4">
        <f>SUM(AF4:AR17)</f>
        <v>6656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>
        <f>SUM(AS4:BE17)</f>
        <v>6248</v>
      </c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ht="16.5" thickTop="1" thickBot="1" x14ac:dyDescent="0.3">
      <c r="B21" s="51" t="s">
        <v>61</v>
      </c>
      <c r="C21" s="52">
        <f>SUM(C22, C23, C24)</f>
        <v>389413</v>
      </c>
    </row>
    <row r="22" spans="1:57" ht="16.5" thickTop="1" thickBot="1" x14ac:dyDescent="0.3">
      <c r="B22" s="53" t="s">
        <v>62</v>
      </c>
      <c r="C22" s="54">
        <f>SUM(D35:D48)</f>
        <v>340784</v>
      </c>
    </row>
    <row r="23" spans="1:57" ht="16.5" thickTop="1" thickBot="1" x14ac:dyDescent="0.3">
      <c r="B23" s="53" t="s">
        <v>63</v>
      </c>
      <c r="C23" s="54">
        <v>30651</v>
      </c>
    </row>
    <row r="24" spans="1:57" ht="15.75" thickTop="1" x14ac:dyDescent="0.25">
      <c r="B24" s="55" t="s">
        <v>64</v>
      </c>
      <c r="C24" s="56">
        <f>SUM(L63,L64,L65,L66,L68,L69)</f>
        <v>17978</v>
      </c>
    </row>
    <row r="26" spans="1:57" ht="15.75" thickBot="1" x14ac:dyDescent="0.3">
      <c r="A26" s="7" t="s">
        <v>79</v>
      </c>
      <c r="B26" s="7" t="s">
        <v>80</v>
      </c>
    </row>
    <row r="27" spans="1:57" ht="15.75" thickTop="1" x14ac:dyDescent="0.25">
      <c r="A27" s="6" t="s">
        <v>81</v>
      </c>
      <c r="B27">
        <v>26</v>
      </c>
    </row>
    <row r="28" spans="1:57" x14ac:dyDescent="0.25">
      <c r="A28" s="19" t="s">
        <v>82</v>
      </c>
      <c r="B28">
        <v>21</v>
      </c>
    </row>
    <row r="29" spans="1:57" x14ac:dyDescent="0.25">
      <c r="A29" s="5" t="s">
        <v>83</v>
      </c>
      <c r="B29">
        <v>15</v>
      </c>
    </row>
    <row r="30" spans="1:57" x14ac:dyDescent="0.25">
      <c r="A30" s="3" t="s">
        <v>84</v>
      </c>
      <c r="B30">
        <v>12</v>
      </c>
    </row>
    <row r="31" spans="1:57" x14ac:dyDescent="0.25">
      <c r="A31" s="4" t="s">
        <v>85</v>
      </c>
      <c r="B31">
        <v>8</v>
      </c>
    </row>
    <row r="34" spans="2:12" ht="15.75" thickBot="1" x14ac:dyDescent="0.3">
      <c r="B34" s="7" t="s">
        <v>53</v>
      </c>
      <c r="C34" s="37" t="s">
        <v>54</v>
      </c>
      <c r="D34" s="37" t="s">
        <v>57</v>
      </c>
      <c r="E34" s="21" t="s">
        <v>94</v>
      </c>
      <c r="F34" s="21" t="s">
        <v>95</v>
      </c>
      <c r="G34" s="21" t="s">
        <v>96</v>
      </c>
      <c r="H34" s="21" t="s">
        <v>97</v>
      </c>
      <c r="I34" s="21" t="s">
        <v>98</v>
      </c>
      <c r="J34" s="21" t="s">
        <v>99</v>
      </c>
      <c r="K34" s="21" t="s">
        <v>100</v>
      </c>
      <c r="L34" s="21" t="s">
        <v>101</v>
      </c>
    </row>
    <row r="35" spans="2:12" ht="15.75" thickTop="1" x14ac:dyDescent="0.25">
      <c r="B35">
        <v>1</v>
      </c>
      <c r="C35" s="38" t="s">
        <v>90</v>
      </c>
      <c r="D35" s="39">
        <f>D4*E4</f>
        <v>27720</v>
      </c>
      <c r="E35" s="39">
        <f>SUM(F4:R4)</f>
        <v>464</v>
      </c>
      <c r="F35" s="39">
        <f>SUM(D4:E35)</f>
        <v>54018</v>
      </c>
      <c r="G35" s="39">
        <f>SUM(S4:AE4)</f>
        <v>456</v>
      </c>
      <c r="H35" s="39">
        <f>SUM(D4:G35)</f>
        <v>116612</v>
      </c>
      <c r="I35" s="39">
        <f>SUM(AF4:AR4)</f>
        <v>472</v>
      </c>
      <c r="J35" s="39">
        <f>SUM(D4:I35)</f>
        <v>235680</v>
      </c>
      <c r="K35" s="39">
        <f>SUM(AS4:BE4)</f>
        <v>456</v>
      </c>
      <c r="L35" s="39">
        <f>SUM(D4:K35)</f>
        <v>473832</v>
      </c>
    </row>
    <row r="36" spans="2:12" x14ac:dyDescent="0.25">
      <c r="B36">
        <v>2</v>
      </c>
      <c r="C36" s="40" t="s">
        <v>60</v>
      </c>
      <c r="D36" s="39">
        <f t="shared" ref="D36:D48" si="3">D5*E5</f>
        <v>26880</v>
      </c>
      <c r="E36" s="39">
        <f t="shared" ref="E36:E48" si="4">SUM(F5:R5)</f>
        <v>416</v>
      </c>
      <c r="F36" s="39">
        <f t="shared" ref="F36:F48" si="5">SUM(D5:E36)</f>
        <v>79451</v>
      </c>
      <c r="G36" s="39">
        <f t="shared" ref="G36:G48" si="6">SUM(S5:AE5)</f>
        <v>456</v>
      </c>
      <c r="H36" s="39">
        <f t="shared" ref="H36:H48" si="7">SUM(D5:G36)</f>
        <v>221880</v>
      </c>
      <c r="I36" s="39">
        <f t="shared" ref="I36:I48" si="8">SUM(AF5:AR5)</f>
        <v>488</v>
      </c>
      <c r="J36" s="39">
        <f t="shared" ref="J36:J48" si="9">SUM(D5:I36)</f>
        <v>563236</v>
      </c>
      <c r="K36" s="39">
        <f t="shared" ref="K36:K48" si="10">SUM(AS5:BE5)</f>
        <v>432</v>
      </c>
      <c r="L36" s="39">
        <f t="shared" ref="L36:L48" si="11">SUM(D5:K36)</f>
        <v>1364976</v>
      </c>
    </row>
    <row r="37" spans="2:12" x14ac:dyDescent="0.25">
      <c r="B37">
        <v>3</v>
      </c>
      <c r="C37" s="38" t="s">
        <v>91</v>
      </c>
      <c r="D37" s="39">
        <f t="shared" si="3"/>
        <v>27720</v>
      </c>
      <c r="E37" s="39">
        <f t="shared" si="4"/>
        <v>480</v>
      </c>
      <c r="F37" s="39">
        <f t="shared" si="5"/>
        <v>105844</v>
      </c>
      <c r="G37" s="39">
        <f t="shared" si="6"/>
        <v>480</v>
      </c>
      <c r="H37" s="39">
        <f t="shared" si="7"/>
        <v>354533</v>
      </c>
      <c r="I37" s="39">
        <f t="shared" si="8"/>
        <v>480</v>
      </c>
      <c r="J37" s="39">
        <f t="shared" si="9"/>
        <v>1050830</v>
      </c>
      <c r="K37" s="39">
        <f t="shared" si="10"/>
        <v>408</v>
      </c>
      <c r="L37" s="39">
        <f t="shared" si="11"/>
        <v>2903768</v>
      </c>
    </row>
    <row r="38" spans="2:12" x14ac:dyDescent="0.25">
      <c r="B38">
        <v>4</v>
      </c>
      <c r="C38" s="41" t="s">
        <v>92</v>
      </c>
      <c r="D38" s="39">
        <f t="shared" si="3"/>
        <v>27720</v>
      </c>
      <c r="E38" s="39">
        <f t="shared" si="4"/>
        <v>456</v>
      </c>
      <c r="F38" s="39">
        <f t="shared" si="5"/>
        <v>132157</v>
      </c>
      <c r="G38" s="39">
        <f t="shared" si="6"/>
        <v>448</v>
      </c>
      <c r="H38" s="39">
        <f t="shared" si="7"/>
        <v>513379</v>
      </c>
      <c r="I38" s="39">
        <f t="shared" si="8"/>
        <v>480</v>
      </c>
      <c r="J38" s="39">
        <f t="shared" si="9"/>
        <v>1723455</v>
      </c>
      <c r="K38" s="39">
        <f t="shared" si="10"/>
        <v>464</v>
      </c>
      <c r="L38" s="39">
        <f t="shared" si="11"/>
        <v>5300232</v>
      </c>
    </row>
    <row r="39" spans="2:12" x14ac:dyDescent="0.25">
      <c r="B39">
        <v>5</v>
      </c>
      <c r="C39" s="42" t="s">
        <v>93</v>
      </c>
      <c r="D39" s="39">
        <f t="shared" si="3"/>
        <v>27720</v>
      </c>
      <c r="E39" s="39">
        <f t="shared" si="4"/>
        <v>456</v>
      </c>
      <c r="F39" s="39">
        <f t="shared" si="5"/>
        <v>158470</v>
      </c>
      <c r="G39" s="39">
        <f t="shared" si="6"/>
        <v>440</v>
      </c>
      <c r="H39" s="39">
        <f t="shared" si="7"/>
        <v>698570</v>
      </c>
      <c r="I39" s="39">
        <f t="shared" si="8"/>
        <v>464</v>
      </c>
      <c r="J39" s="39">
        <f t="shared" si="9"/>
        <v>2607608</v>
      </c>
      <c r="K39" s="39">
        <f t="shared" si="10"/>
        <v>488</v>
      </c>
      <c r="L39" s="39">
        <f t="shared" si="11"/>
        <v>8792401</v>
      </c>
    </row>
    <row r="40" spans="2:12" x14ac:dyDescent="0.25">
      <c r="B40">
        <v>6</v>
      </c>
      <c r="C40" s="43" t="s">
        <v>88</v>
      </c>
      <c r="D40" s="39">
        <f t="shared" si="3"/>
        <v>31280</v>
      </c>
      <c r="E40" s="39">
        <f t="shared" si="4"/>
        <v>464</v>
      </c>
      <c r="F40" s="39">
        <f t="shared" si="5"/>
        <v>188351</v>
      </c>
      <c r="G40" s="39">
        <f t="shared" si="6"/>
        <v>472</v>
      </c>
      <c r="H40" s="39">
        <f t="shared" si="7"/>
        <v>917202</v>
      </c>
      <c r="I40" s="39">
        <f t="shared" si="8"/>
        <v>488</v>
      </c>
      <c r="J40" s="39">
        <f t="shared" si="9"/>
        <v>3743874</v>
      </c>
      <c r="K40" s="39">
        <f t="shared" si="10"/>
        <v>416</v>
      </c>
      <c r="L40" s="39">
        <f t="shared" si="11"/>
        <v>13672885</v>
      </c>
    </row>
    <row r="41" spans="2:12" x14ac:dyDescent="0.25">
      <c r="B41">
        <v>7</v>
      </c>
      <c r="C41" s="44" t="s">
        <v>89</v>
      </c>
      <c r="D41" s="39">
        <f t="shared" si="3"/>
        <v>31280</v>
      </c>
      <c r="E41" s="39">
        <f t="shared" si="4"/>
        <v>456</v>
      </c>
      <c r="F41" s="39">
        <f t="shared" si="5"/>
        <v>218230</v>
      </c>
      <c r="G41" s="39">
        <f t="shared" si="6"/>
        <v>456</v>
      </c>
      <c r="H41" s="39">
        <f t="shared" si="7"/>
        <v>1165695</v>
      </c>
      <c r="I41" s="39">
        <f t="shared" si="8"/>
        <v>472</v>
      </c>
      <c r="J41" s="39">
        <f t="shared" si="9"/>
        <v>5158454</v>
      </c>
      <c r="K41" s="39">
        <f t="shared" si="10"/>
        <v>456</v>
      </c>
      <c r="L41" s="39">
        <f t="shared" si="11"/>
        <v>20246295</v>
      </c>
    </row>
    <row r="42" spans="2:12" x14ac:dyDescent="0.25">
      <c r="B42">
        <v>8</v>
      </c>
      <c r="C42" s="45" t="s">
        <v>65</v>
      </c>
      <c r="D42" s="39">
        <f t="shared" si="3"/>
        <v>18320</v>
      </c>
      <c r="E42" s="39">
        <f t="shared" si="4"/>
        <v>480</v>
      </c>
      <c r="F42" s="39">
        <f t="shared" si="5"/>
        <v>235173</v>
      </c>
      <c r="G42" s="39">
        <f t="shared" si="6"/>
        <v>456</v>
      </c>
      <c r="H42" s="39">
        <f t="shared" si="7"/>
        <v>1418203</v>
      </c>
      <c r="I42" s="39">
        <f t="shared" si="8"/>
        <v>456</v>
      </c>
      <c r="J42" s="39">
        <f t="shared" si="9"/>
        <v>6829541</v>
      </c>
      <c r="K42" s="39">
        <f t="shared" si="10"/>
        <v>440</v>
      </c>
      <c r="L42" s="39">
        <f t="shared" si="11"/>
        <v>28747283</v>
      </c>
    </row>
    <row r="43" spans="2:12" x14ac:dyDescent="0.25">
      <c r="B43">
        <v>9</v>
      </c>
      <c r="C43" s="46" t="s">
        <v>66</v>
      </c>
      <c r="D43" s="39">
        <f t="shared" si="3"/>
        <v>26880</v>
      </c>
      <c r="E43" s="39">
        <f t="shared" si="4"/>
        <v>456</v>
      </c>
      <c r="F43" s="39">
        <f t="shared" si="5"/>
        <v>260667</v>
      </c>
      <c r="G43" s="39">
        <f t="shared" si="6"/>
        <v>440</v>
      </c>
      <c r="H43" s="39">
        <f t="shared" si="7"/>
        <v>1704740</v>
      </c>
      <c r="I43" s="39">
        <f t="shared" si="8"/>
        <v>464</v>
      </c>
      <c r="J43" s="39">
        <f t="shared" si="9"/>
        <v>8821210</v>
      </c>
      <c r="K43" s="39">
        <f t="shared" si="10"/>
        <v>432</v>
      </c>
      <c r="L43" s="39">
        <f t="shared" si="11"/>
        <v>39560530</v>
      </c>
    </row>
    <row r="44" spans="2:12" x14ac:dyDescent="0.25">
      <c r="B44">
        <v>10</v>
      </c>
      <c r="C44" s="45" t="s">
        <v>67</v>
      </c>
      <c r="D44" s="39">
        <f t="shared" si="3"/>
        <v>18320</v>
      </c>
      <c r="E44" s="39">
        <f t="shared" si="4"/>
        <v>464</v>
      </c>
      <c r="F44" s="39">
        <f t="shared" si="5"/>
        <v>277644</v>
      </c>
      <c r="G44" s="39">
        <f t="shared" si="6"/>
        <v>432</v>
      </c>
      <c r="H44" s="39">
        <f t="shared" si="7"/>
        <v>1999729</v>
      </c>
      <c r="I44" s="39">
        <f t="shared" si="8"/>
        <v>480</v>
      </c>
      <c r="J44" s="39">
        <f t="shared" si="9"/>
        <v>11116360</v>
      </c>
      <c r="K44" s="39">
        <f t="shared" si="10"/>
        <v>456</v>
      </c>
      <c r="L44" s="39">
        <f t="shared" si="11"/>
        <v>52972416</v>
      </c>
    </row>
    <row r="45" spans="2:12" x14ac:dyDescent="0.25">
      <c r="B45">
        <v>11</v>
      </c>
      <c r="C45" s="45" t="s">
        <v>68</v>
      </c>
      <c r="D45" s="39">
        <f t="shared" si="3"/>
        <v>18320</v>
      </c>
      <c r="E45" s="39">
        <f t="shared" si="4"/>
        <v>456</v>
      </c>
      <c r="F45" s="39">
        <f t="shared" si="5"/>
        <v>294578</v>
      </c>
      <c r="G45" s="39">
        <f t="shared" si="6"/>
        <v>440</v>
      </c>
      <c r="H45" s="39">
        <f t="shared" si="7"/>
        <v>2311617</v>
      </c>
      <c r="I45" s="39">
        <f t="shared" si="8"/>
        <v>480</v>
      </c>
      <c r="J45" s="39">
        <f t="shared" si="9"/>
        <v>13740273</v>
      </c>
      <c r="K45" s="39">
        <f t="shared" si="10"/>
        <v>456</v>
      </c>
      <c r="L45" s="39">
        <f t="shared" si="11"/>
        <v>69336978</v>
      </c>
    </row>
    <row r="46" spans="2:12" x14ac:dyDescent="0.25">
      <c r="B46">
        <v>12</v>
      </c>
      <c r="C46" s="45" t="s">
        <v>69</v>
      </c>
      <c r="D46" s="39">
        <f t="shared" si="3"/>
        <v>18320</v>
      </c>
      <c r="E46" s="39">
        <f t="shared" si="4"/>
        <v>424</v>
      </c>
      <c r="F46" s="39">
        <f t="shared" si="5"/>
        <v>311480</v>
      </c>
      <c r="G46" s="39">
        <f t="shared" si="6"/>
        <v>472</v>
      </c>
      <c r="H46" s="39">
        <f t="shared" si="7"/>
        <v>2640407</v>
      </c>
      <c r="I46" s="39">
        <f t="shared" si="8"/>
        <v>496</v>
      </c>
      <c r="J46" s="39">
        <f t="shared" si="9"/>
        <v>16709894</v>
      </c>
      <c r="K46" s="39">
        <f t="shared" si="10"/>
        <v>440</v>
      </c>
      <c r="L46" s="39">
        <f t="shared" si="11"/>
        <v>89016853</v>
      </c>
    </row>
    <row r="47" spans="2:12" x14ac:dyDescent="0.25">
      <c r="B47">
        <v>13</v>
      </c>
      <c r="C47" s="45" t="s">
        <v>70</v>
      </c>
      <c r="D47" s="39">
        <f t="shared" si="3"/>
        <v>18320</v>
      </c>
      <c r="E47" s="39">
        <f t="shared" si="4"/>
        <v>472</v>
      </c>
      <c r="F47" s="39">
        <f t="shared" si="5"/>
        <v>328430</v>
      </c>
      <c r="G47" s="39">
        <f t="shared" si="6"/>
        <v>432</v>
      </c>
      <c r="H47" s="39">
        <f t="shared" si="7"/>
        <v>2986187</v>
      </c>
      <c r="I47" s="39">
        <f t="shared" si="8"/>
        <v>464</v>
      </c>
      <c r="J47" s="39">
        <f t="shared" si="9"/>
        <v>20042253</v>
      </c>
      <c r="K47" s="39">
        <f t="shared" si="10"/>
        <v>464</v>
      </c>
      <c r="L47" s="39">
        <f t="shared" si="11"/>
        <v>112391889</v>
      </c>
    </row>
    <row r="48" spans="2:12" x14ac:dyDescent="0.25">
      <c r="B48">
        <v>14</v>
      </c>
      <c r="C48" s="45" t="s">
        <v>86</v>
      </c>
      <c r="D48" s="39">
        <f t="shared" si="3"/>
        <v>21984</v>
      </c>
      <c r="E48" s="39">
        <f t="shared" si="4"/>
        <v>448</v>
      </c>
      <c r="F48" s="39">
        <f t="shared" si="5"/>
        <v>349020</v>
      </c>
      <c r="G48" s="39">
        <f t="shared" si="6"/>
        <v>472</v>
      </c>
      <c r="H48" s="39">
        <f t="shared" si="7"/>
        <v>3356205</v>
      </c>
      <c r="I48" s="39">
        <f t="shared" si="8"/>
        <v>472</v>
      </c>
      <c r="J48" s="39">
        <f t="shared" si="9"/>
        <v>23768876</v>
      </c>
      <c r="K48" s="39">
        <f t="shared" si="10"/>
        <v>440</v>
      </c>
      <c r="L48" s="39">
        <f t="shared" si="11"/>
        <v>139887756</v>
      </c>
    </row>
    <row r="52" spans="3:12" ht="15.75" thickBot="1" x14ac:dyDescent="0.3">
      <c r="C52" s="15" t="s">
        <v>102</v>
      </c>
      <c r="D52" s="15" t="s">
        <v>103</v>
      </c>
      <c r="E52" s="15" t="s">
        <v>104</v>
      </c>
      <c r="F52" s="15" t="s">
        <v>105</v>
      </c>
      <c r="G52" s="15" t="s">
        <v>106</v>
      </c>
      <c r="L52" s="27"/>
    </row>
    <row r="53" spans="3:12" ht="15.75" thickTop="1" x14ac:dyDescent="0.25">
      <c r="C53" s="28">
        <v>1</v>
      </c>
      <c r="D53" s="28" t="s">
        <v>107</v>
      </c>
      <c r="E53" s="28" t="s">
        <v>130</v>
      </c>
      <c r="F53" s="28" t="s">
        <v>131</v>
      </c>
      <c r="G53" s="28" t="s">
        <v>139</v>
      </c>
      <c r="L53" s="27"/>
    </row>
    <row r="54" spans="3:12" x14ac:dyDescent="0.25">
      <c r="C54" s="28">
        <v>2</v>
      </c>
      <c r="D54" s="28" t="s">
        <v>148</v>
      </c>
      <c r="E54" s="28" t="s">
        <v>130</v>
      </c>
      <c r="F54" s="28" t="s">
        <v>132</v>
      </c>
      <c r="G54" s="28" t="s">
        <v>133</v>
      </c>
      <c r="L54" s="27"/>
    </row>
    <row r="55" spans="3:12" x14ac:dyDescent="0.25">
      <c r="C55" s="28">
        <v>3</v>
      </c>
      <c r="D55" s="29" t="s">
        <v>134</v>
      </c>
      <c r="E55" s="29" t="s">
        <v>131</v>
      </c>
      <c r="F55" s="29" t="s">
        <v>135</v>
      </c>
      <c r="G55" s="28" t="s">
        <v>141</v>
      </c>
      <c r="L55" s="27"/>
    </row>
    <row r="56" spans="3:12" x14ac:dyDescent="0.25">
      <c r="C56" s="28">
        <v>4</v>
      </c>
      <c r="D56" s="29" t="s">
        <v>147</v>
      </c>
      <c r="E56" s="29" t="s">
        <v>135</v>
      </c>
      <c r="F56" s="29" t="s">
        <v>136</v>
      </c>
      <c r="G56" s="28" t="s">
        <v>137</v>
      </c>
      <c r="L56" s="27"/>
    </row>
    <row r="57" spans="3:12" x14ac:dyDescent="0.25">
      <c r="C57" s="28">
        <v>5</v>
      </c>
      <c r="D57" s="30" t="s">
        <v>147</v>
      </c>
      <c r="E57" s="28" t="s">
        <v>135</v>
      </c>
      <c r="F57" s="28" t="s">
        <v>142</v>
      </c>
      <c r="G57" s="28" t="s">
        <v>138</v>
      </c>
      <c r="L57" s="27"/>
    </row>
    <row r="58" spans="3:12" x14ac:dyDescent="0.25">
      <c r="C58" s="28">
        <v>6</v>
      </c>
      <c r="D58" s="30" t="s">
        <v>134</v>
      </c>
      <c r="E58" s="28" t="s">
        <v>131</v>
      </c>
      <c r="F58" s="28" t="s">
        <v>142</v>
      </c>
      <c r="G58" s="28" t="s">
        <v>138</v>
      </c>
      <c r="L58" s="27"/>
    </row>
    <row r="59" spans="3:12" x14ac:dyDescent="0.25">
      <c r="C59" s="29">
        <v>7</v>
      </c>
      <c r="D59" s="36" t="s">
        <v>143</v>
      </c>
      <c r="E59" s="36" t="s">
        <v>130</v>
      </c>
      <c r="F59" s="36" t="s">
        <v>142</v>
      </c>
      <c r="G59" s="36" t="s">
        <v>138</v>
      </c>
      <c r="L59" s="27"/>
    </row>
    <row r="60" spans="3:12" x14ac:dyDescent="0.25">
      <c r="L60" s="27"/>
    </row>
    <row r="61" spans="3:12" ht="15.75" thickBot="1" x14ac:dyDescent="0.3">
      <c r="C61" s="59" t="s">
        <v>108</v>
      </c>
      <c r="D61" s="59"/>
      <c r="E61" s="59"/>
      <c r="F61" s="59"/>
      <c r="G61" s="59"/>
      <c r="H61" s="59"/>
      <c r="I61" s="59"/>
      <c r="J61" s="59"/>
      <c r="K61" s="59"/>
      <c r="L61" s="35"/>
    </row>
    <row r="62" spans="3:12" ht="30.75" thickTop="1" x14ac:dyDescent="0.25">
      <c r="C62" s="33" t="s">
        <v>109</v>
      </c>
      <c r="D62" s="34" t="s">
        <v>110</v>
      </c>
      <c r="E62" s="34" t="s">
        <v>111</v>
      </c>
      <c r="F62" s="34" t="s">
        <v>112</v>
      </c>
      <c r="G62" s="34" t="s">
        <v>113</v>
      </c>
      <c r="H62" s="33" t="s">
        <v>114</v>
      </c>
      <c r="I62" s="33" t="s">
        <v>115</v>
      </c>
      <c r="J62" s="33" t="s">
        <v>116</v>
      </c>
      <c r="K62" s="33" t="s">
        <v>117</v>
      </c>
      <c r="L62" s="33" t="s">
        <v>118</v>
      </c>
    </row>
    <row r="63" spans="3:12" x14ac:dyDescent="0.25">
      <c r="C63" s="28">
        <v>1</v>
      </c>
      <c r="D63" s="28">
        <v>3</v>
      </c>
      <c r="E63" s="28">
        <v>132</v>
      </c>
      <c r="F63" s="28">
        <f t="shared" ref="F63:F69" si="12">E63*D63</f>
        <v>396</v>
      </c>
      <c r="G63" s="28" t="s">
        <v>140</v>
      </c>
      <c r="H63" s="28">
        <v>264</v>
      </c>
      <c r="I63" s="28">
        <f t="shared" ref="I63:I69" si="13">H63*D63</f>
        <v>792</v>
      </c>
      <c r="J63" s="28">
        <v>50</v>
      </c>
      <c r="K63" s="28">
        <f t="shared" ref="K63:K69" si="14">J63*D63</f>
        <v>150</v>
      </c>
      <c r="L63" s="31">
        <f t="shared" ref="L63:L69" si="15">SUM(K63,I63,G63,F63)</f>
        <v>1338</v>
      </c>
    </row>
    <row r="64" spans="3:12" x14ac:dyDescent="0.25">
      <c r="C64" s="28">
        <v>2</v>
      </c>
      <c r="D64" s="28">
        <v>3</v>
      </c>
      <c r="E64" s="28">
        <v>136</v>
      </c>
      <c r="F64" s="28">
        <f t="shared" si="12"/>
        <v>408</v>
      </c>
      <c r="G64" s="28">
        <v>40</v>
      </c>
      <c r="H64" s="28">
        <v>337</v>
      </c>
      <c r="I64" s="28">
        <f t="shared" si="13"/>
        <v>1011</v>
      </c>
      <c r="J64" s="28">
        <v>50</v>
      </c>
      <c r="K64" s="28">
        <f t="shared" si="14"/>
        <v>150</v>
      </c>
      <c r="L64" s="31">
        <f t="shared" si="15"/>
        <v>1609</v>
      </c>
    </row>
    <row r="65" spans="3:12" x14ac:dyDescent="0.25">
      <c r="C65" s="28">
        <v>3</v>
      </c>
      <c r="D65" s="28">
        <v>4</v>
      </c>
      <c r="E65" s="28">
        <v>208</v>
      </c>
      <c r="F65" s="28">
        <f t="shared" si="12"/>
        <v>832</v>
      </c>
      <c r="G65" s="28">
        <v>22</v>
      </c>
      <c r="H65" s="28">
        <v>731</v>
      </c>
      <c r="I65" s="28">
        <f t="shared" si="13"/>
        <v>2924</v>
      </c>
      <c r="J65" s="28">
        <v>50</v>
      </c>
      <c r="K65" s="28">
        <f t="shared" si="14"/>
        <v>200</v>
      </c>
      <c r="L65" s="31">
        <f t="shared" si="15"/>
        <v>3978</v>
      </c>
    </row>
    <row r="66" spans="3:12" x14ac:dyDescent="0.25">
      <c r="C66" s="28">
        <v>4</v>
      </c>
      <c r="D66" s="28">
        <v>2</v>
      </c>
      <c r="E66" s="28">
        <v>72</v>
      </c>
      <c r="F66" s="28">
        <f t="shared" si="12"/>
        <v>144</v>
      </c>
      <c r="G66" s="28">
        <v>33</v>
      </c>
      <c r="H66" s="28">
        <v>1019</v>
      </c>
      <c r="I66" s="28">
        <f t="shared" si="13"/>
        <v>2038</v>
      </c>
      <c r="J66" s="28">
        <v>50</v>
      </c>
      <c r="K66" s="28">
        <f t="shared" si="14"/>
        <v>100</v>
      </c>
      <c r="L66" s="31">
        <f t="shared" si="15"/>
        <v>2315</v>
      </c>
    </row>
    <row r="67" spans="3:12" x14ac:dyDescent="0.25">
      <c r="C67" s="28">
        <v>5</v>
      </c>
      <c r="D67" s="28">
        <v>2</v>
      </c>
      <c r="E67" s="28">
        <v>137</v>
      </c>
      <c r="F67" s="28">
        <f t="shared" si="12"/>
        <v>274</v>
      </c>
      <c r="G67" s="28">
        <v>21</v>
      </c>
      <c r="H67" s="28">
        <v>486</v>
      </c>
      <c r="I67" s="28">
        <f t="shared" si="13"/>
        <v>972</v>
      </c>
      <c r="J67" s="28">
        <v>50</v>
      </c>
      <c r="K67" s="28">
        <f t="shared" si="14"/>
        <v>100</v>
      </c>
      <c r="L67" s="31">
        <f t="shared" si="15"/>
        <v>1367</v>
      </c>
    </row>
    <row r="68" spans="3:12" x14ac:dyDescent="0.25">
      <c r="C68" s="28">
        <v>6</v>
      </c>
      <c r="D68" s="28">
        <v>4</v>
      </c>
      <c r="E68" s="28">
        <v>166</v>
      </c>
      <c r="F68" s="28">
        <f t="shared" ref="F68" si="16">E68*D68</f>
        <v>664</v>
      </c>
      <c r="G68" s="28">
        <v>21</v>
      </c>
      <c r="H68" s="28">
        <v>486</v>
      </c>
      <c r="I68" s="28">
        <f t="shared" ref="I68" si="17">H68*D68</f>
        <v>1944</v>
      </c>
      <c r="J68" s="28">
        <v>50</v>
      </c>
      <c r="K68" s="28">
        <f t="shared" ref="K68" si="18">J68*D68</f>
        <v>200</v>
      </c>
      <c r="L68" s="31">
        <f t="shared" ref="L68" si="19">SUM(K68,I68,G68,F68)</f>
        <v>2829</v>
      </c>
    </row>
    <row r="69" spans="3:12" x14ac:dyDescent="0.25">
      <c r="C69" s="28">
        <v>7</v>
      </c>
      <c r="D69" s="28">
        <v>8</v>
      </c>
      <c r="E69" s="28">
        <v>200</v>
      </c>
      <c r="F69" s="28">
        <f t="shared" si="12"/>
        <v>1600</v>
      </c>
      <c r="G69" s="28">
        <v>21</v>
      </c>
      <c r="H69" s="28">
        <v>486</v>
      </c>
      <c r="I69" s="28">
        <f t="shared" si="13"/>
        <v>3888</v>
      </c>
      <c r="J69" s="28">
        <v>50</v>
      </c>
      <c r="K69" s="28">
        <f t="shared" si="14"/>
        <v>400</v>
      </c>
      <c r="L69" s="31">
        <f t="shared" si="15"/>
        <v>5909</v>
      </c>
    </row>
    <row r="71" spans="3:12" ht="15.75" thickBot="1" x14ac:dyDescent="0.3">
      <c r="C71" s="49" t="s">
        <v>119</v>
      </c>
      <c r="D71" s="49" t="s">
        <v>120</v>
      </c>
      <c r="E71" s="15" t="s">
        <v>121</v>
      </c>
      <c r="F71" s="15" t="s">
        <v>122</v>
      </c>
      <c r="G71" s="15" t="s">
        <v>123</v>
      </c>
    </row>
    <row r="72" spans="3:12" ht="15.75" thickTop="1" x14ac:dyDescent="0.25">
      <c r="C72" s="47" t="s">
        <v>124</v>
      </c>
      <c r="D72" s="32" t="s">
        <v>125</v>
      </c>
      <c r="E72" s="28">
        <v>5</v>
      </c>
      <c r="F72" s="28">
        <v>1700</v>
      </c>
      <c r="G72" s="28">
        <f>E72*F72</f>
        <v>8500</v>
      </c>
    </row>
    <row r="73" spans="3:12" x14ac:dyDescent="0.25">
      <c r="C73" s="47"/>
      <c r="D73" s="32" t="s">
        <v>126</v>
      </c>
      <c r="E73" s="28">
        <v>1</v>
      </c>
      <c r="F73" s="28">
        <v>3060</v>
      </c>
      <c r="G73" s="28">
        <f t="shared" ref="G73:G76" si="20">E73*F73</f>
        <v>3060</v>
      </c>
    </row>
    <row r="74" spans="3:12" x14ac:dyDescent="0.25">
      <c r="C74" s="50" t="s">
        <v>127</v>
      </c>
      <c r="D74" s="48" t="s">
        <v>144</v>
      </c>
      <c r="E74" s="28">
        <v>14</v>
      </c>
      <c r="F74" s="28">
        <v>242</v>
      </c>
      <c r="G74" s="28">
        <f t="shared" si="20"/>
        <v>3388</v>
      </c>
    </row>
    <row r="75" spans="3:12" x14ac:dyDescent="0.25">
      <c r="C75" s="47"/>
      <c r="D75" s="48" t="s">
        <v>128</v>
      </c>
      <c r="E75" s="28">
        <v>1</v>
      </c>
      <c r="F75" s="28">
        <v>4783</v>
      </c>
      <c r="G75" s="28">
        <f t="shared" si="20"/>
        <v>4783</v>
      </c>
    </row>
    <row r="76" spans="3:12" x14ac:dyDescent="0.25">
      <c r="C76" s="47"/>
      <c r="D76" s="48" t="s">
        <v>129</v>
      </c>
      <c r="E76" s="28">
        <v>14</v>
      </c>
      <c r="F76" s="28">
        <v>780</v>
      </c>
      <c r="G76" s="28">
        <f t="shared" si="20"/>
        <v>10920</v>
      </c>
    </row>
    <row r="77" spans="3:12" x14ac:dyDescent="0.25">
      <c r="F77" s="34" t="s">
        <v>123</v>
      </c>
      <c r="G77" s="34">
        <f>SUM(G72,G73,G74,G75,G76)</f>
        <v>30651</v>
      </c>
    </row>
  </sheetData>
  <mergeCells count="2">
    <mergeCell ref="F1:N1"/>
    <mergeCell ref="C61:K61"/>
  </mergeCells>
  <hyperlinks>
    <hyperlink ref="D72" r:id="rId1"/>
    <hyperlink ref="D73" r:id="rId2"/>
    <hyperlink ref="D74" r:id="rId3"/>
    <hyperlink ref="D76" r:id="rId4"/>
    <hyperlink ref="D75" r:id="rId5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96AE435D7E47419791F4079D49F404" ma:contentTypeVersion="4" ma:contentTypeDescription="Create a new document." ma:contentTypeScope="" ma:versionID="2e4c87dd2dd72cafb282385cbc6dd460">
  <xsd:schema xmlns:xsd="http://www.w3.org/2001/XMLSchema" xmlns:xs="http://www.w3.org/2001/XMLSchema" xmlns:p="http://schemas.microsoft.com/office/2006/metadata/properties" xmlns:ns2="38e5e2c0-3538-4da8-916b-03cdcbc15162" targetNamespace="http://schemas.microsoft.com/office/2006/metadata/properties" ma:root="true" ma:fieldsID="8b334b4e0bd5458984d8e19601d310e5" ns2:_="">
    <xsd:import namespace="38e5e2c0-3538-4da8-916b-03cdcbc151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5e2c0-3538-4da8-916b-03cdcbc151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5D070A-F21C-496A-B66A-AD505EDA1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5e2c0-3538-4da8-916b-03cdcbc151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B9B89A-C73E-46DC-97E0-B4287F69A5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20028-FACE-43AA-8AEA-F73F2FFA6C0C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38e5e2c0-3538-4da8-916b-03cdcbc15162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Jascanu, Nicolae</dc:creator>
  <cp:keywords>CTPClassification=CTP_NT</cp:keywords>
  <dc:description/>
  <cp:lastModifiedBy>Elena Parteni</cp:lastModifiedBy>
  <cp:revision/>
  <dcterms:created xsi:type="dcterms:W3CDTF">2020-03-04T08:33:39Z</dcterms:created>
  <dcterms:modified xsi:type="dcterms:W3CDTF">2024-06-18T23:28:57Z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6eb63ed4-0203-47ac-b4a1-84ea04688816</vt:lpwstr>
  </property>
  <property fmtid="{D5CDD505-2E9C-101B-9397-08002B2CF9AE}" pid="3" name="CTP_TimeStamp">
    <vt:lpwstr>2020-03-04 08:44:56Z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0x010100B796AE435D7E47419791F4079D49F404</vt:lpwstr>
  </property>
</Properties>
</file>