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Desktop/Comparing labels/Copy for git/"/>
    </mc:Choice>
  </mc:AlternateContent>
  <xr:revisionPtr revIDLastSave="0" documentId="13_ncr:1_{5FC2140F-8A20-EE4A-981F-ADD9FEC59757}" xr6:coauthVersionLast="47" xr6:coauthVersionMax="47" xr10:uidLastSave="{00000000-0000-0000-0000-000000000000}"/>
  <bookViews>
    <workbookView xWindow="980" yWindow="500" windowWidth="28540" windowHeight="15080" xr2:uid="{9DE55FE5-A255-F841-8D35-5318C4AF7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J10" i="1"/>
  <c r="I10" i="1"/>
  <c r="H10" i="1"/>
  <c r="H9" i="1"/>
  <c r="H8" i="1"/>
  <c r="H7" i="1"/>
  <c r="H6" i="1"/>
  <c r="H5" i="1"/>
  <c r="H4" i="1"/>
  <c r="H3" i="1"/>
  <c r="P15" i="1"/>
  <c r="J15" i="1"/>
  <c r="I15" i="1"/>
  <c r="H15" i="1"/>
  <c r="O15" i="1"/>
  <c r="K15" i="1"/>
  <c r="N15" i="1"/>
  <c r="M15" i="1"/>
  <c r="L15" i="1"/>
  <c r="O8" i="1"/>
  <c r="O9" i="1"/>
  <c r="N9" i="1"/>
  <c r="N8" i="1"/>
  <c r="M9" i="1"/>
  <c r="M8" i="1"/>
  <c r="L9" i="1"/>
  <c r="L8" i="1"/>
  <c r="I9" i="1"/>
  <c r="I8" i="1"/>
  <c r="K9" i="1"/>
  <c r="K8" i="1"/>
  <c r="J9" i="1"/>
  <c r="J8" i="1"/>
  <c r="L6" i="1"/>
  <c r="L5" i="1"/>
  <c r="K3" i="1"/>
  <c r="N7" i="1"/>
  <c r="N6" i="1"/>
  <c r="N5" i="1"/>
  <c r="N4" i="1"/>
  <c r="N3" i="1"/>
  <c r="N2" i="1"/>
  <c r="M7" i="1"/>
  <c r="M4" i="1"/>
  <c r="M2" i="1"/>
  <c r="M5" i="1" s="1"/>
  <c r="M3" i="1"/>
  <c r="M6" i="1" s="1"/>
  <c r="I2" i="1"/>
  <c r="H2" i="1"/>
  <c r="K2" i="1"/>
  <c r="L2" i="1"/>
  <c r="O7" i="1"/>
  <c r="L7" i="1"/>
  <c r="K7" i="1"/>
  <c r="J7" i="1"/>
  <c r="I7" i="1"/>
  <c r="O6" i="1"/>
  <c r="K6" i="1"/>
  <c r="J6" i="1"/>
  <c r="I6" i="1"/>
  <c r="O5" i="1"/>
  <c r="K5" i="1"/>
  <c r="J5" i="1"/>
  <c r="I5" i="1"/>
  <c r="O4" i="1"/>
  <c r="L4" i="1"/>
  <c r="K4" i="1"/>
  <c r="J4" i="1"/>
  <c r="I4" i="1"/>
  <c r="O3" i="1"/>
  <c r="L3" i="1"/>
  <c r="J3" i="1"/>
  <c r="I3" i="1"/>
  <c r="O2" i="1"/>
  <c r="J2" i="1"/>
  <c r="P9" i="1" l="1"/>
  <c r="P8" i="1"/>
  <c r="P2" i="1"/>
  <c r="P4" i="1"/>
  <c r="P3" i="1"/>
  <c r="P5" i="1" l="1"/>
  <c r="P6" i="1"/>
  <c r="P7" i="1"/>
  <c r="P10" i="1"/>
  <c r="M16" i="1" l="1"/>
  <c r="L16" i="1"/>
  <c r="K16" i="1"/>
  <c r="J16" i="1"/>
  <c r="O16" i="1"/>
  <c r="N16" i="1"/>
  <c r="I16" i="1"/>
  <c r="H16" i="1"/>
  <c r="P16" i="1" l="1"/>
  <c r="H18" i="1" s="1"/>
</calcChain>
</file>

<file path=xl/sharedStrings.xml><?xml version="1.0" encoding="utf-8"?>
<sst xmlns="http://schemas.openxmlformats.org/spreadsheetml/2006/main" count="145" uniqueCount="56">
  <si>
    <t>id_column</t>
  </si>
  <si>
    <t>Tweet</t>
  </si>
  <si>
    <t>friendliness%1:07:00::</t>
  </si>
  <si>
    <t>favorableness%1:07:00::</t>
  </si>
  <si>
    <t>warmheartedness%1:12:01::</t>
  </si>
  <si>
    <t>gratefulness%1:12:00::</t>
  </si>
  <si>
    <t>happiness%1:26:00::</t>
  </si>
  <si>
    <t>supercilious%3:00:00:proud:00</t>
  </si>
  <si>
    <t>gratification%1:26:00::</t>
  </si>
  <si>
    <t>Matt label</t>
  </si>
  <si>
    <t>Elena label</t>
  </si>
  <si>
    <t>NONE</t>
  </si>
  <si>
    <t>TOTAL</t>
  </si>
  <si>
    <t>Agreement</t>
  </si>
  <si>
    <t>By Chance</t>
  </si>
  <si>
    <t xml:space="preserve">Kappa </t>
  </si>
  <si>
    <t>Write down 4 key words from todays lesson and say how they are connected. Saw this awhile back but not sure from where who 😊 biology</t>
  </si>
  <si>
    <t xml:space="preserve">fun photoshoot with sheller152 and thank you for having me. 😊 </t>
  </si>
  <si>
    <t xml:space="preserve">oh dear oh dear , looks like most share your opinion . 😊 </t>
  </si>
  <si>
    <t>Are you enjoying Argentina so far ? I hope so . 😊</t>
  </si>
  <si>
    <t>can you bring Lydia back for season 2 ? She was such an amazing character . And Jess Harmon is phenomenal , as you know . 😊</t>
  </si>
  <si>
    <t>Hi guys ! Just wondering if you know how much longer the 18.15 M8 from Glasgow to Dundee will be ? 😊</t>
  </si>
  <si>
    <t>Hi . I would like to sign up , can you send me a username and password please . 😊</t>
  </si>
  <si>
    <t>I cant wait for the game . 😊 Any chance some new info about Stellaris : Console Edition comes out soon ?</t>
  </si>
  <si>
    <t xml:space="preserve">looking to get another Labrador . Which one shall I get ? They are all too cute though . 😊 </t>
  </si>
  <si>
    <t>St Lucia booked for 10 nights . 1085 in total 😊 transfers included for November .</t>
  </si>
  <si>
    <t>thanks for retweeting , hope youre enjoying your day Paul . 😊</t>
  </si>
  <si>
    <t>thanks for using the curve card got me fiver buys me dinner . 😊</t>
  </si>
  <si>
    <t>What a song ! ! I think anyone can relate ... Really proud of you . 😊</t>
  </si>
  <si>
    <t>You do realise that the tieren habe kein ahnung ? They are tieren after all ! 😊</t>
  </si>
  <si>
    <t>What current tv shows do you want to guest staron the most , Gracie ? Just curious is all . 😊</t>
  </si>
  <si>
    <t xml:space="preserve"> What current tv shows do you want to guest staron the most , Melia? Just curious is all . 😊</t>
  </si>
  <si>
    <t>Has got a lot of good info and news 😊 check them out!</t>
  </si>
  <si>
    <t>Hey how are you ? 😊</t>
  </si>
  <si>
    <t>me be positive 😊</t>
  </si>
  <si>
    <t>price decreased ! buying 7264.25 and Selling 7264.25 . 😊</t>
  </si>
  <si>
    <t xml:space="preserve">GeethaGovindham Very Nice &amp; Clean Family Ever Watched In Recent Times . 😊  </t>
  </si>
  <si>
    <t xml:space="preserve">Happy Labor Day ! We hope you and your family have a safe and relaxing holiday ! 😊 </t>
  </si>
  <si>
    <t>😊 I really just love seeing people smile or laugh or just be proper happy . Lol . Warms my heart .</t>
  </si>
  <si>
    <t xml:space="preserve">1801 Associates working hard this weekend taking care of our customers . We appreciate you ! ! ! 😊 </t>
  </si>
  <si>
    <t xml:space="preserve">A day of eating frogs and invoicing ... one counterbalances the other , so its a good thing I had a great August ! 😊 </t>
  </si>
  <si>
    <t xml:space="preserve">A DM with a sugar daddy . I dedicate this for my good friend that told him lovely . 😊 </t>
  </si>
  <si>
    <t xml:space="preserve">A stiff jab , straight right hand .  😊 </t>
  </si>
  <si>
    <t>Almost 7 lbs down in less than a week . Im super excited . 😊</t>
  </si>
  <si>
    <t>Always Nice To See Those Bright Smiles On Kids Faces On Their First Day Back Out To School . 😊</t>
  </si>
  <si>
    <t>Ayyy dan dont talk to me shirt arrived 😊</t>
  </si>
  <si>
    <t>Back from my first day at work . 😊 It was pretty good but I am so overwhelmed .</t>
  </si>
  <si>
    <t xml:space="preserve">Beautiful cover . 😊 Cant Help Falling In Love by Daniel Jang . </t>
  </si>
  <si>
    <t xml:space="preserve">Before I started looking like trash . 😊 snapchats filter blue hair pink hair smile bitch straight hair styles . </t>
  </si>
  <si>
    <t>Being single has its pro and cons but I love it . 😊</t>
  </si>
  <si>
    <t xml:space="preserve">Bessy wants to wish you all a Happy Labor Day ! 😊 Hope your day is full of relaxing with friends and family ! </t>
  </si>
  <si>
    <t>Bought my ticket to Puerto Rico in October ! 7 day cruise . 😊</t>
  </si>
  <si>
    <t>Can I beat ya little back in ... as friends though 😊</t>
  </si>
  <si>
    <t xml:space="preserve">Can you reply to this with a selfie ? Id love to know what you look like 😊 no, youd hate it . </t>
  </si>
  <si>
    <t xml:space="preserve">Complete Your Dinner and Join Back to the Trend . 😊 </t>
  </si>
  <si>
    <t>Could anyone help me to find an apartment to rent in Prague please ? 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</si>
</sst>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5C28-A08C-CE49-8019-70418F4E379F}">
  <dimension ref="A1:P41"/>
  <sheetViews>
    <sheetView tabSelected="1" zoomScale="56" workbookViewId="0">
      <selection activeCell="G23" sqref="G23"/>
    </sheetView>
  </sheetViews>
  <sheetFormatPr baseColWidth="10" defaultRowHeight="26" x14ac:dyDescent="0.3"/>
  <cols>
    <col min="2" max="2" width="198.6640625" style="2" customWidth="1"/>
    <col min="3" max="3" width="24.83203125" customWidth="1"/>
    <col min="4" max="4" width="20.83203125" customWidth="1"/>
    <col min="7" max="7" width="19.83203125" customWidth="1"/>
    <col min="8" max="8" width="16.1640625" customWidth="1"/>
    <col min="9" max="9" width="17.1640625" customWidth="1"/>
    <col min="10" max="10" width="12.6640625" customWidth="1"/>
    <col min="12" max="12" width="19.6640625" customWidth="1"/>
    <col min="13" max="13" width="13.5" customWidth="1"/>
    <col min="14" max="14" width="14.83203125" customWidth="1"/>
  </cols>
  <sheetData>
    <row r="1" spans="1:16" x14ac:dyDescent="0.3">
      <c r="A1" t="s">
        <v>0</v>
      </c>
      <c r="B1" s="2" t="s">
        <v>1</v>
      </c>
      <c r="C1" t="s">
        <v>9</v>
      </c>
      <c r="D1" t="s">
        <v>10</v>
      </c>
      <c r="H1" t="s">
        <v>6</v>
      </c>
      <c r="I1" t="s">
        <v>4</v>
      </c>
      <c r="J1" t="s">
        <v>2</v>
      </c>
      <c r="K1" t="s">
        <v>3</v>
      </c>
      <c r="L1" t="s">
        <v>8</v>
      </c>
      <c r="M1" t="s">
        <v>5</v>
      </c>
      <c r="N1" t="s">
        <v>7</v>
      </c>
      <c r="O1" t="s">
        <v>11</v>
      </c>
      <c r="P1" t="s">
        <v>12</v>
      </c>
    </row>
    <row r="2" spans="1:16" x14ac:dyDescent="0.3">
      <c r="A2">
        <v>0</v>
      </c>
      <c r="B2" s="2" t="s">
        <v>18</v>
      </c>
      <c r="C2" s="1" t="s">
        <v>2</v>
      </c>
      <c r="D2" s="1" t="s">
        <v>7</v>
      </c>
      <c r="G2" t="s">
        <v>6</v>
      </c>
      <c r="H2" s="4">
        <f>COUNTIFS($C$2:$C$41,$G2,$D$2:$D$41,H$1)</f>
        <v>9</v>
      </c>
      <c r="I2" s="4">
        <f>COUNTIFS($C$2:$C$41,$G2,$D$2:$D$41,I$1)</f>
        <v>0</v>
      </c>
      <c r="J2" s="4">
        <f t="shared" ref="J2:O2" si="0">COUNTIFS($C$2:$C$41,$G2,$D$2:$D$41,J$1)</f>
        <v>1</v>
      </c>
      <c r="K2" s="4">
        <f>COUNTIFS($C$2:$C$41,$G2,$D$2:$D$41,K$1)</f>
        <v>1</v>
      </c>
      <c r="L2" s="4">
        <f>COUNTIFS($C$2:$C$41,$G2,$D$2:$D$41,L$1)</f>
        <v>0</v>
      </c>
      <c r="M2" s="4">
        <f>COUNTIFS($C$2:$C$41,$G2,$D$2:$D$41,M1)</f>
        <v>1</v>
      </c>
      <c r="N2" s="4">
        <f>COUNTIFS($C$2:$C$41,$G2,$D$2:$D$41,N1)</f>
        <v>1</v>
      </c>
      <c r="O2" s="4">
        <f t="shared" si="0"/>
        <v>0</v>
      </c>
      <c r="P2" s="4">
        <f>SUM(H2:O2)</f>
        <v>13</v>
      </c>
    </row>
    <row r="3" spans="1:16" x14ac:dyDescent="0.3">
      <c r="A3">
        <v>1</v>
      </c>
      <c r="B3" s="2" t="s">
        <v>19</v>
      </c>
      <c r="C3" s="1" t="s">
        <v>3</v>
      </c>
      <c r="D3" s="1" t="s">
        <v>4</v>
      </c>
      <c r="G3" t="s">
        <v>4</v>
      </c>
      <c r="H3" s="4">
        <f t="shared" ref="H3:H9" si="1">COUNTIFS($C$2:$C$41,$G3,$D$2:$D$41,H$1)</f>
        <v>1</v>
      </c>
      <c r="I3" s="4">
        <f t="shared" ref="I3:O9" si="2">COUNTIFS($C$2:$C$41,$G3,$D$2:$D$41,I$1)</f>
        <v>4</v>
      </c>
      <c r="J3" s="4">
        <f t="shared" si="2"/>
        <v>0</v>
      </c>
      <c r="K3" s="4">
        <f>COUNTIFS($C$2:$C$41,$G3,$D$2:$D$41,K$1)</f>
        <v>0</v>
      </c>
      <c r="L3" s="4">
        <f>COUNTIFS($C$2:$C$41,$G3,$D$2:$D$41,L$1)</f>
        <v>0</v>
      </c>
      <c r="M3" s="4">
        <f>COUNTIFS($C$2:$C$41,G3,$D$2:$D$41,M1)</f>
        <v>0</v>
      </c>
      <c r="N3" s="4">
        <f>COUNTIFS($C$2:$C$41,$G3,$D$2:$D$41,N1)</f>
        <v>0</v>
      </c>
      <c r="O3" s="4">
        <f t="shared" si="2"/>
        <v>0</v>
      </c>
      <c r="P3" s="4">
        <f t="shared" ref="P3:P9" si="3">SUM(H3:O3)</f>
        <v>5</v>
      </c>
    </row>
    <row r="4" spans="1:16" x14ac:dyDescent="0.3">
      <c r="A4">
        <v>2</v>
      </c>
      <c r="B4" s="2" t="s">
        <v>20</v>
      </c>
      <c r="C4" t="s">
        <v>4</v>
      </c>
      <c r="D4" t="s">
        <v>4</v>
      </c>
      <c r="G4" t="s">
        <v>2</v>
      </c>
      <c r="H4" s="4">
        <f t="shared" si="1"/>
        <v>0</v>
      </c>
      <c r="I4" s="4">
        <f t="shared" si="2"/>
        <v>0</v>
      </c>
      <c r="J4" s="4">
        <f t="shared" si="2"/>
        <v>9</v>
      </c>
      <c r="K4" s="4">
        <f t="shared" si="2"/>
        <v>0</v>
      </c>
      <c r="L4" s="4">
        <f t="shared" ref="L4:L9" si="4">COUNTIFS($C$2:$C$41,$G4,$D$2:$D$41,L$1)</f>
        <v>0</v>
      </c>
      <c r="M4" s="4">
        <f>COUNTIFS($C$2:$C$41,$G4,$D$2:$D$41,M1)</f>
        <v>0</v>
      </c>
      <c r="N4" s="4">
        <f>COUNTIFS($C$2:$C$41,$G4,$D$2:$D$41,N1)</f>
        <v>1</v>
      </c>
      <c r="O4" s="4">
        <f t="shared" si="2"/>
        <v>0</v>
      </c>
      <c r="P4" s="4">
        <f t="shared" si="3"/>
        <v>10</v>
      </c>
    </row>
    <row r="5" spans="1:16" x14ac:dyDescent="0.3">
      <c r="A5">
        <v>3</v>
      </c>
      <c r="B5" s="2" t="s">
        <v>21</v>
      </c>
      <c r="C5" t="s">
        <v>2</v>
      </c>
      <c r="D5" t="s">
        <v>2</v>
      </c>
      <c r="G5" t="s">
        <v>3</v>
      </c>
      <c r="H5" s="4">
        <f t="shared" si="1"/>
        <v>0</v>
      </c>
      <c r="I5" s="4">
        <f t="shared" si="2"/>
        <v>2</v>
      </c>
      <c r="J5" s="4">
        <f t="shared" si="2"/>
        <v>1</v>
      </c>
      <c r="K5" s="4">
        <f t="shared" si="2"/>
        <v>1</v>
      </c>
      <c r="L5" s="4">
        <f t="shared" si="4"/>
        <v>0</v>
      </c>
      <c r="M5" s="4">
        <f>COUNTIFS($C$2:$C$41,$G5,$D$2:$D$41,M2)</f>
        <v>0</v>
      </c>
      <c r="N5" s="4">
        <f>COUNTIFS($C$2:$C$41,$G5,$D$2:$D$41,N1)</f>
        <v>0</v>
      </c>
      <c r="O5" s="4">
        <f t="shared" si="2"/>
        <v>0</v>
      </c>
      <c r="P5" s="4">
        <f t="shared" si="3"/>
        <v>4</v>
      </c>
    </row>
    <row r="6" spans="1:16" x14ac:dyDescent="0.3">
      <c r="A6">
        <v>4</v>
      </c>
      <c r="B6" s="2" t="s">
        <v>22</v>
      </c>
      <c r="C6" s="1" t="s">
        <v>5</v>
      </c>
      <c r="D6" s="1" t="s">
        <v>2</v>
      </c>
      <c r="G6" t="s">
        <v>8</v>
      </c>
      <c r="H6" s="4">
        <f t="shared" si="1"/>
        <v>2</v>
      </c>
      <c r="I6" s="4">
        <f t="shared" si="2"/>
        <v>0</v>
      </c>
      <c r="J6" s="4">
        <f t="shared" si="2"/>
        <v>0</v>
      </c>
      <c r="K6" s="4">
        <f t="shared" si="2"/>
        <v>0</v>
      </c>
      <c r="L6" s="4">
        <f t="shared" si="4"/>
        <v>0</v>
      </c>
      <c r="M6" s="4">
        <f>COUNTIFS($C$2:$C$41,$G6,$D$2:$D$41,M3)</f>
        <v>0</v>
      </c>
      <c r="N6" s="4">
        <f>COUNTIFS($C$2:$C$41,$G6,$D$2:$D$41,N1)</f>
        <v>0</v>
      </c>
      <c r="O6" s="4">
        <f t="shared" si="2"/>
        <v>0</v>
      </c>
      <c r="P6" s="4">
        <f t="shared" si="3"/>
        <v>2</v>
      </c>
    </row>
    <row r="7" spans="1:16" x14ac:dyDescent="0.3">
      <c r="A7">
        <v>5</v>
      </c>
      <c r="B7" s="2" t="s">
        <v>23</v>
      </c>
      <c r="C7" t="s">
        <v>6</v>
      </c>
      <c r="D7" t="s">
        <v>6</v>
      </c>
      <c r="G7" t="s">
        <v>5</v>
      </c>
      <c r="H7" s="4">
        <f t="shared" si="1"/>
        <v>0</v>
      </c>
      <c r="I7" s="4">
        <f t="shared" si="2"/>
        <v>1</v>
      </c>
      <c r="J7" s="4">
        <f t="shared" si="2"/>
        <v>1</v>
      </c>
      <c r="K7" s="4">
        <f t="shared" si="2"/>
        <v>0</v>
      </c>
      <c r="L7" s="4">
        <f t="shared" si="4"/>
        <v>0</v>
      </c>
      <c r="M7" s="4">
        <f>COUNTIFS($C$2:$C$41,$G7,$D$2:$D$41,M1)</f>
        <v>3</v>
      </c>
      <c r="N7" s="4">
        <f>COUNTIFS($C$2:$C$41,$G7,$D$2:$D$41,N1)</f>
        <v>0</v>
      </c>
      <c r="O7" s="4">
        <f t="shared" si="2"/>
        <v>0</v>
      </c>
      <c r="P7" s="4">
        <f t="shared" si="3"/>
        <v>5</v>
      </c>
    </row>
    <row r="8" spans="1:16" x14ac:dyDescent="0.3">
      <c r="A8">
        <v>6</v>
      </c>
      <c r="B8" s="2" t="s">
        <v>24</v>
      </c>
      <c r="C8" t="s">
        <v>4</v>
      </c>
      <c r="D8" t="s">
        <v>4</v>
      </c>
      <c r="G8" t="s">
        <v>7</v>
      </c>
      <c r="H8" s="4">
        <f t="shared" si="1"/>
        <v>0</v>
      </c>
      <c r="I8" s="4">
        <f>COUNTIFS($C$2:$C$41,$G8,$D$2:$D$41,I$1)</f>
        <v>0</v>
      </c>
      <c r="J8" s="4">
        <f t="shared" si="2"/>
        <v>0</v>
      </c>
      <c r="K8" s="4">
        <f t="shared" si="2"/>
        <v>0</v>
      </c>
      <c r="L8" s="4">
        <f t="shared" si="4"/>
        <v>0</v>
      </c>
      <c r="M8" s="4">
        <f>COUNTIFS($C$2:$C$41,$G8,$D$2:$D$41,M1)</f>
        <v>0</v>
      </c>
      <c r="N8" s="4">
        <f>COUNTIFS($C$2:$C$41,$G8,$D$2:$D$41,N1)</f>
        <v>1</v>
      </c>
      <c r="O8" s="4">
        <f>COUNTIFS($C$2:$C$41,$G8,$D$2:$D$41,O$1)</f>
        <v>0</v>
      </c>
      <c r="P8" s="4">
        <f t="shared" si="3"/>
        <v>1</v>
      </c>
    </row>
    <row r="9" spans="1:16" x14ac:dyDescent="0.3">
      <c r="A9">
        <v>7</v>
      </c>
      <c r="B9" s="2" t="s">
        <v>25</v>
      </c>
      <c r="C9" t="s">
        <v>6</v>
      </c>
      <c r="D9" t="s">
        <v>6</v>
      </c>
      <c r="G9" t="s">
        <v>11</v>
      </c>
      <c r="H9" s="4">
        <f t="shared" si="1"/>
        <v>0</v>
      </c>
      <c r="I9" s="4">
        <f>COUNTIFS($C$2:$C$41,$G9,$D$2:$D$41,I$1)</f>
        <v>0</v>
      </c>
      <c r="J9" s="4">
        <f t="shared" si="2"/>
        <v>0</v>
      </c>
      <c r="K9" s="4">
        <f t="shared" si="2"/>
        <v>0</v>
      </c>
      <c r="L9" s="4">
        <f t="shared" si="4"/>
        <v>0</v>
      </c>
      <c r="M9" s="4">
        <f>COUNTIFS($C$2:$C$41,$G9,$D$2:$D$41,M1)</f>
        <v>0</v>
      </c>
      <c r="N9" s="4">
        <f>COUNTIFS($C$2:$C$41,$G9,$D$2:$D$41,N1)</f>
        <v>0</v>
      </c>
      <c r="O9" s="4">
        <f>COUNTIFS($C$2:$C$41,$G9,$D$2:$D$41,O$1)</f>
        <v>0</v>
      </c>
      <c r="P9" s="4">
        <f t="shared" si="3"/>
        <v>0</v>
      </c>
    </row>
    <row r="10" spans="1:16" x14ac:dyDescent="0.3">
      <c r="A10">
        <v>8</v>
      </c>
      <c r="B10" s="2" t="s">
        <v>26</v>
      </c>
      <c r="C10" s="1" t="s">
        <v>5</v>
      </c>
      <c r="D10" s="1" t="s">
        <v>4</v>
      </c>
      <c r="G10" t="s">
        <v>12</v>
      </c>
      <c r="H10" s="4">
        <f t="shared" ref="H10:O10" si="5">SUM(H2:H9)</f>
        <v>12</v>
      </c>
      <c r="I10" s="4">
        <f t="shared" si="5"/>
        <v>7</v>
      </c>
      <c r="J10" s="4">
        <f t="shared" si="5"/>
        <v>12</v>
      </c>
      <c r="K10" s="4">
        <f t="shared" si="5"/>
        <v>2</v>
      </c>
      <c r="L10" s="4">
        <f t="shared" si="5"/>
        <v>0</v>
      </c>
      <c r="M10" s="4">
        <f t="shared" si="5"/>
        <v>4</v>
      </c>
      <c r="N10" s="4">
        <f t="shared" si="5"/>
        <v>3</v>
      </c>
      <c r="O10" s="4">
        <f t="shared" si="5"/>
        <v>0</v>
      </c>
      <c r="P10" s="4">
        <f>SUM(H10:O10)</f>
        <v>40</v>
      </c>
    </row>
    <row r="11" spans="1:16" x14ac:dyDescent="0.3">
      <c r="A11">
        <v>9</v>
      </c>
      <c r="B11" s="2" t="s">
        <v>27</v>
      </c>
      <c r="C11" t="s">
        <v>5</v>
      </c>
      <c r="D11" t="s">
        <v>5</v>
      </c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>
        <v>10</v>
      </c>
      <c r="B12" s="2" t="s">
        <v>28</v>
      </c>
      <c r="C12" t="s">
        <v>4</v>
      </c>
      <c r="D12" t="s">
        <v>4</v>
      </c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>
        <v>11</v>
      </c>
      <c r="B13" s="2" t="s">
        <v>29</v>
      </c>
      <c r="C13" t="s">
        <v>7</v>
      </c>
      <c r="D13" t="s">
        <v>7</v>
      </c>
    </row>
    <row r="14" spans="1:16" x14ac:dyDescent="0.3">
      <c r="A14">
        <v>12</v>
      </c>
      <c r="B14" s="2" t="s">
        <v>30</v>
      </c>
      <c r="C14" t="s">
        <v>2</v>
      </c>
      <c r="D14" t="s">
        <v>2</v>
      </c>
    </row>
    <row r="15" spans="1:16" x14ac:dyDescent="0.3">
      <c r="A15">
        <v>13</v>
      </c>
      <c r="B15" s="2" t="s">
        <v>31</v>
      </c>
      <c r="C15" t="s">
        <v>2</v>
      </c>
      <c r="D15" t="s">
        <v>2</v>
      </c>
      <c r="G15" t="s">
        <v>13</v>
      </c>
      <c r="H15">
        <f>H2</f>
        <v>9</v>
      </c>
      <c r="I15">
        <f>I3</f>
        <v>4</v>
      </c>
      <c r="J15">
        <f>J4</f>
        <v>9</v>
      </c>
      <c r="K15">
        <f>K5</f>
        <v>1</v>
      </c>
      <c r="L15">
        <f>L6</f>
        <v>0</v>
      </c>
      <c r="M15">
        <f>M7</f>
        <v>3</v>
      </c>
      <c r="N15">
        <f>N8</f>
        <v>1</v>
      </c>
      <c r="O15">
        <f>O9</f>
        <v>0</v>
      </c>
      <c r="P15">
        <f>SUM(H15:O15)</f>
        <v>27</v>
      </c>
    </row>
    <row r="16" spans="1:16" x14ac:dyDescent="0.3">
      <c r="A16">
        <v>14</v>
      </c>
      <c r="B16" s="2" t="s">
        <v>32</v>
      </c>
      <c r="C16" t="s">
        <v>3</v>
      </c>
      <c r="D16" t="s">
        <v>2</v>
      </c>
      <c r="G16" t="s">
        <v>14</v>
      </c>
      <c r="H16">
        <f>H$10*$P2/$P$10</f>
        <v>3.9</v>
      </c>
      <c r="I16">
        <f>I$10*$P3/$P$10</f>
        <v>0.875</v>
      </c>
      <c r="J16">
        <f>J$10*$P4/$P$10</f>
        <v>3</v>
      </c>
      <c r="K16">
        <f>K$10*$P5/$P$10</f>
        <v>0.2</v>
      </c>
      <c r="L16">
        <f>L$10*P6/$P$10</f>
        <v>0</v>
      </c>
      <c r="M16" s="3">
        <f>M10*P7/$P$10</f>
        <v>0.5</v>
      </c>
      <c r="N16">
        <f>N10*P8/$P$10</f>
        <v>7.4999999999999997E-2</v>
      </c>
      <c r="O16">
        <f>O$10*P9/$P$10</f>
        <v>0</v>
      </c>
      <c r="P16">
        <f>SUM(H16:O16)</f>
        <v>8.5500000000000007</v>
      </c>
    </row>
    <row r="17" spans="1:8" x14ac:dyDescent="0.3">
      <c r="A17">
        <v>15</v>
      </c>
      <c r="B17" s="2" t="s">
        <v>33</v>
      </c>
      <c r="C17" t="s">
        <v>2</v>
      </c>
      <c r="D17" t="s">
        <v>2</v>
      </c>
    </row>
    <row r="18" spans="1:8" x14ac:dyDescent="0.3">
      <c r="A18">
        <v>16</v>
      </c>
      <c r="B18" s="2" t="s">
        <v>34</v>
      </c>
      <c r="C18" t="s">
        <v>6</v>
      </c>
      <c r="D18" t="s">
        <v>6</v>
      </c>
      <c r="G18" t="s">
        <v>15</v>
      </c>
      <c r="H18">
        <f>(P15-P16)/(P10-P16)</f>
        <v>0.58664546899841019</v>
      </c>
    </row>
    <row r="19" spans="1:8" x14ac:dyDescent="0.3">
      <c r="A19">
        <v>17</v>
      </c>
      <c r="B19" s="2" t="s">
        <v>16</v>
      </c>
      <c r="C19" t="s">
        <v>6</v>
      </c>
      <c r="D19" t="s">
        <v>6</v>
      </c>
    </row>
    <row r="20" spans="1:8" x14ac:dyDescent="0.3">
      <c r="A20">
        <v>18</v>
      </c>
      <c r="B20" s="2" t="s">
        <v>35</v>
      </c>
      <c r="C20" t="s">
        <v>2</v>
      </c>
      <c r="D20" t="s">
        <v>2</v>
      </c>
    </row>
    <row r="21" spans="1:8" x14ac:dyDescent="0.3">
      <c r="A21">
        <v>19</v>
      </c>
      <c r="B21" s="2" t="s">
        <v>17</v>
      </c>
      <c r="C21" t="s">
        <v>5</v>
      </c>
      <c r="D21" t="s">
        <v>5</v>
      </c>
    </row>
    <row r="22" spans="1:8" x14ac:dyDescent="0.3">
      <c r="A22">
        <v>20</v>
      </c>
      <c r="B22" s="2" t="s">
        <v>36</v>
      </c>
      <c r="C22" t="s">
        <v>4</v>
      </c>
      <c r="D22" t="s">
        <v>4</v>
      </c>
    </row>
    <row r="23" spans="1:8" x14ac:dyDescent="0.3">
      <c r="A23">
        <v>21</v>
      </c>
      <c r="B23" s="2" t="s">
        <v>37</v>
      </c>
      <c r="C23" t="s">
        <v>3</v>
      </c>
      <c r="D23" t="s">
        <v>3</v>
      </c>
      <c r="G23" s="4"/>
    </row>
    <row r="24" spans="1:8" x14ac:dyDescent="0.3">
      <c r="A24">
        <v>22</v>
      </c>
      <c r="B24" s="2" t="s">
        <v>38</v>
      </c>
      <c r="C24" t="s">
        <v>6</v>
      </c>
      <c r="D24" t="s">
        <v>6</v>
      </c>
    </row>
    <row r="25" spans="1:8" x14ac:dyDescent="0.3">
      <c r="A25">
        <v>23</v>
      </c>
      <c r="B25" s="2" t="s">
        <v>39</v>
      </c>
      <c r="C25" t="s">
        <v>5</v>
      </c>
      <c r="D25" t="s">
        <v>5</v>
      </c>
    </row>
    <row r="26" spans="1:8" x14ac:dyDescent="0.3">
      <c r="A26">
        <v>24</v>
      </c>
      <c r="B26" s="2" t="s">
        <v>40</v>
      </c>
      <c r="C26" s="1" t="s">
        <v>6</v>
      </c>
      <c r="D26" s="1" t="s">
        <v>5</v>
      </c>
    </row>
    <row r="27" spans="1:8" x14ac:dyDescent="0.3">
      <c r="A27">
        <v>25</v>
      </c>
      <c r="B27" s="2" t="s">
        <v>41</v>
      </c>
      <c r="C27" t="s">
        <v>2</v>
      </c>
      <c r="D27" t="s">
        <v>2</v>
      </c>
    </row>
    <row r="28" spans="1:8" x14ac:dyDescent="0.3">
      <c r="A28">
        <v>26</v>
      </c>
      <c r="B28" s="2" t="s">
        <v>42</v>
      </c>
      <c r="C28" s="1" t="s">
        <v>6</v>
      </c>
      <c r="D28" s="1" t="s">
        <v>7</v>
      </c>
    </row>
    <row r="29" spans="1:8" x14ac:dyDescent="0.3">
      <c r="A29">
        <v>27</v>
      </c>
      <c r="B29" s="2" t="s">
        <v>43</v>
      </c>
      <c r="C29" t="s">
        <v>6</v>
      </c>
      <c r="D29" t="s">
        <v>6</v>
      </c>
    </row>
    <row r="30" spans="1:8" x14ac:dyDescent="0.3">
      <c r="A30">
        <v>28</v>
      </c>
      <c r="B30" s="2" t="s">
        <v>44</v>
      </c>
      <c r="C30" s="1" t="s">
        <v>8</v>
      </c>
      <c r="D30" s="1" t="s">
        <v>6</v>
      </c>
    </row>
    <row r="31" spans="1:8" x14ac:dyDescent="0.3">
      <c r="A31">
        <v>29</v>
      </c>
      <c r="B31" s="2" t="s">
        <v>45</v>
      </c>
      <c r="C31" t="s">
        <v>6</v>
      </c>
      <c r="D31" t="s">
        <v>6</v>
      </c>
    </row>
    <row r="32" spans="1:8" x14ac:dyDescent="0.3">
      <c r="A32">
        <v>30</v>
      </c>
      <c r="B32" s="2" t="s">
        <v>46</v>
      </c>
      <c r="C32" s="1" t="s">
        <v>8</v>
      </c>
      <c r="D32" s="1" t="s">
        <v>6</v>
      </c>
    </row>
    <row r="33" spans="1:4" x14ac:dyDescent="0.3">
      <c r="A33">
        <v>31</v>
      </c>
      <c r="B33" s="2" t="s">
        <v>47</v>
      </c>
      <c r="C33" s="1" t="s">
        <v>6</v>
      </c>
      <c r="D33" s="1" t="s">
        <v>3</v>
      </c>
    </row>
    <row r="34" spans="1:4" x14ac:dyDescent="0.3">
      <c r="A34">
        <v>32</v>
      </c>
      <c r="B34" s="2" t="s">
        <v>48</v>
      </c>
      <c r="C34" s="1" t="s">
        <v>4</v>
      </c>
      <c r="D34" s="1" t="s">
        <v>6</v>
      </c>
    </row>
    <row r="35" spans="1:4" x14ac:dyDescent="0.3">
      <c r="A35">
        <v>33</v>
      </c>
      <c r="B35" s="2" t="s">
        <v>49</v>
      </c>
      <c r="C35" t="s">
        <v>6</v>
      </c>
      <c r="D35" t="s">
        <v>6</v>
      </c>
    </row>
    <row r="36" spans="1:4" x14ac:dyDescent="0.3">
      <c r="A36">
        <v>34</v>
      </c>
      <c r="B36" s="2" t="s">
        <v>50</v>
      </c>
      <c r="C36" t="s">
        <v>3</v>
      </c>
      <c r="D36" t="s">
        <v>4</v>
      </c>
    </row>
    <row r="37" spans="1:4" x14ac:dyDescent="0.3">
      <c r="A37">
        <v>35</v>
      </c>
      <c r="B37" s="2" t="s">
        <v>51</v>
      </c>
      <c r="C37" t="s">
        <v>6</v>
      </c>
      <c r="D37" t="s">
        <v>6</v>
      </c>
    </row>
    <row r="38" spans="1:4" x14ac:dyDescent="0.3">
      <c r="A38">
        <v>36</v>
      </c>
      <c r="B38" s="2" t="s">
        <v>52</v>
      </c>
      <c r="C38" t="s">
        <v>2</v>
      </c>
      <c r="D38" t="s">
        <v>2</v>
      </c>
    </row>
    <row r="39" spans="1:4" x14ac:dyDescent="0.3">
      <c r="A39">
        <v>37</v>
      </c>
      <c r="B39" s="2" t="s">
        <v>53</v>
      </c>
      <c r="C39" t="s">
        <v>2</v>
      </c>
      <c r="D39" t="s">
        <v>2</v>
      </c>
    </row>
    <row r="40" spans="1:4" x14ac:dyDescent="0.3">
      <c r="A40">
        <v>38</v>
      </c>
      <c r="B40" s="2" t="s">
        <v>54</v>
      </c>
      <c r="C40" s="1" t="s">
        <v>6</v>
      </c>
      <c r="D40" s="1" t="s">
        <v>2</v>
      </c>
    </row>
    <row r="41" spans="1:4" x14ac:dyDescent="0.3">
      <c r="A41">
        <v>39</v>
      </c>
      <c r="B41" s="2" t="s">
        <v>55</v>
      </c>
      <c r="C41" t="s">
        <v>2</v>
      </c>
      <c r="D4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2022-08-25T13:31:26Z</dcterms:created>
  <dcterms:modified xsi:type="dcterms:W3CDTF">2022-10-04T20:20:33Z</dcterms:modified>
</cp:coreProperties>
</file>